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Modalities\"/>
    </mc:Choice>
  </mc:AlternateContent>
  <xr:revisionPtr revIDLastSave="0" documentId="8_{F887C3CF-01E3-4D5B-B32B-5002184DE9F8}" xr6:coauthVersionLast="47" xr6:coauthVersionMax="47" xr10:uidLastSave="{00000000-0000-0000-0000-000000000000}"/>
  <bookViews>
    <workbookView xWindow="-120" yWindow="-120" windowWidth="19440" windowHeight="15000" activeTab="2" xr2:uid="{4F7B5214-DCFE-4CB9-B985-FB0EC35D05A4}"/>
  </bookViews>
  <sheets>
    <sheet name="Master_Data" sheetId="1" r:id="rId1"/>
    <sheet name="Couri" sheetId="2" r:id="rId2"/>
    <sheet name="Table_Sabrina" sheetId="5" r:id="rId3"/>
    <sheet name="SheerStress_calculations_couri" sheetId="3" r:id="rId4"/>
    <sheet name="All_calculations" sheetId="4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2" l="1"/>
  <c r="N153" i="3"/>
  <c r="K153" i="3"/>
  <c r="G153" i="3"/>
  <c r="I153" i="3" s="1"/>
  <c r="J153" i="3" s="1"/>
  <c r="S153" i="3" s="1"/>
  <c r="N152" i="3"/>
  <c r="K152" i="3"/>
  <c r="G152" i="3"/>
  <c r="I152" i="3" s="1"/>
  <c r="J152" i="3" s="1"/>
  <c r="P152" i="3" s="1"/>
  <c r="N151" i="3"/>
  <c r="K151" i="3"/>
  <c r="P151" i="3" s="1"/>
  <c r="G151" i="3"/>
  <c r="I151" i="3" s="1"/>
  <c r="J151" i="3" s="1"/>
  <c r="S151" i="3" s="1"/>
  <c r="P150" i="3"/>
  <c r="N150" i="3"/>
  <c r="K150" i="3"/>
  <c r="G150" i="3"/>
  <c r="I150" i="3" s="1"/>
  <c r="J150" i="3" s="1"/>
  <c r="N149" i="3"/>
  <c r="K149" i="3"/>
  <c r="G149" i="3"/>
  <c r="I149" i="3" s="1"/>
  <c r="J149" i="3" s="1"/>
  <c r="P148" i="3"/>
  <c r="N148" i="3"/>
  <c r="K148" i="3"/>
  <c r="G148" i="3"/>
  <c r="I148" i="3" s="1"/>
  <c r="J148" i="3" s="1"/>
  <c r="N147" i="3"/>
  <c r="K147" i="3"/>
  <c r="G147" i="3"/>
  <c r="I147" i="3" s="1"/>
  <c r="J147" i="3" s="1"/>
  <c r="N146" i="3"/>
  <c r="K146" i="3"/>
  <c r="G146" i="3"/>
  <c r="I146" i="3" s="1"/>
  <c r="J146" i="3" s="1"/>
  <c r="P146" i="3" s="1"/>
  <c r="N145" i="3"/>
  <c r="L145" i="3"/>
  <c r="K145" i="3"/>
  <c r="P145" i="3" s="1"/>
  <c r="G145" i="3"/>
  <c r="I145" i="3" s="1"/>
  <c r="J145" i="3" s="1"/>
  <c r="S145" i="3" s="1"/>
  <c r="P144" i="3"/>
  <c r="N144" i="3"/>
  <c r="K144" i="3"/>
  <c r="G144" i="3"/>
  <c r="I144" i="3" s="1"/>
  <c r="J144" i="3" s="1"/>
  <c r="N143" i="3"/>
  <c r="L143" i="3"/>
  <c r="K143" i="3"/>
  <c r="G143" i="3"/>
  <c r="I143" i="3" s="1"/>
  <c r="J143" i="3" s="1"/>
  <c r="S143" i="3" s="1"/>
  <c r="N142" i="3"/>
  <c r="K142" i="3"/>
  <c r="G142" i="3"/>
  <c r="I142" i="3" s="1"/>
  <c r="J142" i="3" s="1"/>
  <c r="N141" i="3"/>
  <c r="K141" i="3"/>
  <c r="P141" i="3" s="1"/>
  <c r="G141" i="3"/>
  <c r="I141" i="3" s="1"/>
  <c r="J141" i="3" s="1"/>
  <c r="S141" i="3" s="1"/>
  <c r="N140" i="3"/>
  <c r="K140" i="3"/>
  <c r="G140" i="3"/>
  <c r="I140" i="3" s="1"/>
  <c r="J140" i="3" s="1"/>
  <c r="N139" i="3"/>
  <c r="L139" i="3"/>
  <c r="K139" i="3"/>
  <c r="P139" i="3" s="1"/>
  <c r="G139" i="3"/>
  <c r="I139" i="3" s="1"/>
  <c r="J139" i="3" s="1"/>
  <c r="S139" i="3" s="1"/>
  <c r="P138" i="3"/>
  <c r="N138" i="3"/>
  <c r="K138" i="3"/>
  <c r="G138" i="3"/>
  <c r="I138" i="3" s="1"/>
  <c r="J138" i="3" s="1"/>
  <c r="N137" i="3"/>
  <c r="K137" i="3"/>
  <c r="G137" i="3"/>
  <c r="I137" i="3" s="1"/>
  <c r="J137" i="3" s="1"/>
  <c r="S137" i="3" s="1"/>
  <c r="N136" i="3"/>
  <c r="K136" i="3"/>
  <c r="G136" i="3"/>
  <c r="I136" i="3" s="1"/>
  <c r="J136" i="3" s="1"/>
  <c r="P136" i="3" s="1"/>
  <c r="N135" i="3"/>
  <c r="L135" i="3"/>
  <c r="K135" i="3"/>
  <c r="P135" i="3" s="1"/>
  <c r="G135" i="3"/>
  <c r="I135" i="3" s="1"/>
  <c r="J135" i="3" s="1"/>
  <c r="S135" i="3" s="1"/>
  <c r="P134" i="3"/>
  <c r="N134" i="3"/>
  <c r="K134" i="3"/>
  <c r="G134" i="3"/>
  <c r="I134" i="3" s="1"/>
  <c r="J134" i="3" s="1"/>
  <c r="N133" i="3"/>
  <c r="K133" i="3"/>
  <c r="G133" i="3"/>
  <c r="I133" i="3" s="1"/>
  <c r="J133" i="3" s="1"/>
  <c r="P132" i="3"/>
  <c r="N132" i="3"/>
  <c r="K132" i="3"/>
  <c r="G132" i="3"/>
  <c r="I132" i="3" s="1"/>
  <c r="J132" i="3" s="1"/>
  <c r="N131" i="3"/>
  <c r="K131" i="3"/>
  <c r="P131" i="3" s="1"/>
  <c r="G131" i="3"/>
  <c r="I131" i="3" s="1"/>
  <c r="J131" i="3" s="1"/>
  <c r="N130" i="3"/>
  <c r="K130" i="3"/>
  <c r="G130" i="3"/>
  <c r="I130" i="3" s="1"/>
  <c r="J130" i="3" s="1"/>
  <c r="P130" i="3" s="1"/>
  <c r="N129" i="3"/>
  <c r="L129" i="3"/>
  <c r="K129" i="3"/>
  <c r="P129" i="3" s="1"/>
  <c r="G129" i="3"/>
  <c r="I129" i="3" s="1"/>
  <c r="J129" i="3" s="1"/>
  <c r="S129" i="3" s="1"/>
  <c r="N128" i="3"/>
  <c r="K128" i="3"/>
  <c r="G128" i="3"/>
  <c r="I128" i="3" s="1"/>
  <c r="J128" i="3" s="1"/>
  <c r="N127" i="3"/>
  <c r="K127" i="3"/>
  <c r="P127" i="3" s="1"/>
  <c r="G127" i="3"/>
  <c r="I127" i="3" s="1"/>
  <c r="J127" i="3" s="1"/>
  <c r="S127" i="3" s="1"/>
  <c r="P126" i="3"/>
  <c r="N126" i="3"/>
  <c r="K126" i="3"/>
  <c r="G126" i="3"/>
  <c r="I126" i="3" s="1"/>
  <c r="J126" i="3" s="1"/>
  <c r="N125" i="3"/>
  <c r="K125" i="3"/>
  <c r="G125" i="3"/>
  <c r="I125" i="3" s="1"/>
  <c r="J125" i="3" s="1"/>
  <c r="S125" i="3" s="1"/>
  <c r="N124" i="3"/>
  <c r="K124" i="3"/>
  <c r="G124" i="3"/>
  <c r="I124" i="3" s="1"/>
  <c r="J124" i="3" s="1"/>
  <c r="P124" i="3" s="1"/>
  <c r="N123" i="3"/>
  <c r="K123" i="3"/>
  <c r="G123" i="3"/>
  <c r="I123" i="3" s="1"/>
  <c r="J123" i="3" s="1"/>
  <c r="N122" i="3"/>
  <c r="K122" i="3"/>
  <c r="P122" i="3" s="1"/>
  <c r="G122" i="3"/>
  <c r="I122" i="3" s="1"/>
  <c r="J122" i="3" s="1"/>
  <c r="N121" i="3"/>
  <c r="K121" i="3"/>
  <c r="P121" i="3" s="1"/>
  <c r="G121" i="3"/>
  <c r="I121" i="3" s="1"/>
  <c r="J121" i="3" s="1"/>
  <c r="S121" i="3" s="1"/>
  <c r="N120" i="3"/>
  <c r="K120" i="3"/>
  <c r="P120" i="3" s="1"/>
  <c r="G120" i="3"/>
  <c r="I120" i="3" s="1"/>
  <c r="J120" i="3" s="1"/>
  <c r="N119" i="3"/>
  <c r="K119" i="3"/>
  <c r="P119" i="3" s="1"/>
  <c r="G119" i="3"/>
  <c r="I119" i="3" s="1"/>
  <c r="J119" i="3" s="1"/>
  <c r="S119" i="3" s="1"/>
  <c r="P118" i="3"/>
  <c r="N118" i="3"/>
  <c r="K118" i="3"/>
  <c r="G118" i="3"/>
  <c r="I118" i="3" s="1"/>
  <c r="J118" i="3" s="1"/>
  <c r="N117" i="3"/>
  <c r="K117" i="3"/>
  <c r="P117" i="3" s="1"/>
  <c r="G117" i="3"/>
  <c r="I117" i="3" s="1"/>
  <c r="J117" i="3" s="1"/>
  <c r="S117" i="3" s="1"/>
  <c r="N116" i="3"/>
  <c r="K116" i="3"/>
  <c r="G116" i="3"/>
  <c r="I116" i="3" s="1"/>
  <c r="J116" i="3" s="1"/>
  <c r="S115" i="3"/>
  <c r="N115" i="3"/>
  <c r="K115" i="3"/>
  <c r="J115" i="3"/>
  <c r="L115" i="3" s="1"/>
  <c r="G115" i="3"/>
  <c r="I115" i="3" s="1"/>
  <c r="S114" i="3"/>
  <c r="P114" i="3"/>
  <c r="N114" i="3"/>
  <c r="K114" i="3"/>
  <c r="J114" i="3"/>
  <c r="L114" i="3" s="1"/>
  <c r="O114" i="3" s="1"/>
  <c r="G114" i="3"/>
  <c r="I114" i="3" s="1"/>
  <c r="N113" i="3"/>
  <c r="K113" i="3"/>
  <c r="G113" i="3"/>
  <c r="I113" i="3" s="1"/>
  <c r="J113" i="3" s="1"/>
  <c r="N112" i="3"/>
  <c r="K112" i="3"/>
  <c r="G112" i="3"/>
  <c r="I112" i="3" s="1"/>
  <c r="J112" i="3" s="1"/>
  <c r="N111" i="3"/>
  <c r="K111" i="3"/>
  <c r="G111" i="3"/>
  <c r="I111" i="3" s="1"/>
  <c r="J111" i="3" s="1"/>
  <c r="P110" i="3"/>
  <c r="N110" i="3"/>
  <c r="L110" i="3"/>
  <c r="O110" i="3" s="1"/>
  <c r="Q110" i="3" s="1"/>
  <c r="K110" i="3"/>
  <c r="J110" i="3"/>
  <c r="S110" i="3" s="1"/>
  <c r="G110" i="3"/>
  <c r="I110" i="3" s="1"/>
  <c r="N109" i="3"/>
  <c r="K109" i="3"/>
  <c r="G109" i="3"/>
  <c r="I109" i="3" s="1"/>
  <c r="J109" i="3" s="1"/>
  <c r="S108" i="3"/>
  <c r="N108" i="3"/>
  <c r="K108" i="3"/>
  <c r="G108" i="3"/>
  <c r="I108" i="3" s="1"/>
  <c r="J108" i="3" s="1"/>
  <c r="L108" i="3" s="1"/>
  <c r="P107" i="3"/>
  <c r="N107" i="3"/>
  <c r="L107" i="3"/>
  <c r="K107" i="3"/>
  <c r="J107" i="3"/>
  <c r="S107" i="3" s="1"/>
  <c r="G107" i="3"/>
  <c r="I107" i="3" s="1"/>
  <c r="N106" i="3"/>
  <c r="K106" i="3"/>
  <c r="J106" i="3"/>
  <c r="G106" i="3"/>
  <c r="I106" i="3" s="1"/>
  <c r="N105" i="3"/>
  <c r="K105" i="3"/>
  <c r="P105" i="3" s="1"/>
  <c r="G105" i="3"/>
  <c r="I105" i="3" s="1"/>
  <c r="J105" i="3" s="1"/>
  <c r="S105" i="3" s="1"/>
  <c r="N104" i="3"/>
  <c r="K104" i="3"/>
  <c r="G104" i="3"/>
  <c r="I104" i="3" s="1"/>
  <c r="J104" i="3" s="1"/>
  <c r="N103" i="3"/>
  <c r="K103" i="3"/>
  <c r="J103" i="3"/>
  <c r="P103" i="3" s="1"/>
  <c r="G103" i="3"/>
  <c r="I103" i="3" s="1"/>
  <c r="N102" i="3"/>
  <c r="K102" i="3"/>
  <c r="I102" i="3"/>
  <c r="J102" i="3" s="1"/>
  <c r="G102" i="3"/>
  <c r="N101" i="3"/>
  <c r="L101" i="3"/>
  <c r="K101" i="3"/>
  <c r="J101" i="3"/>
  <c r="G101" i="3"/>
  <c r="I101" i="3" s="1"/>
  <c r="N100" i="3"/>
  <c r="K100" i="3"/>
  <c r="G100" i="3"/>
  <c r="I100" i="3" s="1"/>
  <c r="J100" i="3" s="1"/>
  <c r="S99" i="3"/>
  <c r="O99" i="3"/>
  <c r="Q99" i="3" s="1"/>
  <c r="N99" i="3"/>
  <c r="L99" i="3"/>
  <c r="H99" i="3" s="1"/>
  <c r="K99" i="3"/>
  <c r="J99" i="3"/>
  <c r="P99" i="3" s="1"/>
  <c r="G99" i="3"/>
  <c r="I99" i="3" s="1"/>
  <c r="S98" i="3"/>
  <c r="N98" i="3"/>
  <c r="K98" i="3"/>
  <c r="I98" i="3"/>
  <c r="J98" i="3" s="1"/>
  <c r="G98" i="3"/>
  <c r="N97" i="3"/>
  <c r="K97" i="3"/>
  <c r="I97" i="3"/>
  <c r="J97" i="3" s="1"/>
  <c r="G97" i="3"/>
  <c r="N96" i="3"/>
  <c r="K96" i="3"/>
  <c r="J96" i="3"/>
  <c r="L96" i="3" s="1"/>
  <c r="H96" i="3"/>
  <c r="G96" i="3"/>
  <c r="I96" i="3" s="1"/>
  <c r="N95" i="3"/>
  <c r="K95" i="3"/>
  <c r="G95" i="3"/>
  <c r="I95" i="3" s="1"/>
  <c r="J95" i="3" s="1"/>
  <c r="N94" i="3"/>
  <c r="K94" i="3"/>
  <c r="P94" i="3" s="1"/>
  <c r="G94" i="3"/>
  <c r="I94" i="3" s="1"/>
  <c r="J94" i="3" s="1"/>
  <c r="N93" i="3"/>
  <c r="K93" i="3"/>
  <c r="G93" i="3"/>
  <c r="I93" i="3" s="1"/>
  <c r="J93" i="3" s="1"/>
  <c r="S92" i="3"/>
  <c r="N92" i="3"/>
  <c r="K92" i="3"/>
  <c r="P92" i="3" s="1"/>
  <c r="J92" i="3"/>
  <c r="L92" i="3" s="1"/>
  <c r="O92" i="3" s="1"/>
  <c r="G92" i="3"/>
  <c r="I92" i="3" s="1"/>
  <c r="N91" i="3"/>
  <c r="K91" i="3"/>
  <c r="I91" i="3"/>
  <c r="J91" i="3" s="1"/>
  <c r="S91" i="3" s="1"/>
  <c r="G91" i="3"/>
  <c r="P90" i="3"/>
  <c r="N90" i="3"/>
  <c r="K90" i="3"/>
  <c r="G90" i="3"/>
  <c r="I90" i="3" s="1"/>
  <c r="J90" i="3" s="1"/>
  <c r="N89" i="3"/>
  <c r="K89" i="3"/>
  <c r="G89" i="3"/>
  <c r="I89" i="3" s="1"/>
  <c r="J89" i="3" s="1"/>
  <c r="N88" i="3"/>
  <c r="K88" i="3"/>
  <c r="G88" i="3"/>
  <c r="I88" i="3" s="1"/>
  <c r="J88" i="3" s="1"/>
  <c r="N87" i="3"/>
  <c r="K87" i="3"/>
  <c r="I87" i="3"/>
  <c r="J87" i="3" s="1"/>
  <c r="S87" i="3" s="1"/>
  <c r="G87" i="3"/>
  <c r="N86" i="3"/>
  <c r="K86" i="3"/>
  <c r="G86" i="3"/>
  <c r="I86" i="3" s="1"/>
  <c r="J86" i="3" s="1"/>
  <c r="N85" i="3"/>
  <c r="L85" i="3"/>
  <c r="K85" i="3"/>
  <c r="G85" i="3"/>
  <c r="I85" i="3" s="1"/>
  <c r="J85" i="3" s="1"/>
  <c r="S85" i="3" s="1"/>
  <c r="N84" i="3"/>
  <c r="K84" i="3"/>
  <c r="G84" i="3"/>
  <c r="I84" i="3" s="1"/>
  <c r="J84" i="3" s="1"/>
  <c r="N83" i="3"/>
  <c r="L83" i="3"/>
  <c r="H83" i="3" s="1"/>
  <c r="K83" i="3"/>
  <c r="P83" i="3" s="1"/>
  <c r="I83" i="3"/>
  <c r="J83" i="3" s="1"/>
  <c r="S83" i="3" s="1"/>
  <c r="G83" i="3"/>
  <c r="N82" i="3"/>
  <c r="K82" i="3"/>
  <c r="P82" i="3" s="1"/>
  <c r="J82" i="3"/>
  <c r="G82" i="3"/>
  <c r="I82" i="3" s="1"/>
  <c r="N81" i="3"/>
  <c r="K81" i="3"/>
  <c r="I81" i="3"/>
  <c r="J81" i="3" s="1"/>
  <c r="G81" i="3"/>
  <c r="N80" i="3"/>
  <c r="K80" i="3"/>
  <c r="J80" i="3"/>
  <c r="L80" i="3" s="1"/>
  <c r="H80" i="3"/>
  <c r="G80" i="3"/>
  <c r="I80" i="3" s="1"/>
  <c r="N79" i="3"/>
  <c r="K79" i="3"/>
  <c r="G79" i="3"/>
  <c r="I79" i="3" s="1"/>
  <c r="J79" i="3" s="1"/>
  <c r="N78" i="3"/>
  <c r="K78" i="3"/>
  <c r="P78" i="3" s="1"/>
  <c r="G78" i="3"/>
  <c r="I78" i="3" s="1"/>
  <c r="J78" i="3" s="1"/>
  <c r="N77" i="3"/>
  <c r="K77" i="3"/>
  <c r="I77" i="3"/>
  <c r="J77" i="3" s="1"/>
  <c r="G77" i="3"/>
  <c r="N76" i="3"/>
  <c r="K76" i="3"/>
  <c r="J76" i="3"/>
  <c r="G76" i="3"/>
  <c r="I76" i="3" s="1"/>
  <c r="N75" i="3"/>
  <c r="K75" i="3"/>
  <c r="P75" i="3" s="1"/>
  <c r="G75" i="3"/>
  <c r="I75" i="3" s="1"/>
  <c r="J75" i="3" s="1"/>
  <c r="N74" i="3"/>
  <c r="K74" i="3"/>
  <c r="G74" i="3"/>
  <c r="I74" i="3" s="1"/>
  <c r="J74" i="3" s="1"/>
  <c r="N73" i="3"/>
  <c r="K73" i="3"/>
  <c r="G73" i="3"/>
  <c r="I73" i="3" s="1"/>
  <c r="J73" i="3" s="1"/>
  <c r="N72" i="3"/>
  <c r="K72" i="3"/>
  <c r="G72" i="3"/>
  <c r="I72" i="3" s="1"/>
  <c r="J72" i="3" s="1"/>
  <c r="N71" i="3"/>
  <c r="K71" i="3"/>
  <c r="G71" i="3"/>
  <c r="I71" i="3" s="1"/>
  <c r="J71" i="3" s="1"/>
  <c r="N70" i="3"/>
  <c r="K70" i="3"/>
  <c r="P70" i="3" s="1"/>
  <c r="G70" i="3"/>
  <c r="I70" i="3" s="1"/>
  <c r="J70" i="3" s="1"/>
  <c r="L70" i="3" s="1"/>
  <c r="N69" i="3"/>
  <c r="K69" i="3"/>
  <c r="I69" i="3"/>
  <c r="J69" i="3" s="1"/>
  <c r="G69" i="3"/>
  <c r="N68" i="3"/>
  <c r="K68" i="3"/>
  <c r="J68" i="3"/>
  <c r="G68" i="3"/>
  <c r="I68" i="3" s="1"/>
  <c r="N67" i="3"/>
  <c r="K67" i="3"/>
  <c r="G67" i="3"/>
  <c r="I67" i="3" s="1"/>
  <c r="J67" i="3" s="1"/>
  <c r="N66" i="3"/>
  <c r="K66" i="3"/>
  <c r="G66" i="3"/>
  <c r="I66" i="3" s="1"/>
  <c r="J66" i="3" s="1"/>
  <c r="N65" i="3"/>
  <c r="K65" i="3"/>
  <c r="G65" i="3"/>
  <c r="I65" i="3" s="1"/>
  <c r="J65" i="3" s="1"/>
  <c r="N64" i="3"/>
  <c r="K64" i="3"/>
  <c r="G64" i="3"/>
  <c r="I64" i="3" s="1"/>
  <c r="J64" i="3" s="1"/>
  <c r="N63" i="3"/>
  <c r="K63" i="3"/>
  <c r="G63" i="3"/>
  <c r="I63" i="3" s="1"/>
  <c r="J63" i="3" s="1"/>
  <c r="N62" i="3"/>
  <c r="K62" i="3"/>
  <c r="G62" i="3"/>
  <c r="I62" i="3" s="1"/>
  <c r="J62" i="3" s="1"/>
  <c r="L62" i="3" s="1"/>
  <c r="N61" i="3"/>
  <c r="K61" i="3"/>
  <c r="I61" i="3"/>
  <c r="J61" i="3" s="1"/>
  <c r="G61" i="3"/>
  <c r="N60" i="3"/>
  <c r="L60" i="3"/>
  <c r="K60" i="3"/>
  <c r="G60" i="3"/>
  <c r="I60" i="3" s="1"/>
  <c r="J60" i="3" s="1"/>
  <c r="N59" i="3"/>
  <c r="K59" i="3"/>
  <c r="I59" i="3"/>
  <c r="J59" i="3" s="1"/>
  <c r="G59" i="3"/>
  <c r="S58" i="3"/>
  <c r="N58" i="3"/>
  <c r="L58" i="3"/>
  <c r="K58" i="3"/>
  <c r="P58" i="3" s="1"/>
  <c r="J58" i="3"/>
  <c r="H58" i="3"/>
  <c r="G58" i="3"/>
  <c r="I58" i="3" s="1"/>
  <c r="N57" i="3"/>
  <c r="L57" i="3"/>
  <c r="K57" i="3"/>
  <c r="G57" i="3"/>
  <c r="I57" i="3" s="1"/>
  <c r="J57" i="3" s="1"/>
  <c r="P56" i="3"/>
  <c r="N56" i="3"/>
  <c r="K56" i="3"/>
  <c r="I56" i="3"/>
  <c r="J56" i="3" s="1"/>
  <c r="G56" i="3"/>
  <c r="N55" i="3"/>
  <c r="L55" i="3"/>
  <c r="K55" i="3"/>
  <c r="G55" i="3"/>
  <c r="I55" i="3" s="1"/>
  <c r="J55" i="3" s="1"/>
  <c r="P54" i="3"/>
  <c r="N54" i="3"/>
  <c r="K54" i="3"/>
  <c r="I54" i="3"/>
  <c r="J54" i="3" s="1"/>
  <c r="G54" i="3"/>
  <c r="O53" i="3"/>
  <c r="N53" i="3"/>
  <c r="L53" i="3"/>
  <c r="H53" i="3" s="1"/>
  <c r="K53" i="3"/>
  <c r="G53" i="3"/>
  <c r="I53" i="3" s="1"/>
  <c r="J53" i="3" s="1"/>
  <c r="N52" i="3"/>
  <c r="K52" i="3"/>
  <c r="I52" i="3"/>
  <c r="J52" i="3" s="1"/>
  <c r="G52" i="3"/>
  <c r="N51" i="3"/>
  <c r="L51" i="3"/>
  <c r="H51" i="3" s="1"/>
  <c r="K51" i="3"/>
  <c r="G51" i="3"/>
  <c r="I51" i="3" s="1"/>
  <c r="J51" i="3" s="1"/>
  <c r="P50" i="3"/>
  <c r="N50" i="3"/>
  <c r="K50" i="3"/>
  <c r="I50" i="3"/>
  <c r="J50" i="3" s="1"/>
  <c r="G50" i="3"/>
  <c r="N49" i="3"/>
  <c r="L49" i="3"/>
  <c r="H49" i="3" s="1"/>
  <c r="K49" i="3"/>
  <c r="G49" i="3"/>
  <c r="I49" i="3" s="1"/>
  <c r="J49" i="3" s="1"/>
  <c r="N48" i="3"/>
  <c r="K48" i="3"/>
  <c r="P48" i="3" s="1"/>
  <c r="I48" i="3"/>
  <c r="J48" i="3" s="1"/>
  <c r="G48" i="3"/>
  <c r="N47" i="3"/>
  <c r="K47" i="3"/>
  <c r="G47" i="3"/>
  <c r="I47" i="3" s="1"/>
  <c r="J47" i="3" s="1"/>
  <c r="N46" i="3"/>
  <c r="K46" i="3"/>
  <c r="P46" i="3" s="1"/>
  <c r="I46" i="3"/>
  <c r="J46" i="3" s="1"/>
  <c r="G46" i="3"/>
  <c r="N45" i="3"/>
  <c r="L45" i="3"/>
  <c r="H45" i="3" s="1"/>
  <c r="K45" i="3"/>
  <c r="G45" i="3"/>
  <c r="I45" i="3" s="1"/>
  <c r="J45" i="3" s="1"/>
  <c r="N44" i="3"/>
  <c r="K44" i="3"/>
  <c r="P44" i="3" s="1"/>
  <c r="I44" i="3"/>
  <c r="J44" i="3" s="1"/>
  <c r="G44" i="3"/>
  <c r="N43" i="3"/>
  <c r="L43" i="3"/>
  <c r="H43" i="3" s="1"/>
  <c r="K43" i="3"/>
  <c r="G43" i="3"/>
  <c r="I43" i="3" s="1"/>
  <c r="J43" i="3" s="1"/>
  <c r="P42" i="3"/>
  <c r="N42" i="3"/>
  <c r="K42" i="3"/>
  <c r="I42" i="3"/>
  <c r="J42" i="3" s="1"/>
  <c r="G42" i="3"/>
  <c r="N41" i="3"/>
  <c r="L41" i="3"/>
  <c r="H41" i="3" s="1"/>
  <c r="K41" i="3"/>
  <c r="G41" i="3"/>
  <c r="I41" i="3" s="1"/>
  <c r="J41" i="3" s="1"/>
  <c r="N40" i="3"/>
  <c r="K40" i="3"/>
  <c r="I40" i="3"/>
  <c r="J40" i="3" s="1"/>
  <c r="G40" i="3"/>
  <c r="N39" i="3"/>
  <c r="K39" i="3"/>
  <c r="G39" i="3"/>
  <c r="I39" i="3" s="1"/>
  <c r="J39" i="3" s="1"/>
  <c r="P38" i="3"/>
  <c r="N38" i="3"/>
  <c r="K38" i="3"/>
  <c r="I38" i="3"/>
  <c r="J38" i="3" s="1"/>
  <c r="G38" i="3"/>
  <c r="N37" i="3"/>
  <c r="K37" i="3"/>
  <c r="G37" i="3"/>
  <c r="I37" i="3" s="1"/>
  <c r="J37" i="3" s="1"/>
  <c r="N36" i="3"/>
  <c r="K36" i="3"/>
  <c r="I36" i="3"/>
  <c r="J36" i="3" s="1"/>
  <c r="G36" i="3"/>
  <c r="N35" i="3"/>
  <c r="K35" i="3"/>
  <c r="G35" i="3"/>
  <c r="I35" i="3" s="1"/>
  <c r="J35" i="3" s="1"/>
  <c r="S35" i="3" s="1"/>
  <c r="N34" i="3"/>
  <c r="K34" i="3"/>
  <c r="I34" i="3"/>
  <c r="J34" i="3" s="1"/>
  <c r="G34" i="3"/>
  <c r="N33" i="3"/>
  <c r="L33" i="3"/>
  <c r="H33" i="3" s="1"/>
  <c r="K33" i="3"/>
  <c r="G33" i="3"/>
  <c r="I33" i="3" s="1"/>
  <c r="J33" i="3" s="1"/>
  <c r="S33" i="3" s="1"/>
  <c r="P32" i="3"/>
  <c r="N32" i="3"/>
  <c r="K32" i="3"/>
  <c r="I32" i="3"/>
  <c r="J32" i="3" s="1"/>
  <c r="G32" i="3"/>
  <c r="N31" i="3"/>
  <c r="L31" i="3"/>
  <c r="H31" i="3" s="1"/>
  <c r="M31" i="3" s="1"/>
  <c r="K31" i="3"/>
  <c r="G31" i="3"/>
  <c r="I31" i="3" s="1"/>
  <c r="J31" i="3" s="1"/>
  <c r="S31" i="3" s="1"/>
  <c r="N30" i="3"/>
  <c r="K30" i="3"/>
  <c r="P30" i="3" s="1"/>
  <c r="I30" i="3"/>
  <c r="J30" i="3" s="1"/>
  <c r="G30" i="3"/>
  <c r="N29" i="3"/>
  <c r="L29" i="3"/>
  <c r="H29" i="3" s="1"/>
  <c r="K29" i="3"/>
  <c r="P29" i="3" s="1"/>
  <c r="G29" i="3"/>
  <c r="I29" i="3" s="1"/>
  <c r="J29" i="3" s="1"/>
  <c r="S29" i="3" s="1"/>
  <c r="S28" i="3"/>
  <c r="N28" i="3"/>
  <c r="K28" i="3"/>
  <c r="P28" i="3" s="1"/>
  <c r="J28" i="3"/>
  <c r="L28" i="3" s="1"/>
  <c r="I28" i="3"/>
  <c r="H28" i="3"/>
  <c r="G28" i="3"/>
  <c r="N27" i="3"/>
  <c r="K27" i="3"/>
  <c r="G27" i="3"/>
  <c r="I27" i="3" s="1"/>
  <c r="J27" i="3" s="1"/>
  <c r="S27" i="3" s="1"/>
  <c r="N26" i="3"/>
  <c r="K26" i="3"/>
  <c r="G26" i="3"/>
  <c r="I26" i="3" s="1"/>
  <c r="J26" i="3" s="1"/>
  <c r="N25" i="3"/>
  <c r="L25" i="3"/>
  <c r="H25" i="3" s="1"/>
  <c r="K25" i="3"/>
  <c r="P25" i="3" s="1"/>
  <c r="G25" i="3"/>
  <c r="I25" i="3" s="1"/>
  <c r="J25" i="3" s="1"/>
  <c r="S25" i="3" s="1"/>
  <c r="N24" i="3"/>
  <c r="K24" i="3"/>
  <c r="G24" i="3"/>
  <c r="I24" i="3" s="1"/>
  <c r="J24" i="3" s="1"/>
  <c r="N23" i="3"/>
  <c r="K23" i="3"/>
  <c r="G23" i="3"/>
  <c r="I23" i="3" s="1"/>
  <c r="J23" i="3" s="1"/>
  <c r="S23" i="3" s="1"/>
  <c r="N22" i="3"/>
  <c r="K22" i="3"/>
  <c r="I22" i="3"/>
  <c r="J22" i="3" s="1"/>
  <c r="G22" i="3"/>
  <c r="N21" i="3"/>
  <c r="L21" i="3"/>
  <c r="H21" i="3" s="1"/>
  <c r="M21" i="3" s="1"/>
  <c r="K21" i="3"/>
  <c r="P21" i="3" s="1"/>
  <c r="I21" i="3"/>
  <c r="J21" i="3" s="1"/>
  <c r="S21" i="3" s="1"/>
  <c r="G21" i="3"/>
  <c r="N20" i="3"/>
  <c r="K20" i="3"/>
  <c r="G20" i="3"/>
  <c r="I20" i="3" s="1"/>
  <c r="J20" i="3" s="1"/>
  <c r="N19" i="3"/>
  <c r="K19" i="3"/>
  <c r="P19" i="3" s="1"/>
  <c r="I19" i="3"/>
  <c r="J19" i="3" s="1"/>
  <c r="G19" i="3"/>
  <c r="N18" i="3"/>
  <c r="K18" i="3"/>
  <c r="G18" i="3"/>
  <c r="I18" i="3" s="1"/>
  <c r="J18" i="3" s="1"/>
  <c r="N17" i="3"/>
  <c r="K17" i="3"/>
  <c r="P17" i="3" s="1"/>
  <c r="I17" i="3"/>
  <c r="J17" i="3" s="1"/>
  <c r="G17" i="3"/>
  <c r="N16" i="3"/>
  <c r="K16" i="3"/>
  <c r="G16" i="3"/>
  <c r="I16" i="3" s="1"/>
  <c r="J16" i="3" s="1"/>
  <c r="N15" i="3"/>
  <c r="K15" i="3"/>
  <c r="I15" i="3"/>
  <c r="J15" i="3" s="1"/>
  <c r="G15" i="3"/>
  <c r="N14" i="3"/>
  <c r="K14" i="3"/>
  <c r="G14" i="3"/>
  <c r="I14" i="3" s="1"/>
  <c r="J14" i="3" s="1"/>
  <c r="N13" i="3"/>
  <c r="K13" i="3"/>
  <c r="I13" i="3"/>
  <c r="J13" i="3" s="1"/>
  <c r="G13" i="3"/>
  <c r="N12" i="3"/>
  <c r="K12" i="3"/>
  <c r="G12" i="3"/>
  <c r="I12" i="3" s="1"/>
  <c r="J12" i="3" s="1"/>
  <c r="N11" i="3"/>
  <c r="K11" i="3"/>
  <c r="I11" i="3"/>
  <c r="J11" i="3" s="1"/>
  <c r="G11" i="3"/>
  <c r="N10" i="3"/>
  <c r="K10" i="3"/>
  <c r="G10" i="3"/>
  <c r="I10" i="3" s="1"/>
  <c r="J10" i="3" s="1"/>
  <c r="N9" i="3"/>
  <c r="K9" i="3"/>
  <c r="P9" i="3" s="1"/>
  <c r="I9" i="3"/>
  <c r="J9" i="3" s="1"/>
  <c r="G9" i="3"/>
  <c r="N8" i="3"/>
  <c r="K8" i="3"/>
  <c r="G8" i="3"/>
  <c r="I8" i="3" s="1"/>
  <c r="J8" i="3" s="1"/>
  <c r="N7" i="3"/>
  <c r="K7" i="3"/>
  <c r="I7" i="3"/>
  <c r="J7" i="3" s="1"/>
  <c r="G7" i="3"/>
  <c r="N6" i="3"/>
  <c r="K6" i="3"/>
  <c r="G6" i="3"/>
  <c r="I6" i="3" s="1"/>
  <c r="J6" i="3" s="1"/>
  <c r="N5" i="3"/>
  <c r="K5" i="3"/>
  <c r="I5" i="3"/>
  <c r="J5" i="3" s="1"/>
  <c r="G5" i="3"/>
  <c r="N4" i="3"/>
  <c r="K4" i="3"/>
  <c r="G4" i="3"/>
  <c r="I4" i="3" s="1"/>
  <c r="J4" i="3" s="1"/>
  <c r="N3" i="3"/>
  <c r="K3" i="3"/>
  <c r="P3" i="3" s="1"/>
  <c r="I3" i="3"/>
  <c r="J3" i="3" s="1"/>
  <c r="G3" i="3"/>
  <c r="N2" i="3"/>
  <c r="K2" i="3"/>
  <c r="G2" i="3"/>
  <c r="I2" i="3" s="1"/>
  <c r="J2" i="3" s="1"/>
  <c r="M29" i="3" l="1"/>
  <c r="O80" i="3"/>
  <c r="O83" i="3"/>
  <c r="Q83" i="3" s="1"/>
  <c r="O108" i="3"/>
  <c r="H110" i="3"/>
  <c r="M33" i="3"/>
  <c r="H114" i="3"/>
  <c r="M114" i="3" s="1"/>
  <c r="O28" i="3"/>
  <c r="Q28" i="3" s="1"/>
  <c r="O33" i="3"/>
  <c r="O43" i="3"/>
  <c r="O58" i="3"/>
  <c r="Q58" i="3" s="1"/>
  <c r="O96" i="3"/>
  <c r="L8" i="3"/>
  <c r="S8" i="3"/>
  <c r="P8" i="3"/>
  <c r="S17" i="3"/>
  <c r="L17" i="3"/>
  <c r="S26" i="3"/>
  <c r="P26" i="3"/>
  <c r="L26" i="3"/>
  <c r="S13" i="3"/>
  <c r="L13" i="3"/>
  <c r="L20" i="3"/>
  <c r="S20" i="3"/>
  <c r="P20" i="3"/>
  <c r="L24" i="3"/>
  <c r="S24" i="3"/>
  <c r="P24" i="3"/>
  <c r="L2" i="3"/>
  <c r="S2" i="3"/>
  <c r="P2" i="3"/>
  <c r="S11" i="3"/>
  <c r="L11" i="3"/>
  <c r="P13" i="3"/>
  <c r="L18" i="3"/>
  <c r="S18" i="3"/>
  <c r="P18" i="3"/>
  <c r="L22" i="3"/>
  <c r="S22" i="3"/>
  <c r="L6" i="3"/>
  <c r="S6" i="3"/>
  <c r="P6" i="3"/>
  <c r="L4" i="3"/>
  <c r="S4" i="3"/>
  <c r="P4" i="3"/>
  <c r="P15" i="3"/>
  <c r="S9" i="3"/>
  <c r="L9" i="3"/>
  <c r="P11" i="3"/>
  <c r="L16" i="3"/>
  <c r="S16" i="3"/>
  <c r="P16" i="3"/>
  <c r="P22" i="3"/>
  <c r="M25" i="3"/>
  <c r="L14" i="3"/>
  <c r="S14" i="3"/>
  <c r="P14" i="3"/>
  <c r="S15" i="3"/>
  <c r="L15" i="3"/>
  <c r="S7" i="3"/>
  <c r="L7" i="3"/>
  <c r="S5" i="3"/>
  <c r="L5" i="3"/>
  <c r="P7" i="3"/>
  <c r="L12" i="3"/>
  <c r="S12" i="3"/>
  <c r="P12" i="3"/>
  <c r="S3" i="3"/>
  <c r="L3" i="3"/>
  <c r="P5" i="3"/>
  <c r="L10" i="3"/>
  <c r="S10" i="3"/>
  <c r="P10" i="3"/>
  <c r="S19" i="3"/>
  <c r="L19" i="3"/>
  <c r="M28" i="3"/>
  <c r="L36" i="3"/>
  <c r="S36" i="3"/>
  <c r="S49" i="3"/>
  <c r="M49" i="3" s="1"/>
  <c r="P49" i="3"/>
  <c r="S61" i="3"/>
  <c r="L61" i="3"/>
  <c r="L74" i="3"/>
  <c r="S74" i="3"/>
  <c r="P74" i="3"/>
  <c r="L76" i="3"/>
  <c r="S76" i="3"/>
  <c r="L84" i="3"/>
  <c r="S84" i="3"/>
  <c r="P98" i="3"/>
  <c r="L98" i="3"/>
  <c r="P23" i="3"/>
  <c r="L30" i="3"/>
  <c r="S30" i="3"/>
  <c r="P35" i="3"/>
  <c r="Q43" i="3"/>
  <c r="S45" i="3"/>
  <c r="M45" i="3" s="1"/>
  <c r="P45" i="3"/>
  <c r="L46" i="3"/>
  <c r="S46" i="3"/>
  <c r="S55" i="3"/>
  <c r="P55" i="3"/>
  <c r="O70" i="3"/>
  <c r="Q70" i="3" s="1"/>
  <c r="H70" i="3"/>
  <c r="L72" i="3"/>
  <c r="S72" i="3"/>
  <c r="P72" i="3"/>
  <c r="P76" i="3"/>
  <c r="P84" i="3"/>
  <c r="H101" i="3"/>
  <c r="O101" i="3"/>
  <c r="L109" i="3"/>
  <c r="S109" i="3"/>
  <c r="P109" i="3"/>
  <c r="S149" i="3"/>
  <c r="L149" i="3"/>
  <c r="P27" i="3"/>
  <c r="L40" i="3"/>
  <c r="S40" i="3"/>
  <c r="Q53" i="3"/>
  <c r="L68" i="3"/>
  <c r="S68" i="3"/>
  <c r="S95" i="3"/>
  <c r="L95" i="3"/>
  <c r="O107" i="3"/>
  <c r="Q107" i="3" s="1"/>
  <c r="H107" i="3"/>
  <c r="M107" i="3" s="1"/>
  <c r="O21" i="3"/>
  <c r="Q21" i="3" s="1"/>
  <c r="O25" i="3"/>
  <c r="Q25" i="3" s="1"/>
  <c r="L27" i="3"/>
  <c r="O31" i="3"/>
  <c r="L34" i="3"/>
  <c r="S34" i="3"/>
  <c r="P36" i="3"/>
  <c r="S51" i="3"/>
  <c r="M51" i="3" s="1"/>
  <c r="P51" i="3"/>
  <c r="H55" i="3"/>
  <c r="O55" i="3"/>
  <c r="Q55" i="3" s="1"/>
  <c r="S57" i="3"/>
  <c r="P57" i="3"/>
  <c r="S60" i="3"/>
  <c r="P60" i="3"/>
  <c r="O62" i="3"/>
  <c r="H62" i="3"/>
  <c r="L64" i="3"/>
  <c r="S64" i="3"/>
  <c r="P64" i="3"/>
  <c r="P68" i="3"/>
  <c r="S81" i="3"/>
  <c r="L81" i="3"/>
  <c r="S97" i="3"/>
  <c r="L97" i="3"/>
  <c r="L35" i="3"/>
  <c r="S39" i="3"/>
  <c r="P39" i="3"/>
  <c r="L52" i="3"/>
  <c r="S52" i="3"/>
  <c r="L66" i="3"/>
  <c r="S66" i="3"/>
  <c r="P66" i="3"/>
  <c r="S79" i="3"/>
  <c r="L79" i="3"/>
  <c r="S89" i="3"/>
  <c r="L89" i="3"/>
  <c r="S100" i="3"/>
  <c r="P100" i="3"/>
  <c r="L113" i="3"/>
  <c r="S113" i="3"/>
  <c r="L140" i="3"/>
  <c r="S140" i="3"/>
  <c r="P140" i="3"/>
  <c r="P33" i="3"/>
  <c r="Q33" i="3" s="1"/>
  <c r="L39" i="3"/>
  <c r="O41" i="3"/>
  <c r="S43" i="3"/>
  <c r="M43" i="3" s="1"/>
  <c r="P43" i="3"/>
  <c r="L44" i="3"/>
  <c r="S44" i="3"/>
  <c r="L48" i="3"/>
  <c r="S48" i="3"/>
  <c r="O49" i="3"/>
  <c r="P62" i="3"/>
  <c r="S70" i="3"/>
  <c r="M70" i="3" s="1"/>
  <c r="S75" i="3"/>
  <c r="L75" i="3"/>
  <c r="S77" i="3"/>
  <c r="L77" i="3"/>
  <c r="S93" i="3"/>
  <c r="L93" i="3"/>
  <c r="L100" i="3"/>
  <c r="S102" i="3"/>
  <c r="P102" i="3"/>
  <c r="S104" i="3"/>
  <c r="L104" i="3"/>
  <c r="L106" i="3"/>
  <c r="S106" i="3"/>
  <c r="L23" i="3"/>
  <c r="L38" i="3"/>
  <c r="S38" i="3"/>
  <c r="P40" i="3"/>
  <c r="L54" i="3"/>
  <c r="S54" i="3"/>
  <c r="H60" i="3"/>
  <c r="O60" i="3"/>
  <c r="Q60" i="3" s="1"/>
  <c r="L71" i="3"/>
  <c r="S71" i="3"/>
  <c r="O29" i="3"/>
  <c r="Q29" i="3" s="1"/>
  <c r="L32" i="3"/>
  <c r="S32" i="3"/>
  <c r="P34" i="3"/>
  <c r="O45" i="3"/>
  <c r="Q45" i="3" s="1"/>
  <c r="S53" i="3"/>
  <c r="M53" i="3" s="1"/>
  <c r="P53" i="3"/>
  <c r="S62" i="3"/>
  <c r="S67" i="3"/>
  <c r="L67" i="3"/>
  <c r="S69" i="3"/>
  <c r="L69" i="3"/>
  <c r="L90" i="3"/>
  <c r="S90" i="3"/>
  <c r="L102" i="3"/>
  <c r="S37" i="3"/>
  <c r="P37" i="3"/>
  <c r="S47" i="3"/>
  <c r="P47" i="3"/>
  <c r="P52" i="3"/>
  <c r="H57" i="3"/>
  <c r="O57" i="3"/>
  <c r="Q57" i="3" s="1"/>
  <c r="M58" i="3"/>
  <c r="L73" i="3"/>
  <c r="S73" i="3"/>
  <c r="H85" i="3"/>
  <c r="M85" i="3" s="1"/>
  <c r="O85" i="3"/>
  <c r="P31" i="3"/>
  <c r="L37" i="3"/>
  <c r="S41" i="3"/>
  <c r="M41" i="3" s="1"/>
  <c r="P41" i="3"/>
  <c r="L42" i="3"/>
  <c r="S42" i="3"/>
  <c r="L47" i="3"/>
  <c r="L50" i="3"/>
  <c r="S50" i="3"/>
  <c r="O51" i="3"/>
  <c r="Q51" i="3" s="1"/>
  <c r="L56" i="3"/>
  <c r="S56" i="3"/>
  <c r="L59" i="3"/>
  <c r="S59" i="3"/>
  <c r="P59" i="3"/>
  <c r="L63" i="3"/>
  <c r="S63" i="3"/>
  <c r="L65" i="3"/>
  <c r="S65" i="3"/>
  <c r="P67" i="3"/>
  <c r="L78" i="3"/>
  <c r="S78" i="3"/>
  <c r="L82" i="3"/>
  <c r="S82" i="3"/>
  <c r="L86" i="3"/>
  <c r="S86" i="3"/>
  <c r="P86" i="3"/>
  <c r="L88" i="3"/>
  <c r="S88" i="3"/>
  <c r="P88" i="3"/>
  <c r="L94" i="3"/>
  <c r="S94" i="3"/>
  <c r="P104" i="3"/>
  <c r="P81" i="3"/>
  <c r="P97" i="3"/>
  <c r="P106" i="3"/>
  <c r="M110" i="3"/>
  <c r="L116" i="3"/>
  <c r="S116" i="3"/>
  <c r="S147" i="3"/>
  <c r="L147" i="3"/>
  <c r="P61" i="3"/>
  <c r="P69" i="3"/>
  <c r="P77" i="3"/>
  <c r="P79" i="3"/>
  <c r="H92" i="3"/>
  <c r="M92" i="3" s="1"/>
  <c r="P95" i="3"/>
  <c r="P116" i="3"/>
  <c r="H129" i="3"/>
  <c r="O129" i="3"/>
  <c r="Q129" i="3" s="1"/>
  <c r="P147" i="3"/>
  <c r="Q92" i="3"/>
  <c r="P93" i="3"/>
  <c r="L112" i="3"/>
  <c r="S112" i="3"/>
  <c r="S123" i="3"/>
  <c r="L123" i="3"/>
  <c r="P63" i="3"/>
  <c r="P71" i="3"/>
  <c r="P91" i="3"/>
  <c r="M99" i="3"/>
  <c r="L105" i="3"/>
  <c r="H108" i="3"/>
  <c r="M108" i="3" s="1"/>
  <c r="P123" i="3"/>
  <c r="H143" i="3"/>
  <c r="O143" i="3"/>
  <c r="H145" i="3"/>
  <c r="M145" i="3" s="1"/>
  <c r="O145" i="3"/>
  <c r="Q145" i="3" s="1"/>
  <c r="P80" i="3"/>
  <c r="Q80" i="3" s="1"/>
  <c r="P89" i="3"/>
  <c r="L91" i="3"/>
  <c r="P96" i="3"/>
  <c r="Q96" i="3" s="1"/>
  <c r="L103" i="3"/>
  <c r="S103" i="3"/>
  <c r="P108" i="3"/>
  <c r="Q108" i="3" s="1"/>
  <c r="H115" i="3"/>
  <c r="M115" i="3" s="1"/>
  <c r="O115" i="3"/>
  <c r="L128" i="3"/>
  <c r="S128" i="3"/>
  <c r="P128" i="3"/>
  <c r="P65" i="3"/>
  <c r="P73" i="3"/>
  <c r="S80" i="3"/>
  <c r="M80" i="3" s="1"/>
  <c r="P87" i="3"/>
  <c r="S96" i="3"/>
  <c r="M96" i="3" s="1"/>
  <c r="S101" i="3"/>
  <c r="P101" i="3"/>
  <c r="L117" i="3"/>
  <c r="S133" i="3"/>
  <c r="L133" i="3"/>
  <c r="M83" i="3"/>
  <c r="P85" i="3"/>
  <c r="L87" i="3"/>
  <c r="S111" i="3"/>
  <c r="L111" i="3"/>
  <c r="P112" i="3"/>
  <c r="Q114" i="3"/>
  <c r="S131" i="3"/>
  <c r="L131" i="3"/>
  <c r="L142" i="3"/>
  <c r="S142" i="3"/>
  <c r="P142" i="3"/>
  <c r="L120" i="3"/>
  <c r="S120" i="3"/>
  <c r="L121" i="3"/>
  <c r="L126" i="3"/>
  <c r="S126" i="3"/>
  <c r="L127" i="3"/>
  <c r="M129" i="3"/>
  <c r="L138" i="3"/>
  <c r="S138" i="3"/>
  <c r="L141" i="3"/>
  <c r="P143" i="3"/>
  <c r="L122" i="3"/>
  <c r="S122" i="3"/>
  <c r="P133" i="3"/>
  <c r="L144" i="3"/>
  <c r="S144" i="3"/>
  <c r="P149" i="3"/>
  <c r="L130" i="3"/>
  <c r="S130" i="3"/>
  <c r="L146" i="3"/>
  <c r="S146" i="3"/>
  <c r="P115" i="3"/>
  <c r="L118" i="3"/>
  <c r="S118" i="3"/>
  <c r="L119" i="3"/>
  <c r="P125" i="3"/>
  <c r="L132" i="3"/>
  <c r="S132" i="3"/>
  <c r="H135" i="3"/>
  <c r="M135" i="3" s="1"/>
  <c r="O135" i="3"/>
  <c r="Q135" i="3" s="1"/>
  <c r="P137" i="3"/>
  <c r="L148" i="3"/>
  <c r="S148" i="3"/>
  <c r="L151" i="3"/>
  <c r="P153" i="3"/>
  <c r="P113" i="3"/>
  <c r="L124" i="3"/>
  <c r="S124" i="3"/>
  <c r="L125" i="3"/>
  <c r="L134" i="3"/>
  <c r="S134" i="3"/>
  <c r="L137" i="3"/>
  <c r="L150" i="3"/>
  <c r="S150" i="3"/>
  <c r="L153" i="3"/>
  <c r="P111" i="3"/>
  <c r="L136" i="3"/>
  <c r="S136" i="3"/>
  <c r="H139" i="3"/>
  <c r="M139" i="3" s="1"/>
  <c r="O139" i="3"/>
  <c r="Q139" i="3" s="1"/>
  <c r="M143" i="3"/>
  <c r="L152" i="3"/>
  <c r="S152" i="3"/>
  <c r="M62" i="3" l="1"/>
  <c r="O42" i="3"/>
  <c r="Q42" i="3" s="1"/>
  <c r="H42" i="3"/>
  <c r="H64" i="3"/>
  <c r="O64" i="3"/>
  <c r="Q64" i="3" s="1"/>
  <c r="H68" i="3"/>
  <c r="M68" i="3" s="1"/>
  <c r="O68" i="3"/>
  <c r="Q68" i="3" s="1"/>
  <c r="H137" i="3"/>
  <c r="M137" i="3" s="1"/>
  <c r="O137" i="3"/>
  <c r="Q137" i="3" s="1"/>
  <c r="H131" i="3"/>
  <c r="M131" i="3" s="1"/>
  <c r="O131" i="3"/>
  <c r="Q131" i="3" s="1"/>
  <c r="H100" i="3"/>
  <c r="O100" i="3"/>
  <c r="Q100" i="3" s="1"/>
  <c r="Q41" i="3"/>
  <c r="H66" i="3"/>
  <c r="M66" i="3" s="1"/>
  <c r="O66" i="3"/>
  <c r="Q66" i="3" s="1"/>
  <c r="H121" i="3"/>
  <c r="M121" i="3" s="1"/>
  <c r="O121" i="3"/>
  <c r="Q121" i="3" s="1"/>
  <c r="H133" i="3"/>
  <c r="O133" i="3"/>
  <c r="Q133" i="3" s="1"/>
  <c r="O116" i="3"/>
  <c r="Q116" i="3" s="1"/>
  <c r="H116" i="3"/>
  <c r="O56" i="3"/>
  <c r="Q56" i="3" s="1"/>
  <c r="H56" i="3"/>
  <c r="M56" i="3" s="1"/>
  <c r="O102" i="3"/>
  <c r="Q102" i="3" s="1"/>
  <c r="H102" i="3"/>
  <c r="M102" i="3" s="1"/>
  <c r="H71" i="3"/>
  <c r="M71" i="3" s="1"/>
  <c r="O71" i="3"/>
  <c r="Q71" i="3" s="1"/>
  <c r="O23" i="3"/>
  <c r="Q23" i="3" s="1"/>
  <c r="H23" i="3"/>
  <c r="M23" i="3" s="1"/>
  <c r="H93" i="3"/>
  <c r="O93" i="3"/>
  <c r="Q93" i="3" s="1"/>
  <c r="Q49" i="3"/>
  <c r="H39" i="3"/>
  <c r="O39" i="3"/>
  <c r="Q39" i="3" s="1"/>
  <c r="M100" i="3"/>
  <c r="Q62" i="3"/>
  <c r="Q101" i="3"/>
  <c r="H15" i="3"/>
  <c r="O15" i="3"/>
  <c r="Q15" i="3" s="1"/>
  <c r="O4" i="3"/>
  <c r="Q4" i="3" s="1"/>
  <c r="H4" i="3"/>
  <c r="H26" i="3"/>
  <c r="O26" i="3"/>
  <c r="Q26" i="3" s="1"/>
  <c r="Q115" i="3"/>
  <c r="O134" i="3"/>
  <c r="Q134" i="3" s="1"/>
  <c r="H134" i="3"/>
  <c r="M134" i="3" s="1"/>
  <c r="O146" i="3"/>
  <c r="Q146" i="3" s="1"/>
  <c r="H146" i="3"/>
  <c r="M146" i="3" s="1"/>
  <c r="H37" i="3"/>
  <c r="M37" i="3" s="1"/>
  <c r="O37" i="3"/>
  <c r="Q37" i="3" s="1"/>
  <c r="M93" i="3"/>
  <c r="O52" i="3"/>
  <c r="Q52" i="3" s="1"/>
  <c r="H52" i="3"/>
  <c r="M52" i="3" s="1"/>
  <c r="O40" i="3"/>
  <c r="Q40" i="3" s="1"/>
  <c r="H40" i="3"/>
  <c r="M40" i="3" s="1"/>
  <c r="O84" i="3"/>
  <c r="Q84" i="3" s="1"/>
  <c r="H84" i="3"/>
  <c r="M84" i="3" s="1"/>
  <c r="M15" i="3"/>
  <c r="O18" i="3"/>
  <c r="Q18" i="3" s="1"/>
  <c r="H18" i="3"/>
  <c r="M18" i="3" s="1"/>
  <c r="O120" i="3"/>
  <c r="Q120" i="3" s="1"/>
  <c r="H120" i="3"/>
  <c r="M120" i="3" s="1"/>
  <c r="H117" i="3"/>
  <c r="M117" i="3" s="1"/>
  <c r="O117" i="3"/>
  <c r="Q117" i="3" s="1"/>
  <c r="H103" i="3"/>
  <c r="O103" i="3"/>
  <c r="Q103" i="3" s="1"/>
  <c r="Q143" i="3"/>
  <c r="O90" i="3"/>
  <c r="Q90" i="3" s="1"/>
  <c r="H90" i="3"/>
  <c r="M90" i="3" s="1"/>
  <c r="O106" i="3"/>
  <c r="Q106" i="3" s="1"/>
  <c r="H106" i="3"/>
  <c r="M106" i="3" s="1"/>
  <c r="H77" i="3"/>
  <c r="O77" i="3"/>
  <c r="Q77" i="3" s="1"/>
  <c r="O48" i="3"/>
  <c r="Q48" i="3" s="1"/>
  <c r="H48" i="3"/>
  <c r="M48" i="3" s="1"/>
  <c r="M60" i="3"/>
  <c r="M55" i="3"/>
  <c r="O30" i="3"/>
  <c r="Q30" i="3" s="1"/>
  <c r="H30" i="3"/>
  <c r="M30" i="3" s="1"/>
  <c r="O12" i="3"/>
  <c r="Q12" i="3" s="1"/>
  <c r="H12" i="3"/>
  <c r="H24" i="3"/>
  <c r="M24" i="3" s="1"/>
  <c r="O24" i="3"/>
  <c r="Q24" i="3" s="1"/>
  <c r="M26" i="3"/>
  <c r="O105" i="3"/>
  <c r="Q105" i="3" s="1"/>
  <c r="H105" i="3"/>
  <c r="M105" i="3" s="1"/>
  <c r="O88" i="3"/>
  <c r="Q88" i="3" s="1"/>
  <c r="H88" i="3"/>
  <c r="H113" i="3"/>
  <c r="M113" i="3" s="1"/>
  <c r="O113" i="3"/>
  <c r="Q113" i="3" s="1"/>
  <c r="O136" i="3"/>
  <c r="Q136" i="3" s="1"/>
  <c r="H136" i="3"/>
  <c r="M136" i="3" s="1"/>
  <c r="O132" i="3"/>
  <c r="Q132" i="3" s="1"/>
  <c r="H132" i="3"/>
  <c r="M132" i="3" s="1"/>
  <c r="O144" i="3"/>
  <c r="Q144" i="3" s="1"/>
  <c r="H144" i="3"/>
  <c r="M144" i="3" s="1"/>
  <c r="M133" i="3"/>
  <c r="M103" i="3"/>
  <c r="O86" i="3"/>
  <c r="Q86" i="3" s="1"/>
  <c r="H86" i="3"/>
  <c r="M86" i="3" s="1"/>
  <c r="H65" i="3"/>
  <c r="M65" i="3" s="1"/>
  <c r="O65" i="3"/>
  <c r="Q65" i="3" s="1"/>
  <c r="H89" i="3"/>
  <c r="M89" i="3" s="1"/>
  <c r="O89" i="3"/>
  <c r="Q89" i="3" s="1"/>
  <c r="H81" i="3"/>
  <c r="M81" i="3" s="1"/>
  <c r="O81" i="3"/>
  <c r="Q81" i="3" s="1"/>
  <c r="M12" i="3"/>
  <c r="O16" i="3"/>
  <c r="Q16" i="3" s="1"/>
  <c r="H16" i="3"/>
  <c r="M16" i="3" s="1"/>
  <c r="H153" i="3"/>
  <c r="M153" i="3" s="1"/>
  <c r="O153" i="3"/>
  <c r="Q153" i="3" s="1"/>
  <c r="H125" i="3"/>
  <c r="M125" i="3" s="1"/>
  <c r="O125" i="3"/>
  <c r="Q125" i="3" s="1"/>
  <c r="O148" i="3"/>
  <c r="Q148" i="3" s="1"/>
  <c r="H148" i="3"/>
  <c r="M148" i="3" s="1"/>
  <c r="H119" i="3"/>
  <c r="M119" i="3" s="1"/>
  <c r="O119" i="3"/>
  <c r="Q119" i="3" s="1"/>
  <c r="O138" i="3"/>
  <c r="Q138" i="3" s="1"/>
  <c r="H138" i="3"/>
  <c r="M138" i="3" s="1"/>
  <c r="H111" i="3"/>
  <c r="M111" i="3" s="1"/>
  <c r="O111" i="3"/>
  <c r="Q111" i="3" s="1"/>
  <c r="O94" i="3"/>
  <c r="Q94" i="3" s="1"/>
  <c r="H94" i="3"/>
  <c r="M94" i="3" s="1"/>
  <c r="H63" i="3"/>
  <c r="M63" i="3" s="1"/>
  <c r="O63" i="3"/>
  <c r="Q63" i="3" s="1"/>
  <c r="O50" i="3"/>
  <c r="Q50" i="3" s="1"/>
  <c r="H50" i="3"/>
  <c r="M50" i="3" s="1"/>
  <c r="H69" i="3"/>
  <c r="O69" i="3"/>
  <c r="Q69" i="3" s="1"/>
  <c r="H104" i="3"/>
  <c r="M104" i="3" s="1"/>
  <c r="O104" i="3"/>
  <c r="Q104" i="3" s="1"/>
  <c r="M77" i="3"/>
  <c r="H79" i="3"/>
  <c r="M79" i="3" s="1"/>
  <c r="O79" i="3"/>
  <c r="Q79" i="3" s="1"/>
  <c r="M39" i="3"/>
  <c r="H95" i="3"/>
  <c r="O95" i="3"/>
  <c r="Q95" i="3" s="1"/>
  <c r="H149" i="3"/>
  <c r="O149" i="3"/>
  <c r="Q149" i="3" s="1"/>
  <c r="H76" i="3"/>
  <c r="M76" i="3" s="1"/>
  <c r="O76" i="3"/>
  <c r="Q76" i="3" s="1"/>
  <c r="O10" i="3"/>
  <c r="Q10" i="3" s="1"/>
  <c r="H10" i="3"/>
  <c r="M10" i="3" s="1"/>
  <c r="H9" i="3"/>
  <c r="M9" i="3" s="1"/>
  <c r="O9" i="3"/>
  <c r="Q9" i="3" s="1"/>
  <c r="O6" i="3"/>
  <c r="Q6" i="3" s="1"/>
  <c r="H6" i="3"/>
  <c r="M6" i="3" s="1"/>
  <c r="H11" i="3"/>
  <c r="M11" i="3" s="1"/>
  <c r="O11" i="3"/>
  <c r="Q11" i="3" s="1"/>
  <c r="H17" i="3"/>
  <c r="O17" i="3"/>
  <c r="Q17" i="3" s="1"/>
  <c r="O142" i="3"/>
  <c r="Q142" i="3" s="1"/>
  <c r="H142" i="3"/>
  <c r="M142" i="3" s="1"/>
  <c r="O130" i="3"/>
  <c r="Q130" i="3" s="1"/>
  <c r="H130" i="3"/>
  <c r="M130" i="3" s="1"/>
  <c r="H91" i="3"/>
  <c r="M91" i="3" s="1"/>
  <c r="O91" i="3"/>
  <c r="Q91" i="3" s="1"/>
  <c r="H123" i="3"/>
  <c r="O123" i="3"/>
  <c r="Q123" i="3" s="1"/>
  <c r="O82" i="3"/>
  <c r="Q82" i="3" s="1"/>
  <c r="H82" i="3"/>
  <c r="M82" i="3" s="1"/>
  <c r="H47" i="3"/>
  <c r="O47" i="3"/>
  <c r="Q47" i="3" s="1"/>
  <c r="O54" i="3"/>
  <c r="Q54" i="3" s="1"/>
  <c r="H54" i="3"/>
  <c r="M54" i="3" s="1"/>
  <c r="H75" i="3"/>
  <c r="O75" i="3"/>
  <c r="Q75" i="3" s="1"/>
  <c r="O44" i="3"/>
  <c r="Q44" i="3" s="1"/>
  <c r="H44" i="3"/>
  <c r="M44" i="3" s="1"/>
  <c r="O140" i="3"/>
  <c r="Q140" i="3" s="1"/>
  <c r="H140" i="3"/>
  <c r="M140" i="3" s="1"/>
  <c r="O34" i="3"/>
  <c r="Q34" i="3" s="1"/>
  <c r="H34" i="3"/>
  <c r="M34" i="3" s="1"/>
  <c r="M95" i="3"/>
  <c r="M149" i="3"/>
  <c r="O46" i="3"/>
  <c r="Q46" i="3" s="1"/>
  <c r="H46" i="3"/>
  <c r="M46" i="3" s="1"/>
  <c r="O36" i="3"/>
  <c r="Q36" i="3" s="1"/>
  <c r="H36" i="3"/>
  <c r="M36" i="3" s="1"/>
  <c r="H5" i="3"/>
  <c r="M5" i="3" s="1"/>
  <c r="O5" i="3"/>
  <c r="Q5" i="3" s="1"/>
  <c r="O14" i="3"/>
  <c r="Q14" i="3" s="1"/>
  <c r="H14" i="3"/>
  <c r="M14" i="3" s="1"/>
  <c r="M17" i="3"/>
  <c r="O78" i="3"/>
  <c r="Q78" i="3" s="1"/>
  <c r="H78" i="3"/>
  <c r="M78" i="3" s="1"/>
  <c r="H151" i="3"/>
  <c r="M151" i="3" s="1"/>
  <c r="O151" i="3"/>
  <c r="Q151" i="3" s="1"/>
  <c r="H141" i="3"/>
  <c r="M141" i="3" s="1"/>
  <c r="O141" i="3"/>
  <c r="Q141" i="3" s="1"/>
  <c r="O152" i="3"/>
  <c r="Q152" i="3" s="1"/>
  <c r="H152" i="3"/>
  <c r="M152" i="3" s="1"/>
  <c r="M122" i="3"/>
  <c r="Q85" i="3"/>
  <c r="M69" i="3"/>
  <c r="H35" i="3"/>
  <c r="M35" i="3" s="1"/>
  <c r="O35" i="3"/>
  <c r="Q35" i="3" s="1"/>
  <c r="O150" i="3"/>
  <c r="Q150" i="3" s="1"/>
  <c r="H150" i="3"/>
  <c r="M150" i="3" s="1"/>
  <c r="H124" i="3"/>
  <c r="M124" i="3" s="1"/>
  <c r="O124" i="3"/>
  <c r="Q124" i="3" s="1"/>
  <c r="H118" i="3"/>
  <c r="M118" i="3" s="1"/>
  <c r="O118" i="3"/>
  <c r="Q118" i="3" s="1"/>
  <c r="O122" i="3"/>
  <c r="Q122" i="3" s="1"/>
  <c r="H122" i="3"/>
  <c r="H127" i="3"/>
  <c r="M127" i="3" s="1"/>
  <c r="O127" i="3"/>
  <c r="Q127" i="3" s="1"/>
  <c r="H87" i="3"/>
  <c r="M87" i="3" s="1"/>
  <c r="O87" i="3"/>
  <c r="Q87" i="3" s="1"/>
  <c r="M101" i="3"/>
  <c r="O128" i="3"/>
  <c r="Q128" i="3" s="1"/>
  <c r="H128" i="3"/>
  <c r="M128" i="3" s="1"/>
  <c r="M123" i="3"/>
  <c r="H147" i="3"/>
  <c r="M147" i="3" s="1"/>
  <c r="O147" i="3"/>
  <c r="Q147" i="3" s="1"/>
  <c r="M88" i="3"/>
  <c r="M42" i="3"/>
  <c r="M47" i="3"/>
  <c r="H67" i="3"/>
  <c r="O67" i="3"/>
  <c r="Q67" i="3" s="1"/>
  <c r="O32" i="3"/>
  <c r="Q32" i="3" s="1"/>
  <c r="H32" i="3"/>
  <c r="M32" i="3" s="1"/>
  <c r="M75" i="3"/>
  <c r="H97" i="3"/>
  <c r="M97" i="3" s="1"/>
  <c r="O97" i="3"/>
  <c r="Q97" i="3" s="1"/>
  <c r="M64" i="3"/>
  <c r="M57" i="3"/>
  <c r="Q31" i="3"/>
  <c r="H3" i="3"/>
  <c r="M3" i="3" s="1"/>
  <c r="O3" i="3"/>
  <c r="Q3" i="3" s="1"/>
  <c r="O20" i="3"/>
  <c r="Q20" i="3" s="1"/>
  <c r="H20" i="3"/>
  <c r="M20" i="3" s="1"/>
  <c r="H72" i="3"/>
  <c r="M72" i="3" s="1"/>
  <c r="O72" i="3"/>
  <c r="Q72" i="3" s="1"/>
  <c r="H98" i="3"/>
  <c r="M98" i="3" s="1"/>
  <c r="O98" i="3"/>
  <c r="Q98" i="3" s="1"/>
  <c r="H74" i="3"/>
  <c r="M74" i="3" s="1"/>
  <c r="O74" i="3"/>
  <c r="Q74" i="3" s="1"/>
  <c r="H7" i="3"/>
  <c r="M7" i="3" s="1"/>
  <c r="O7" i="3"/>
  <c r="Q7" i="3" s="1"/>
  <c r="H22" i="3"/>
  <c r="M22" i="3" s="1"/>
  <c r="O22" i="3"/>
  <c r="Q22" i="3" s="1"/>
  <c r="H13" i="3"/>
  <c r="M13" i="3" s="1"/>
  <c r="O13" i="3"/>
  <c r="Q13" i="3" s="1"/>
  <c r="H59" i="3"/>
  <c r="M59" i="3" s="1"/>
  <c r="O59" i="3"/>
  <c r="Q59" i="3" s="1"/>
  <c r="M67" i="3"/>
  <c r="O27" i="3"/>
  <c r="Q27" i="3" s="1"/>
  <c r="H27" i="3"/>
  <c r="M27" i="3" s="1"/>
  <c r="O126" i="3"/>
  <c r="Q126" i="3" s="1"/>
  <c r="H126" i="3"/>
  <c r="M126" i="3" s="1"/>
  <c r="H112" i="3"/>
  <c r="M112" i="3" s="1"/>
  <c r="O112" i="3"/>
  <c r="Q112" i="3" s="1"/>
  <c r="M116" i="3"/>
  <c r="H73" i="3"/>
  <c r="M73" i="3" s="1"/>
  <c r="O73" i="3"/>
  <c r="Q73" i="3" s="1"/>
  <c r="O38" i="3"/>
  <c r="Q38" i="3" s="1"/>
  <c r="H38" i="3"/>
  <c r="M38" i="3" s="1"/>
  <c r="H109" i="3"/>
  <c r="M109" i="3" s="1"/>
  <c r="O109" i="3"/>
  <c r="Q109" i="3" s="1"/>
  <c r="H61" i="3"/>
  <c r="M61" i="3" s="1"/>
  <c r="O61" i="3"/>
  <c r="Q61" i="3" s="1"/>
  <c r="H19" i="3"/>
  <c r="M19" i="3" s="1"/>
  <c r="O19" i="3"/>
  <c r="Q19" i="3" s="1"/>
  <c r="M4" i="3"/>
  <c r="O2" i="3"/>
  <c r="Q2" i="3" s="1"/>
  <c r="H2" i="3"/>
  <c r="M2" i="3" s="1"/>
  <c r="O8" i="3"/>
  <c r="Q8" i="3" s="1"/>
  <c r="H8" i="3"/>
  <c r="M8" i="3" s="1"/>
  <c r="AD3" i="2" l="1"/>
  <c r="AE3" i="2"/>
  <c r="AF3" i="2"/>
  <c r="AD4" i="2"/>
  <c r="AE4" i="2"/>
  <c r="AF4" i="2"/>
  <c r="AD5" i="2"/>
  <c r="AE5" i="2"/>
  <c r="AF5" i="2"/>
  <c r="AD6" i="2"/>
  <c r="AE6" i="2"/>
  <c r="AF6" i="2"/>
  <c r="AD7" i="2"/>
  <c r="AE7" i="2"/>
  <c r="AF7" i="2"/>
  <c r="AD8" i="2"/>
  <c r="AE8" i="2"/>
  <c r="AF8" i="2"/>
  <c r="AD9" i="2"/>
  <c r="AE9" i="2"/>
  <c r="AF9" i="2"/>
  <c r="AE2" i="2"/>
  <c r="AD2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0" i="2"/>
  <c r="N305" i="4"/>
  <c r="K305" i="4"/>
  <c r="I305" i="4"/>
  <c r="J305" i="4" s="1"/>
  <c r="S305" i="4" s="1"/>
  <c r="G305" i="4"/>
  <c r="P304" i="4"/>
  <c r="N304" i="4"/>
  <c r="K304" i="4"/>
  <c r="I304" i="4"/>
  <c r="J304" i="4" s="1"/>
  <c r="G304" i="4"/>
  <c r="N303" i="4"/>
  <c r="L303" i="4"/>
  <c r="K303" i="4"/>
  <c r="I303" i="4"/>
  <c r="J303" i="4" s="1"/>
  <c r="S303" i="4" s="1"/>
  <c r="G303" i="4"/>
  <c r="N302" i="4"/>
  <c r="K302" i="4"/>
  <c r="I302" i="4"/>
  <c r="J302" i="4" s="1"/>
  <c r="P302" i="4" s="1"/>
  <c r="G302" i="4"/>
  <c r="N301" i="4"/>
  <c r="K301" i="4"/>
  <c r="P301" i="4" s="1"/>
  <c r="I301" i="4"/>
  <c r="J301" i="4" s="1"/>
  <c r="S301" i="4" s="1"/>
  <c r="G301" i="4"/>
  <c r="P300" i="4"/>
  <c r="N300" i="4"/>
  <c r="K300" i="4"/>
  <c r="I300" i="4"/>
  <c r="J300" i="4" s="1"/>
  <c r="G300" i="4"/>
  <c r="N299" i="4"/>
  <c r="K299" i="4"/>
  <c r="I299" i="4"/>
  <c r="J299" i="4" s="1"/>
  <c r="S299" i="4" s="1"/>
  <c r="G299" i="4"/>
  <c r="P298" i="4"/>
  <c r="N298" i="4"/>
  <c r="K298" i="4"/>
  <c r="J298" i="4"/>
  <c r="L298" i="4" s="1"/>
  <c r="O298" i="4" s="1"/>
  <c r="I298" i="4"/>
  <c r="G298" i="4"/>
  <c r="S297" i="4"/>
  <c r="N297" i="4"/>
  <c r="L297" i="4"/>
  <c r="K297" i="4"/>
  <c r="J297" i="4"/>
  <c r="I297" i="4"/>
  <c r="G297" i="4"/>
  <c r="N296" i="4"/>
  <c r="K296" i="4"/>
  <c r="I296" i="4"/>
  <c r="J296" i="4" s="1"/>
  <c r="G296" i="4"/>
  <c r="N295" i="4"/>
  <c r="K295" i="4"/>
  <c r="I295" i="4"/>
  <c r="J295" i="4" s="1"/>
  <c r="G295" i="4"/>
  <c r="S294" i="4"/>
  <c r="N294" i="4"/>
  <c r="M294" i="4"/>
  <c r="K294" i="4"/>
  <c r="J294" i="4"/>
  <c r="L294" i="4" s="1"/>
  <c r="O294" i="4" s="1"/>
  <c r="I294" i="4"/>
  <c r="H294" i="4"/>
  <c r="G294" i="4"/>
  <c r="N293" i="4"/>
  <c r="K293" i="4"/>
  <c r="J293" i="4"/>
  <c r="L293" i="4" s="1"/>
  <c r="I293" i="4"/>
  <c r="G293" i="4"/>
  <c r="N292" i="4"/>
  <c r="K292" i="4"/>
  <c r="I292" i="4"/>
  <c r="J292" i="4" s="1"/>
  <c r="G292" i="4"/>
  <c r="N291" i="4"/>
  <c r="K291" i="4"/>
  <c r="I291" i="4"/>
  <c r="J291" i="4" s="1"/>
  <c r="G291" i="4"/>
  <c r="N290" i="4"/>
  <c r="K290" i="4"/>
  <c r="J290" i="4"/>
  <c r="I290" i="4"/>
  <c r="G290" i="4"/>
  <c r="S289" i="4"/>
  <c r="N289" i="4"/>
  <c r="L289" i="4"/>
  <c r="K289" i="4"/>
  <c r="J289" i="4"/>
  <c r="I289" i="4"/>
  <c r="G289" i="4"/>
  <c r="N288" i="4"/>
  <c r="K288" i="4"/>
  <c r="I288" i="4"/>
  <c r="J288" i="4" s="1"/>
  <c r="G288" i="4"/>
  <c r="N287" i="4"/>
  <c r="K287" i="4"/>
  <c r="I287" i="4"/>
  <c r="J287" i="4" s="1"/>
  <c r="G287" i="4"/>
  <c r="S286" i="4"/>
  <c r="M286" i="4" s="1"/>
  <c r="P286" i="4"/>
  <c r="N286" i="4"/>
  <c r="K286" i="4"/>
  <c r="J286" i="4"/>
  <c r="L286" i="4" s="1"/>
  <c r="O286" i="4" s="1"/>
  <c r="Q286" i="4" s="1"/>
  <c r="I286" i="4"/>
  <c r="H286" i="4"/>
  <c r="G286" i="4"/>
  <c r="N285" i="4"/>
  <c r="K285" i="4"/>
  <c r="J285" i="4"/>
  <c r="I285" i="4"/>
  <c r="G285" i="4"/>
  <c r="N284" i="4"/>
  <c r="K284" i="4"/>
  <c r="I284" i="4"/>
  <c r="J284" i="4" s="1"/>
  <c r="G284" i="4"/>
  <c r="N283" i="4"/>
  <c r="K283" i="4"/>
  <c r="I283" i="4"/>
  <c r="J283" i="4" s="1"/>
  <c r="G283" i="4"/>
  <c r="P282" i="4"/>
  <c r="N282" i="4"/>
  <c r="K282" i="4"/>
  <c r="J282" i="4"/>
  <c r="L282" i="4" s="1"/>
  <c r="O282" i="4" s="1"/>
  <c r="Q282" i="4" s="1"/>
  <c r="I282" i="4"/>
  <c r="G282" i="4"/>
  <c r="S281" i="4"/>
  <c r="N281" i="4"/>
  <c r="K281" i="4"/>
  <c r="I281" i="4"/>
  <c r="J281" i="4" s="1"/>
  <c r="L281" i="4" s="1"/>
  <c r="G281" i="4"/>
  <c r="N280" i="4"/>
  <c r="K280" i="4"/>
  <c r="J280" i="4"/>
  <c r="I280" i="4"/>
  <c r="G280" i="4"/>
  <c r="N279" i="4"/>
  <c r="L279" i="4"/>
  <c r="K279" i="4"/>
  <c r="P279" i="4" s="1"/>
  <c r="I279" i="4"/>
  <c r="J279" i="4" s="1"/>
  <c r="S279" i="4" s="1"/>
  <c r="G279" i="4"/>
  <c r="S278" i="4"/>
  <c r="N278" i="4"/>
  <c r="M278" i="4"/>
  <c r="K278" i="4"/>
  <c r="J278" i="4"/>
  <c r="L278" i="4" s="1"/>
  <c r="I278" i="4"/>
  <c r="H278" i="4"/>
  <c r="G278" i="4"/>
  <c r="N277" i="4"/>
  <c r="K277" i="4"/>
  <c r="J277" i="4"/>
  <c r="I277" i="4"/>
  <c r="G277" i="4"/>
  <c r="N276" i="4"/>
  <c r="K276" i="4"/>
  <c r="I276" i="4"/>
  <c r="J276" i="4" s="1"/>
  <c r="G276" i="4"/>
  <c r="N275" i="4"/>
  <c r="K275" i="4"/>
  <c r="I275" i="4"/>
  <c r="J275" i="4" s="1"/>
  <c r="G275" i="4"/>
  <c r="P274" i="4"/>
  <c r="N274" i="4"/>
  <c r="K274" i="4"/>
  <c r="J274" i="4"/>
  <c r="I274" i="4"/>
  <c r="G274" i="4"/>
  <c r="S273" i="4"/>
  <c r="N273" i="4"/>
  <c r="L273" i="4"/>
  <c r="K273" i="4"/>
  <c r="J273" i="4"/>
  <c r="I273" i="4"/>
  <c r="G273" i="4"/>
  <c r="N272" i="4"/>
  <c r="K272" i="4"/>
  <c r="I272" i="4"/>
  <c r="J272" i="4" s="1"/>
  <c r="G272" i="4"/>
  <c r="N271" i="4"/>
  <c r="K271" i="4"/>
  <c r="I271" i="4"/>
  <c r="J271" i="4" s="1"/>
  <c r="G271" i="4"/>
  <c r="N270" i="4"/>
  <c r="K270" i="4"/>
  <c r="I270" i="4"/>
  <c r="J270" i="4" s="1"/>
  <c r="G270" i="4"/>
  <c r="N269" i="4"/>
  <c r="K269" i="4"/>
  <c r="P269" i="4" s="1"/>
  <c r="J269" i="4"/>
  <c r="L269" i="4" s="1"/>
  <c r="I269" i="4"/>
  <c r="G269" i="4"/>
  <c r="N268" i="4"/>
  <c r="K268" i="4"/>
  <c r="I268" i="4"/>
  <c r="J268" i="4" s="1"/>
  <c r="G268" i="4"/>
  <c r="N267" i="4"/>
  <c r="K267" i="4"/>
  <c r="I267" i="4"/>
  <c r="J267" i="4" s="1"/>
  <c r="G267" i="4"/>
  <c r="P266" i="4"/>
  <c r="N266" i="4"/>
  <c r="K266" i="4"/>
  <c r="J266" i="4"/>
  <c r="I266" i="4"/>
  <c r="G266" i="4"/>
  <c r="N265" i="4"/>
  <c r="K265" i="4"/>
  <c r="I265" i="4"/>
  <c r="J265" i="4" s="1"/>
  <c r="G265" i="4"/>
  <c r="N264" i="4"/>
  <c r="K264" i="4"/>
  <c r="J264" i="4"/>
  <c r="I264" i="4"/>
  <c r="G264" i="4"/>
  <c r="N263" i="4"/>
  <c r="L263" i="4"/>
  <c r="K263" i="4"/>
  <c r="I263" i="4"/>
  <c r="J263" i="4" s="1"/>
  <c r="S263" i="4" s="1"/>
  <c r="G263" i="4"/>
  <c r="N262" i="4"/>
  <c r="K262" i="4"/>
  <c r="J262" i="4"/>
  <c r="G262" i="4"/>
  <c r="I262" i="4" s="1"/>
  <c r="N261" i="4"/>
  <c r="K261" i="4"/>
  <c r="P261" i="4" s="1"/>
  <c r="G261" i="4"/>
  <c r="I261" i="4" s="1"/>
  <c r="J261" i="4" s="1"/>
  <c r="N260" i="4"/>
  <c r="K260" i="4"/>
  <c r="G260" i="4"/>
  <c r="I260" i="4" s="1"/>
  <c r="J260" i="4" s="1"/>
  <c r="N259" i="4"/>
  <c r="L259" i="4"/>
  <c r="K259" i="4"/>
  <c r="G259" i="4"/>
  <c r="I259" i="4" s="1"/>
  <c r="J259" i="4" s="1"/>
  <c r="S259" i="4" s="1"/>
  <c r="N258" i="4"/>
  <c r="K258" i="4"/>
  <c r="G258" i="4"/>
  <c r="I258" i="4" s="1"/>
  <c r="J258" i="4" s="1"/>
  <c r="S257" i="4"/>
  <c r="M257" i="4" s="1"/>
  <c r="O257" i="4"/>
  <c r="N257" i="4"/>
  <c r="K257" i="4"/>
  <c r="J257" i="4"/>
  <c r="L257" i="4" s="1"/>
  <c r="H257" i="4" s="1"/>
  <c r="I257" i="4"/>
  <c r="G257" i="4"/>
  <c r="P256" i="4"/>
  <c r="N256" i="4"/>
  <c r="K256" i="4"/>
  <c r="I256" i="4"/>
  <c r="J256" i="4" s="1"/>
  <c r="L256" i="4" s="1"/>
  <c r="G256" i="4"/>
  <c r="N255" i="4"/>
  <c r="L255" i="4"/>
  <c r="K255" i="4"/>
  <c r="G255" i="4"/>
  <c r="I255" i="4" s="1"/>
  <c r="J255" i="4" s="1"/>
  <c r="S255" i="4" s="1"/>
  <c r="S254" i="4"/>
  <c r="O254" i="4"/>
  <c r="Q254" i="4" s="1"/>
  <c r="N254" i="4"/>
  <c r="M254" i="4"/>
  <c r="K254" i="4"/>
  <c r="P254" i="4" s="1"/>
  <c r="I254" i="4"/>
  <c r="J254" i="4" s="1"/>
  <c r="L254" i="4" s="1"/>
  <c r="H254" i="4"/>
  <c r="G254" i="4"/>
  <c r="N253" i="4"/>
  <c r="L253" i="4"/>
  <c r="K253" i="4"/>
  <c r="P253" i="4" s="1"/>
  <c r="I253" i="4"/>
  <c r="J253" i="4" s="1"/>
  <c r="S253" i="4" s="1"/>
  <c r="G253" i="4"/>
  <c r="S252" i="4"/>
  <c r="N252" i="4"/>
  <c r="K252" i="4"/>
  <c r="P252" i="4" s="1"/>
  <c r="I252" i="4"/>
  <c r="J252" i="4" s="1"/>
  <c r="G252" i="4"/>
  <c r="N251" i="4"/>
  <c r="K251" i="4"/>
  <c r="G251" i="4"/>
  <c r="I251" i="4" s="1"/>
  <c r="J251" i="4" s="1"/>
  <c r="N250" i="4"/>
  <c r="K250" i="4"/>
  <c r="P250" i="4" s="1"/>
  <c r="J250" i="4"/>
  <c r="I250" i="4"/>
  <c r="G250" i="4"/>
  <c r="S249" i="4"/>
  <c r="N249" i="4"/>
  <c r="K249" i="4"/>
  <c r="P249" i="4" s="1"/>
  <c r="I249" i="4"/>
  <c r="J249" i="4" s="1"/>
  <c r="G249" i="4"/>
  <c r="N248" i="4"/>
  <c r="K248" i="4"/>
  <c r="G248" i="4"/>
  <c r="I248" i="4" s="1"/>
  <c r="J248" i="4" s="1"/>
  <c r="L248" i="4" s="1"/>
  <c r="H248" i="4" s="1"/>
  <c r="N247" i="4"/>
  <c r="K247" i="4"/>
  <c r="I247" i="4"/>
  <c r="J247" i="4" s="1"/>
  <c r="G247" i="4"/>
  <c r="N246" i="4"/>
  <c r="K246" i="4"/>
  <c r="J246" i="4"/>
  <c r="G246" i="4"/>
  <c r="I246" i="4" s="1"/>
  <c r="N245" i="4"/>
  <c r="K245" i="4"/>
  <c r="I245" i="4"/>
  <c r="J245" i="4" s="1"/>
  <c r="G245" i="4"/>
  <c r="N244" i="4"/>
  <c r="K244" i="4"/>
  <c r="J244" i="4"/>
  <c r="G244" i="4"/>
  <c r="I244" i="4" s="1"/>
  <c r="S243" i="4"/>
  <c r="M243" i="4" s="1"/>
  <c r="O243" i="4"/>
  <c r="N243" i="4"/>
  <c r="K243" i="4"/>
  <c r="G243" i="4"/>
  <c r="I243" i="4" s="1"/>
  <c r="J243" i="4" s="1"/>
  <c r="L243" i="4" s="1"/>
  <c r="H243" i="4" s="1"/>
  <c r="N242" i="4"/>
  <c r="K242" i="4"/>
  <c r="G242" i="4"/>
  <c r="I242" i="4" s="1"/>
  <c r="J242" i="4" s="1"/>
  <c r="L242" i="4" s="1"/>
  <c r="N241" i="4"/>
  <c r="K241" i="4"/>
  <c r="G241" i="4"/>
  <c r="I241" i="4" s="1"/>
  <c r="J241" i="4" s="1"/>
  <c r="N240" i="4"/>
  <c r="K240" i="4"/>
  <c r="J240" i="4"/>
  <c r="I240" i="4"/>
  <c r="G240" i="4"/>
  <c r="N239" i="4"/>
  <c r="K239" i="4"/>
  <c r="G239" i="4"/>
  <c r="I239" i="4" s="1"/>
  <c r="J239" i="4" s="1"/>
  <c r="N238" i="4"/>
  <c r="K238" i="4"/>
  <c r="P238" i="4" s="1"/>
  <c r="G238" i="4"/>
  <c r="I238" i="4" s="1"/>
  <c r="J238" i="4" s="1"/>
  <c r="S238" i="4" s="1"/>
  <c r="N237" i="4"/>
  <c r="K237" i="4"/>
  <c r="I237" i="4"/>
  <c r="J237" i="4" s="1"/>
  <c r="G237" i="4"/>
  <c r="N236" i="4"/>
  <c r="K236" i="4"/>
  <c r="J236" i="4"/>
  <c r="G236" i="4"/>
  <c r="I236" i="4" s="1"/>
  <c r="S235" i="4"/>
  <c r="M235" i="4" s="1"/>
  <c r="N235" i="4"/>
  <c r="K235" i="4"/>
  <c r="G235" i="4"/>
  <c r="I235" i="4" s="1"/>
  <c r="J235" i="4" s="1"/>
  <c r="L235" i="4" s="1"/>
  <c r="H235" i="4" s="1"/>
  <c r="N234" i="4"/>
  <c r="K234" i="4"/>
  <c r="G234" i="4"/>
  <c r="I234" i="4" s="1"/>
  <c r="J234" i="4" s="1"/>
  <c r="L234" i="4" s="1"/>
  <c r="N233" i="4"/>
  <c r="K233" i="4"/>
  <c r="G233" i="4"/>
  <c r="I233" i="4" s="1"/>
  <c r="J233" i="4" s="1"/>
  <c r="N232" i="4"/>
  <c r="K232" i="4"/>
  <c r="J232" i="4"/>
  <c r="I232" i="4"/>
  <c r="G232" i="4"/>
  <c r="N231" i="4"/>
  <c r="K231" i="4"/>
  <c r="G231" i="4"/>
  <c r="I231" i="4" s="1"/>
  <c r="J231" i="4" s="1"/>
  <c r="N230" i="4"/>
  <c r="K230" i="4"/>
  <c r="P230" i="4" s="1"/>
  <c r="G230" i="4"/>
  <c r="I230" i="4" s="1"/>
  <c r="J230" i="4" s="1"/>
  <c r="S230" i="4" s="1"/>
  <c r="N229" i="4"/>
  <c r="K229" i="4"/>
  <c r="I229" i="4"/>
  <c r="J229" i="4" s="1"/>
  <c r="G229" i="4"/>
  <c r="N228" i="4"/>
  <c r="K228" i="4"/>
  <c r="J228" i="4"/>
  <c r="G228" i="4"/>
  <c r="I228" i="4" s="1"/>
  <c r="S227" i="4"/>
  <c r="M227" i="4" s="1"/>
  <c r="N227" i="4"/>
  <c r="K227" i="4"/>
  <c r="G227" i="4"/>
  <c r="I227" i="4" s="1"/>
  <c r="J227" i="4" s="1"/>
  <c r="L227" i="4" s="1"/>
  <c r="H227" i="4" s="1"/>
  <c r="N226" i="4"/>
  <c r="K226" i="4"/>
  <c r="G226" i="4"/>
  <c r="I226" i="4" s="1"/>
  <c r="J226" i="4" s="1"/>
  <c r="L226" i="4" s="1"/>
  <c r="N225" i="4"/>
  <c r="K225" i="4"/>
  <c r="G225" i="4"/>
  <c r="I225" i="4" s="1"/>
  <c r="J225" i="4" s="1"/>
  <c r="N224" i="4"/>
  <c r="K224" i="4"/>
  <c r="J224" i="4"/>
  <c r="I224" i="4"/>
  <c r="G224" i="4"/>
  <c r="N223" i="4"/>
  <c r="K223" i="4"/>
  <c r="G223" i="4"/>
  <c r="I223" i="4" s="1"/>
  <c r="J223" i="4" s="1"/>
  <c r="N222" i="4"/>
  <c r="K222" i="4"/>
  <c r="G222" i="4"/>
  <c r="I222" i="4" s="1"/>
  <c r="J222" i="4" s="1"/>
  <c r="N221" i="4"/>
  <c r="K221" i="4"/>
  <c r="I221" i="4"/>
  <c r="J221" i="4" s="1"/>
  <c r="G221" i="4"/>
  <c r="N220" i="4"/>
  <c r="L220" i="4"/>
  <c r="K220" i="4"/>
  <c r="I220" i="4"/>
  <c r="J220" i="4" s="1"/>
  <c r="G220" i="4"/>
  <c r="N219" i="4"/>
  <c r="K219" i="4"/>
  <c r="I219" i="4"/>
  <c r="J219" i="4" s="1"/>
  <c r="G219" i="4"/>
  <c r="N218" i="4"/>
  <c r="K218" i="4"/>
  <c r="I218" i="4"/>
  <c r="J218" i="4" s="1"/>
  <c r="G218" i="4"/>
  <c r="N217" i="4"/>
  <c r="K217" i="4"/>
  <c r="I217" i="4"/>
  <c r="J217" i="4" s="1"/>
  <c r="G217" i="4"/>
  <c r="N216" i="4"/>
  <c r="K216" i="4"/>
  <c r="I216" i="4"/>
  <c r="J216" i="4" s="1"/>
  <c r="G216" i="4"/>
  <c r="N215" i="4"/>
  <c r="K215" i="4"/>
  <c r="J215" i="4"/>
  <c r="I215" i="4"/>
  <c r="G215" i="4"/>
  <c r="N214" i="4"/>
  <c r="L214" i="4"/>
  <c r="K214" i="4"/>
  <c r="P214" i="4" s="1"/>
  <c r="I214" i="4"/>
  <c r="J214" i="4" s="1"/>
  <c r="S214" i="4" s="1"/>
  <c r="G214" i="4"/>
  <c r="N213" i="4"/>
  <c r="K213" i="4"/>
  <c r="I213" i="4"/>
  <c r="J213" i="4" s="1"/>
  <c r="G213" i="4"/>
  <c r="N212" i="4"/>
  <c r="L212" i="4"/>
  <c r="K212" i="4"/>
  <c r="I212" i="4"/>
  <c r="J212" i="4" s="1"/>
  <c r="S212" i="4" s="1"/>
  <c r="G212" i="4"/>
  <c r="N211" i="4"/>
  <c r="K211" i="4"/>
  <c r="J211" i="4"/>
  <c r="L211" i="4" s="1"/>
  <c r="O211" i="4" s="1"/>
  <c r="I211" i="4"/>
  <c r="G211" i="4"/>
  <c r="N210" i="4"/>
  <c r="K210" i="4"/>
  <c r="P210" i="4" s="1"/>
  <c r="I210" i="4"/>
  <c r="J210" i="4" s="1"/>
  <c r="S210" i="4" s="1"/>
  <c r="G210" i="4"/>
  <c r="N209" i="4"/>
  <c r="K209" i="4"/>
  <c r="I209" i="4"/>
  <c r="J209" i="4" s="1"/>
  <c r="G209" i="4"/>
  <c r="N208" i="4"/>
  <c r="L208" i="4"/>
  <c r="K208" i="4"/>
  <c r="I208" i="4"/>
  <c r="J208" i="4" s="1"/>
  <c r="S208" i="4" s="1"/>
  <c r="G208" i="4"/>
  <c r="P207" i="4"/>
  <c r="Q207" i="4" s="1"/>
  <c r="N207" i="4"/>
  <c r="K207" i="4"/>
  <c r="J207" i="4"/>
  <c r="L207" i="4" s="1"/>
  <c r="O207" i="4" s="1"/>
  <c r="I207" i="4"/>
  <c r="G207" i="4"/>
  <c r="N206" i="4"/>
  <c r="L206" i="4"/>
  <c r="K206" i="4"/>
  <c r="P206" i="4" s="1"/>
  <c r="I206" i="4"/>
  <c r="J206" i="4" s="1"/>
  <c r="S206" i="4" s="1"/>
  <c r="G206" i="4"/>
  <c r="N205" i="4"/>
  <c r="K205" i="4"/>
  <c r="I205" i="4"/>
  <c r="J205" i="4" s="1"/>
  <c r="G205" i="4"/>
  <c r="N204" i="4"/>
  <c r="K204" i="4"/>
  <c r="G204" i="4"/>
  <c r="I204" i="4" s="1"/>
  <c r="J204" i="4" s="1"/>
  <c r="N203" i="4"/>
  <c r="K203" i="4"/>
  <c r="I203" i="4"/>
  <c r="J203" i="4" s="1"/>
  <c r="G203" i="4"/>
  <c r="N202" i="4"/>
  <c r="K202" i="4"/>
  <c r="G202" i="4"/>
  <c r="I202" i="4" s="1"/>
  <c r="J202" i="4" s="1"/>
  <c r="N201" i="4"/>
  <c r="K201" i="4"/>
  <c r="P201" i="4" s="1"/>
  <c r="I201" i="4"/>
  <c r="J201" i="4" s="1"/>
  <c r="G201" i="4"/>
  <c r="N200" i="4"/>
  <c r="K200" i="4"/>
  <c r="G200" i="4"/>
  <c r="I200" i="4" s="1"/>
  <c r="J200" i="4" s="1"/>
  <c r="S200" i="4" s="1"/>
  <c r="N199" i="4"/>
  <c r="K199" i="4"/>
  <c r="I199" i="4"/>
  <c r="J199" i="4" s="1"/>
  <c r="G199" i="4"/>
  <c r="N198" i="4"/>
  <c r="K198" i="4"/>
  <c r="G198" i="4"/>
  <c r="I198" i="4" s="1"/>
  <c r="J198" i="4" s="1"/>
  <c r="N197" i="4"/>
  <c r="K197" i="4"/>
  <c r="P197" i="4" s="1"/>
  <c r="I197" i="4"/>
  <c r="J197" i="4" s="1"/>
  <c r="G197" i="4"/>
  <c r="N196" i="4"/>
  <c r="K196" i="4"/>
  <c r="G196" i="4"/>
  <c r="I196" i="4" s="1"/>
  <c r="J196" i="4" s="1"/>
  <c r="S196" i="4" s="1"/>
  <c r="N195" i="4"/>
  <c r="K195" i="4"/>
  <c r="I195" i="4"/>
  <c r="J195" i="4" s="1"/>
  <c r="G195" i="4"/>
  <c r="S194" i="4"/>
  <c r="N194" i="4"/>
  <c r="K194" i="4"/>
  <c r="P194" i="4" s="1"/>
  <c r="I194" i="4"/>
  <c r="J194" i="4" s="1"/>
  <c r="G194" i="4"/>
  <c r="N193" i="4"/>
  <c r="K193" i="4"/>
  <c r="P193" i="4" s="1"/>
  <c r="I193" i="4"/>
  <c r="J193" i="4" s="1"/>
  <c r="G193" i="4"/>
  <c r="N192" i="4"/>
  <c r="K192" i="4"/>
  <c r="G192" i="4"/>
  <c r="I192" i="4" s="1"/>
  <c r="J192" i="4" s="1"/>
  <c r="N191" i="4"/>
  <c r="K191" i="4"/>
  <c r="P191" i="4" s="1"/>
  <c r="J191" i="4"/>
  <c r="G191" i="4"/>
  <c r="I191" i="4" s="1"/>
  <c r="N190" i="4"/>
  <c r="K190" i="4"/>
  <c r="P190" i="4" s="1"/>
  <c r="I190" i="4"/>
  <c r="J190" i="4" s="1"/>
  <c r="G190" i="4"/>
  <c r="P189" i="4"/>
  <c r="N189" i="4"/>
  <c r="K189" i="4"/>
  <c r="I189" i="4"/>
  <c r="J189" i="4" s="1"/>
  <c r="G189" i="4"/>
  <c r="S188" i="4"/>
  <c r="N188" i="4"/>
  <c r="L188" i="4"/>
  <c r="K188" i="4"/>
  <c r="J188" i="4"/>
  <c r="P188" i="4" s="1"/>
  <c r="I188" i="4"/>
  <c r="G188" i="4"/>
  <c r="P187" i="4"/>
  <c r="N187" i="4"/>
  <c r="K187" i="4"/>
  <c r="I187" i="4"/>
  <c r="J187" i="4" s="1"/>
  <c r="G187" i="4"/>
  <c r="S186" i="4"/>
  <c r="N186" i="4"/>
  <c r="L186" i="4"/>
  <c r="K186" i="4"/>
  <c r="J186" i="4"/>
  <c r="P186" i="4" s="1"/>
  <c r="I186" i="4"/>
  <c r="G186" i="4"/>
  <c r="P185" i="4"/>
  <c r="N185" i="4"/>
  <c r="K185" i="4"/>
  <c r="I185" i="4"/>
  <c r="J185" i="4" s="1"/>
  <c r="G185" i="4"/>
  <c r="N184" i="4"/>
  <c r="K184" i="4"/>
  <c r="J184" i="4"/>
  <c r="P184" i="4" s="1"/>
  <c r="I184" i="4"/>
  <c r="G184" i="4"/>
  <c r="N183" i="4"/>
  <c r="K183" i="4"/>
  <c r="I183" i="4"/>
  <c r="J183" i="4" s="1"/>
  <c r="G183" i="4"/>
  <c r="N182" i="4"/>
  <c r="K182" i="4"/>
  <c r="J182" i="4"/>
  <c r="I182" i="4"/>
  <c r="G182" i="4"/>
  <c r="N181" i="4"/>
  <c r="K181" i="4"/>
  <c r="I181" i="4"/>
  <c r="J181" i="4" s="1"/>
  <c r="G181" i="4"/>
  <c r="N180" i="4"/>
  <c r="K180" i="4"/>
  <c r="J180" i="4"/>
  <c r="P180" i="4" s="1"/>
  <c r="I180" i="4"/>
  <c r="G180" i="4"/>
  <c r="N179" i="4"/>
  <c r="K179" i="4"/>
  <c r="I179" i="4"/>
  <c r="J179" i="4" s="1"/>
  <c r="G179" i="4"/>
  <c r="N178" i="4"/>
  <c r="L178" i="4"/>
  <c r="O178" i="4" s="1"/>
  <c r="K178" i="4"/>
  <c r="J178" i="4"/>
  <c r="S178" i="4" s="1"/>
  <c r="I178" i="4"/>
  <c r="G178" i="4"/>
  <c r="P177" i="4"/>
  <c r="N177" i="4"/>
  <c r="L177" i="4"/>
  <c r="K177" i="4"/>
  <c r="I177" i="4"/>
  <c r="J177" i="4" s="1"/>
  <c r="S177" i="4" s="1"/>
  <c r="G177" i="4"/>
  <c r="S176" i="4"/>
  <c r="P176" i="4"/>
  <c r="N176" i="4"/>
  <c r="L176" i="4"/>
  <c r="O176" i="4" s="1"/>
  <c r="K176" i="4"/>
  <c r="J176" i="4"/>
  <c r="I176" i="4"/>
  <c r="G176" i="4"/>
  <c r="P175" i="4"/>
  <c r="N175" i="4"/>
  <c r="K175" i="4"/>
  <c r="I175" i="4"/>
  <c r="J175" i="4" s="1"/>
  <c r="S175" i="4" s="1"/>
  <c r="G175" i="4"/>
  <c r="S174" i="4"/>
  <c r="P174" i="4"/>
  <c r="N174" i="4"/>
  <c r="K174" i="4"/>
  <c r="J174" i="4"/>
  <c r="L174" i="4" s="1"/>
  <c r="I174" i="4"/>
  <c r="G174" i="4"/>
  <c r="N173" i="4"/>
  <c r="K173" i="4"/>
  <c r="I173" i="4"/>
  <c r="J173" i="4" s="1"/>
  <c r="S173" i="4" s="1"/>
  <c r="G173" i="4"/>
  <c r="N172" i="4"/>
  <c r="K172" i="4"/>
  <c r="J172" i="4"/>
  <c r="P172" i="4" s="1"/>
  <c r="I172" i="4"/>
  <c r="G172" i="4"/>
  <c r="N171" i="4"/>
  <c r="K171" i="4"/>
  <c r="I171" i="4"/>
  <c r="J171" i="4" s="1"/>
  <c r="G171" i="4"/>
  <c r="N170" i="4"/>
  <c r="L170" i="4"/>
  <c r="O170" i="4" s="1"/>
  <c r="K170" i="4"/>
  <c r="J170" i="4"/>
  <c r="S170" i="4" s="1"/>
  <c r="I170" i="4"/>
  <c r="G170" i="4"/>
  <c r="P169" i="4"/>
  <c r="N169" i="4"/>
  <c r="L169" i="4"/>
  <c r="K169" i="4"/>
  <c r="I169" i="4"/>
  <c r="J169" i="4" s="1"/>
  <c r="S169" i="4" s="1"/>
  <c r="G169" i="4"/>
  <c r="S168" i="4"/>
  <c r="P168" i="4"/>
  <c r="N168" i="4"/>
  <c r="L168" i="4"/>
  <c r="O168" i="4" s="1"/>
  <c r="K168" i="4"/>
  <c r="J168" i="4"/>
  <c r="I168" i="4"/>
  <c r="G168" i="4"/>
  <c r="N167" i="4"/>
  <c r="K167" i="4"/>
  <c r="I167" i="4"/>
  <c r="J167" i="4" s="1"/>
  <c r="G167" i="4"/>
  <c r="P166" i="4"/>
  <c r="N166" i="4"/>
  <c r="K166" i="4"/>
  <c r="J166" i="4"/>
  <c r="L166" i="4" s="1"/>
  <c r="I166" i="4"/>
  <c r="G166" i="4"/>
  <c r="N165" i="4"/>
  <c r="K165" i="4"/>
  <c r="I165" i="4"/>
  <c r="J165" i="4" s="1"/>
  <c r="G165" i="4"/>
  <c r="S164" i="4"/>
  <c r="P164" i="4"/>
  <c r="N164" i="4"/>
  <c r="L164" i="4"/>
  <c r="K164" i="4"/>
  <c r="J164" i="4"/>
  <c r="I164" i="4"/>
  <c r="G164" i="4"/>
  <c r="N163" i="4"/>
  <c r="K163" i="4"/>
  <c r="I163" i="4"/>
  <c r="J163" i="4" s="1"/>
  <c r="G163" i="4"/>
  <c r="P162" i="4"/>
  <c r="N162" i="4"/>
  <c r="K162" i="4"/>
  <c r="J162" i="4"/>
  <c r="L162" i="4" s="1"/>
  <c r="I162" i="4"/>
  <c r="G162" i="4"/>
  <c r="N161" i="4"/>
  <c r="K161" i="4"/>
  <c r="I161" i="4"/>
  <c r="J161" i="4" s="1"/>
  <c r="G161" i="4"/>
  <c r="S160" i="4"/>
  <c r="P160" i="4"/>
  <c r="N160" i="4"/>
  <c r="L160" i="4"/>
  <c r="K160" i="4"/>
  <c r="J160" i="4"/>
  <c r="I160" i="4"/>
  <c r="G160" i="4"/>
  <c r="N159" i="4"/>
  <c r="K159" i="4"/>
  <c r="I159" i="4"/>
  <c r="J159" i="4" s="1"/>
  <c r="G159" i="4"/>
  <c r="P158" i="4"/>
  <c r="N158" i="4"/>
  <c r="K158" i="4"/>
  <c r="J158" i="4"/>
  <c r="L158" i="4" s="1"/>
  <c r="I158" i="4"/>
  <c r="G158" i="4"/>
  <c r="N157" i="4"/>
  <c r="K157" i="4"/>
  <c r="I157" i="4"/>
  <c r="J157" i="4" s="1"/>
  <c r="G157" i="4"/>
  <c r="S156" i="4"/>
  <c r="P156" i="4"/>
  <c r="N156" i="4"/>
  <c r="L156" i="4"/>
  <c r="K156" i="4"/>
  <c r="J156" i="4"/>
  <c r="I156" i="4"/>
  <c r="G156" i="4"/>
  <c r="N155" i="4"/>
  <c r="K155" i="4"/>
  <c r="I155" i="4"/>
  <c r="J155" i="4" s="1"/>
  <c r="G155" i="4"/>
  <c r="P154" i="4"/>
  <c r="N154" i="4"/>
  <c r="K154" i="4"/>
  <c r="J154" i="4"/>
  <c r="L154" i="4" s="1"/>
  <c r="I154" i="4"/>
  <c r="G154" i="4"/>
  <c r="N153" i="4"/>
  <c r="K153" i="4"/>
  <c r="I153" i="4"/>
  <c r="J153" i="4" s="1"/>
  <c r="G153" i="4"/>
  <c r="P152" i="4"/>
  <c r="N152" i="4"/>
  <c r="L152" i="4"/>
  <c r="H152" i="4" s="1"/>
  <c r="K152" i="4"/>
  <c r="J152" i="4"/>
  <c r="S152" i="4" s="1"/>
  <c r="I152" i="4"/>
  <c r="G152" i="4"/>
  <c r="N151" i="4"/>
  <c r="K151" i="4"/>
  <c r="I151" i="4"/>
  <c r="J151" i="4" s="1"/>
  <c r="G151" i="4"/>
  <c r="N150" i="4"/>
  <c r="L150" i="4"/>
  <c r="K150" i="4"/>
  <c r="J150" i="4"/>
  <c r="S150" i="4" s="1"/>
  <c r="I150" i="4"/>
  <c r="G150" i="4"/>
  <c r="P149" i="4"/>
  <c r="N149" i="4"/>
  <c r="K149" i="4"/>
  <c r="I149" i="4"/>
  <c r="J149" i="4" s="1"/>
  <c r="G149" i="4"/>
  <c r="N148" i="4"/>
  <c r="K148" i="4"/>
  <c r="J148" i="4"/>
  <c r="I148" i="4"/>
  <c r="G148" i="4"/>
  <c r="N147" i="4"/>
  <c r="K147" i="4"/>
  <c r="I147" i="4"/>
  <c r="J147" i="4" s="1"/>
  <c r="G147" i="4"/>
  <c r="N146" i="4"/>
  <c r="K146" i="4"/>
  <c r="J146" i="4"/>
  <c r="L146" i="4" s="1"/>
  <c r="O146" i="4" s="1"/>
  <c r="I146" i="4"/>
  <c r="G146" i="4"/>
  <c r="N145" i="4"/>
  <c r="K145" i="4"/>
  <c r="I145" i="4"/>
  <c r="J145" i="4" s="1"/>
  <c r="G145" i="4"/>
  <c r="N144" i="4"/>
  <c r="K144" i="4"/>
  <c r="G144" i="4"/>
  <c r="I144" i="4" s="1"/>
  <c r="J144" i="4" s="1"/>
  <c r="N143" i="4"/>
  <c r="K143" i="4"/>
  <c r="J143" i="4"/>
  <c r="I143" i="4"/>
  <c r="G143" i="4"/>
  <c r="N142" i="4"/>
  <c r="K142" i="4"/>
  <c r="G142" i="4"/>
  <c r="I142" i="4" s="1"/>
  <c r="J142" i="4" s="1"/>
  <c r="S141" i="4"/>
  <c r="P141" i="4"/>
  <c r="N141" i="4"/>
  <c r="K141" i="4"/>
  <c r="I141" i="4"/>
  <c r="J141" i="4" s="1"/>
  <c r="L141" i="4" s="1"/>
  <c r="G141" i="4"/>
  <c r="N140" i="4"/>
  <c r="K140" i="4"/>
  <c r="G140" i="4"/>
  <c r="I140" i="4" s="1"/>
  <c r="J140" i="4" s="1"/>
  <c r="N139" i="4"/>
  <c r="K139" i="4"/>
  <c r="J139" i="4"/>
  <c r="L139" i="4" s="1"/>
  <c r="I139" i="4"/>
  <c r="H139" i="4"/>
  <c r="G139" i="4"/>
  <c r="S138" i="4"/>
  <c r="N138" i="4"/>
  <c r="L138" i="4"/>
  <c r="K138" i="4"/>
  <c r="P138" i="4" s="1"/>
  <c r="J138" i="4"/>
  <c r="I138" i="4"/>
  <c r="G138" i="4"/>
  <c r="P137" i="4"/>
  <c r="N137" i="4"/>
  <c r="K137" i="4"/>
  <c r="J137" i="4"/>
  <c r="L137" i="4" s="1"/>
  <c r="H137" i="4" s="1"/>
  <c r="I137" i="4"/>
  <c r="G137" i="4"/>
  <c r="N136" i="4"/>
  <c r="L136" i="4"/>
  <c r="K136" i="4"/>
  <c r="J136" i="4"/>
  <c r="S136" i="4" s="1"/>
  <c r="I136" i="4"/>
  <c r="G136" i="4"/>
  <c r="P135" i="4"/>
  <c r="N135" i="4"/>
  <c r="K135" i="4"/>
  <c r="J135" i="4"/>
  <c r="L135" i="4" s="1"/>
  <c r="I135" i="4"/>
  <c r="G135" i="4"/>
  <c r="N134" i="4"/>
  <c r="K134" i="4"/>
  <c r="J134" i="4"/>
  <c r="I134" i="4"/>
  <c r="G134" i="4"/>
  <c r="P133" i="4"/>
  <c r="N133" i="4"/>
  <c r="K133" i="4"/>
  <c r="J133" i="4"/>
  <c r="L133" i="4" s="1"/>
  <c r="O133" i="4" s="1"/>
  <c r="I133" i="4"/>
  <c r="H133" i="4"/>
  <c r="G133" i="4"/>
  <c r="S132" i="4"/>
  <c r="N132" i="4"/>
  <c r="K132" i="4"/>
  <c r="J132" i="4"/>
  <c r="L132" i="4" s="1"/>
  <c r="I132" i="4"/>
  <c r="G132" i="4"/>
  <c r="P131" i="4"/>
  <c r="N131" i="4"/>
  <c r="K131" i="4"/>
  <c r="J131" i="4"/>
  <c r="L131" i="4" s="1"/>
  <c r="I131" i="4"/>
  <c r="H131" i="4"/>
  <c r="G131" i="4"/>
  <c r="S130" i="4"/>
  <c r="N130" i="4"/>
  <c r="L130" i="4"/>
  <c r="K130" i="4"/>
  <c r="P130" i="4" s="1"/>
  <c r="J130" i="4"/>
  <c r="I130" i="4"/>
  <c r="G130" i="4"/>
  <c r="P129" i="4"/>
  <c r="N129" i="4"/>
  <c r="K129" i="4"/>
  <c r="J129" i="4"/>
  <c r="L129" i="4" s="1"/>
  <c r="H129" i="4" s="1"/>
  <c r="I129" i="4"/>
  <c r="G129" i="4"/>
  <c r="N128" i="4"/>
  <c r="L128" i="4"/>
  <c r="K128" i="4"/>
  <c r="J128" i="4"/>
  <c r="S128" i="4" s="1"/>
  <c r="I128" i="4"/>
  <c r="G128" i="4"/>
  <c r="P127" i="4"/>
  <c r="N127" i="4"/>
  <c r="K127" i="4"/>
  <c r="J127" i="4"/>
  <c r="L127" i="4" s="1"/>
  <c r="I127" i="4"/>
  <c r="G127" i="4"/>
  <c r="N126" i="4"/>
  <c r="K126" i="4"/>
  <c r="J126" i="4"/>
  <c r="I126" i="4"/>
  <c r="G126" i="4"/>
  <c r="P125" i="4"/>
  <c r="N125" i="4"/>
  <c r="K125" i="4"/>
  <c r="J125" i="4"/>
  <c r="L125" i="4" s="1"/>
  <c r="O125" i="4" s="1"/>
  <c r="I125" i="4"/>
  <c r="H125" i="4"/>
  <c r="G125" i="4"/>
  <c r="S124" i="4"/>
  <c r="N124" i="4"/>
  <c r="K124" i="4"/>
  <c r="J124" i="4"/>
  <c r="L124" i="4" s="1"/>
  <c r="I124" i="4"/>
  <c r="G124" i="4"/>
  <c r="P123" i="4"/>
  <c r="N123" i="4"/>
  <c r="K123" i="4"/>
  <c r="J123" i="4"/>
  <c r="L123" i="4" s="1"/>
  <c r="I123" i="4"/>
  <c r="H123" i="4"/>
  <c r="G123" i="4"/>
  <c r="S122" i="4"/>
  <c r="N122" i="4"/>
  <c r="L122" i="4"/>
  <c r="K122" i="4"/>
  <c r="P122" i="4" s="1"/>
  <c r="J122" i="4"/>
  <c r="I122" i="4"/>
  <c r="G122" i="4"/>
  <c r="P121" i="4"/>
  <c r="N121" i="4"/>
  <c r="K121" i="4"/>
  <c r="J121" i="4"/>
  <c r="L121" i="4" s="1"/>
  <c r="H121" i="4" s="1"/>
  <c r="I121" i="4"/>
  <c r="G121" i="4"/>
  <c r="N120" i="4"/>
  <c r="L120" i="4"/>
  <c r="K120" i="4"/>
  <c r="J120" i="4"/>
  <c r="S120" i="4" s="1"/>
  <c r="I120" i="4"/>
  <c r="G120" i="4"/>
  <c r="P119" i="4"/>
  <c r="N119" i="4"/>
  <c r="K119" i="4"/>
  <c r="J119" i="4"/>
  <c r="L119" i="4" s="1"/>
  <c r="I119" i="4"/>
  <c r="G119" i="4"/>
  <c r="N118" i="4"/>
  <c r="K118" i="4"/>
  <c r="J118" i="4"/>
  <c r="I118" i="4"/>
  <c r="G118" i="4"/>
  <c r="P117" i="4"/>
  <c r="N117" i="4"/>
  <c r="K117" i="4"/>
  <c r="J117" i="4"/>
  <c r="L117" i="4" s="1"/>
  <c r="O117" i="4" s="1"/>
  <c r="I117" i="4"/>
  <c r="H117" i="4"/>
  <c r="G117" i="4"/>
  <c r="S116" i="4"/>
  <c r="N116" i="4"/>
  <c r="K116" i="4"/>
  <c r="J116" i="4"/>
  <c r="L116" i="4" s="1"/>
  <c r="I116" i="4"/>
  <c r="G116" i="4"/>
  <c r="P115" i="4"/>
  <c r="N115" i="4"/>
  <c r="K115" i="4"/>
  <c r="J115" i="4"/>
  <c r="L115" i="4" s="1"/>
  <c r="I115" i="4"/>
  <c r="H115" i="4"/>
  <c r="G115" i="4"/>
  <c r="S114" i="4"/>
  <c r="N114" i="4"/>
  <c r="L114" i="4"/>
  <c r="K114" i="4"/>
  <c r="P114" i="4" s="1"/>
  <c r="J114" i="4"/>
  <c r="I114" i="4"/>
  <c r="G114" i="4"/>
  <c r="P113" i="4"/>
  <c r="N113" i="4"/>
  <c r="K113" i="4"/>
  <c r="J113" i="4"/>
  <c r="L113" i="4" s="1"/>
  <c r="H113" i="4" s="1"/>
  <c r="I113" i="4"/>
  <c r="G113" i="4"/>
  <c r="N112" i="4"/>
  <c r="L112" i="4"/>
  <c r="K112" i="4"/>
  <c r="J112" i="4"/>
  <c r="S112" i="4" s="1"/>
  <c r="I112" i="4"/>
  <c r="G112" i="4"/>
  <c r="P111" i="4"/>
  <c r="N111" i="4"/>
  <c r="K111" i="4"/>
  <c r="J111" i="4"/>
  <c r="L111" i="4" s="1"/>
  <c r="I111" i="4"/>
  <c r="G111" i="4"/>
  <c r="N110" i="4"/>
  <c r="K110" i="4"/>
  <c r="J110" i="4"/>
  <c r="I110" i="4"/>
  <c r="G110" i="4"/>
  <c r="P109" i="4"/>
  <c r="N109" i="4"/>
  <c r="K109" i="4"/>
  <c r="J109" i="4"/>
  <c r="L109" i="4" s="1"/>
  <c r="O109" i="4" s="1"/>
  <c r="I109" i="4"/>
  <c r="H109" i="4"/>
  <c r="G109" i="4"/>
  <c r="S108" i="4"/>
  <c r="N108" i="4"/>
  <c r="K108" i="4"/>
  <c r="J108" i="4"/>
  <c r="L108" i="4" s="1"/>
  <c r="I108" i="4"/>
  <c r="G108" i="4"/>
  <c r="P107" i="4"/>
  <c r="N107" i="4"/>
  <c r="K107" i="4"/>
  <c r="J107" i="4"/>
  <c r="L107" i="4" s="1"/>
  <c r="I107" i="4"/>
  <c r="H107" i="4"/>
  <c r="G107" i="4"/>
  <c r="N106" i="4"/>
  <c r="L106" i="4"/>
  <c r="K106" i="4"/>
  <c r="P106" i="4" s="1"/>
  <c r="J106" i="4"/>
  <c r="S106" i="4" s="1"/>
  <c r="I106" i="4"/>
  <c r="G106" i="4"/>
  <c r="S105" i="4"/>
  <c r="M105" i="4" s="1"/>
  <c r="N105" i="4"/>
  <c r="K105" i="4"/>
  <c r="J105" i="4"/>
  <c r="L105" i="4" s="1"/>
  <c r="I105" i="4"/>
  <c r="H105" i="4"/>
  <c r="G105" i="4"/>
  <c r="S104" i="4"/>
  <c r="N104" i="4"/>
  <c r="K104" i="4"/>
  <c r="I104" i="4"/>
  <c r="J104" i="4" s="1"/>
  <c r="L104" i="4" s="1"/>
  <c r="G104" i="4"/>
  <c r="N103" i="4"/>
  <c r="K103" i="4"/>
  <c r="I103" i="4"/>
  <c r="J103" i="4" s="1"/>
  <c r="G103" i="4"/>
  <c r="N102" i="4"/>
  <c r="K102" i="4"/>
  <c r="J102" i="4"/>
  <c r="I102" i="4"/>
  <c r="G102" i="4"/>
  <c r="N101" i="4"/>
  <c r="K101" i="4"/>
  <c r="I101" i="4"/>
  <c r="J101" i="4" s="1"/>
  <c r="G101" i="4"/>
  <c r="N100" i="4"/>
  <c r="K100" i="4"/>
  <c r="J100" i="4"/>
  <c r="S100" i="4" s="1"/>
  <c r="I100" i="4"/>
  <c r="G100" i="4"/>
  <c r="S99" i="4"/>
  <c r="P99" i="4"/>
  <c r="Q99" i="4" s="1"/>
  <c r="N99" i="4"/>
  <c r="K99" i="4"/>
  <c r="J99" i="4"/>
  <c r="L99" i="4" s="1"/>
  <c r="O99" i="4" s="1"/>
  <c r="I99" i="4"/>
  <c r="H99" i="4"/>
  <c r="M99" i="4" s="1"/>
  <c r="G99" i="4"/>
  <c r="N98" i="4"/>
  <c r="K98" i="4"/>
  <c r="I98" i="4"/>
  <c r="J98" i="4" s="1"/>
  <c r="L98" i="4" s="1"/>
  <c r="G98" i="4"/>
  <c r="N97" i="4"/>
  <c r="K97" i="4"/>
  <c r="J97" i="4"/>
  <c r="G97" i="4"/>
  <c r="I97" i="4" s="1"/>
  <c r="N96" i="4"/>
  <c r="K96" i="4"/>
  <c r="I96" i="4"/>
  <c r="J96" i="4" s="1"/>
  <c r="S96" i="4" s="1"/>
  <c r="G96" i="4"/>
  <c r="N95" i="4"/>
  <c r="K95" i="4"/>
  <c r="G95" i="4"/>
  <c r="I95" i="4" s="1"/>
  <c r="J95" i="4" s="1"/>
  <c r="P95" i="4" s="1"/>
  <c r="N94" i="4"/>
  <c r="K94" i="4"/>
  <c r="I94" i="4"/>
  <c r="J94" i="4" s="1"/>
  <c r="L94" i="4" s="1"/>
  <c r="G94" i="4"/>
  <c r="N93" i="4"/>
  <c r="K93" i="4"/>
  <c r="J93" i="4"/>
  <c r="G93" i="4"/>
  <c r="I93" i="4" s="1"/>
  <c r="N92" i="4"/>
  <c r="K92" i="4"/>
  <c r="I92" i="4"/>
  <c r="J92" i="4" s="1"/>
  <c r="S92" i="4" s="1"/>
  <c r="G92" i="4"/>
  <c r="N91" i="4"/>
  <c r="K91" i="4"/>
  <c r="G91" i="4"/>
  <c r="I91" i="4" s="1"/>
  <c r="J91" i="4" s="1"/>
  <c r="N90" i="4"/>
  <c r="K90" i="4"/>
  <c r="I90" i="4"/>
  <c r="J90" i="4" s="1"/>
  <c r="L90" i="4" s="1"/>
  <c r="G90" i="4"/>
  <c r="P89" i="4"/>
  <c r="N89" i="4"/>
  <c r="K89" i="4"/>
  <c r="J89" i="4"/>
  <c r="G89" i="4"/>
  <c r="I89" i="4" s="1"/>
  <c r="N88" i="4"/>
  <c r="L88" i="4"/>
  <c r="K88" i="4"/>
  <c r="I88" i="4"/>
  <c r="J88" i="4" s="1"/>
  <c r="S88" i="4" s="1"/>
  <c r="G88" i="4"/>
  <c r="P87" i="4"/>
  <c r="N87" i="4"/>
  <c r="K87" i="4"/>
  <c r="G87" i="4"/>
  <c r="I87" i="4" s="1"/>
  <c r="J87" i="4" s="1"/>
  <c r="S86" i="4"/>
  <c r="N86" i="4"/>
  <c r="K86" i="4"/>
  <c r="I86" i="4"/>
  <c r="J86" i="4" s="1"/>
  <c r="L86" i="4" s="1"/>
  <c r="G86" i="4"/>
  <c r="N85" i="4"/>
  <c r="K85" i="4"/>
  <c r="J85" i="4"/>
  <c r="G85" i="4"/>
  <c r="I85" i="4" s="1"/>
  <c r="N84" i="4"/>
  <c r="K84" i="4"/>
  <c r="I84" i="4"/>
  <c r="J84" i="4" s="1"/>
  <c r="S84" i="4" s="1"/>
  <c r="G84" i="4"/>
  <c r="P83" i="4"/>
  <c r="N83" i="4"/>
  <c r="K83" i="4"/>
  <c r="G83" i="4"/>
  <c r="I83" i="4" s="1"/>
  <c r="J83" i="4" s="1"/>
  <c r="S82" i="4"/>
  <c r="N82" i="4"/>
  <c r="K82" i="4"/>
  <c r="I82" i="4"/>
  <c r="J82" i="4" s="1"/>
  <c r="L82" i="4" s="1"/>
  <c r="G82" i="4"/>
  <c r="N81" i="4"/>
  <c r="K81" i="4"/>
  <c r="G81" i="4"/>
  <c r="I81" i="4" s="1"/>
  <c r="J81" i="4" s="1"/>
  <c r="N80" i="4"/>
  <c r="K80" i="4"/>
  <c r="J80" i="4"/>
  <c r="I80" i="4"/>
  <c r="G80" i="4"/>
  <c r="P79" i="4"/>
  <c r="N79" i="4"/>
  <c r="K79" i="4"/>
  <c r="G79" i="4"/>
  <c r="I79" i="4" s="1"/>
  <c r="J79" i="4" s="1"/>
  <c r="N78" i="4"/>
  <c r="K78" i="4"/>
  <c r="P78" i="4" s="1"/>
  <c r="J78" i="4"/>
  <c r="G78" i="4"/>
  <c r="I78" i="4" s="1"/>
  <c r="N77" i="4"/>
  <c r="K77" i="4"/>
  <c r="I77" i="4"/>
  <c r="J77" i="4" s="1"/>
  <c r="G77" i="4"/>
  <c r="N76" i="4"/>
  <c r="L76" i="4"/>
  <c r="H76" i="4" s="1"/>
  <c r="K76" i="4"/>
  <c r="G76" i="4"/>
  <c r="I76" i="4" s="1"/>
  <c r="J76" i="4" s="1"/>
  <c r="S76" i="4" s="1"/>
  <c r="S75" i="4"/>
  <c r="N75" i="4"/>
  <c r="K75" i="4"/>
  <c r="J75" i="4"/>
  <c r="I75" i="4"/>
  <c r="G75" i="4"/>
  <c r="N74" i="4"/>
  <c r="K74" i="4"/>
  <c r="I74" i="4"/>
  <c r="J74" i="4" s="1"/>
  <c r="S74" i="4" s="1"/>
  <c r="G74" i="4"/>
  <c r="N73" i="4"/>
  <c r="K73" i="4"/>
  <c r="P73" i="4" s="1"/>
  <c r="G73" i="4"/>
  <c r="I73" i="4" s="1"/>
  <c r="J73" i="4" s="1"/>
  <c r="N72" i="4"/>
  <c r="K72" i="4"/>
  <c r="J72" i="4"/>
  <c r="L72" i="4" s="1"/>
  <c r="I72" i="4"/>
  <c r="G72" i="4"/>
  <c r="N71" i="4"/>
  <c r="K71" i="4"/>
  <c r="P71" i="4" s="1"/>
  <c r="I71" i="4"/>
  <c r="J71" i="4" s="1"/>
  <c r="G71" i="4"/>
  <c r="N70" i="4"/>
  <c r="K70" i="4"/>
  <c r="P70" i="4" s="1"/>
  <c r="G70" i="4"/>
  <c r="I70" i="4" s="1"/>
  <c r="J70" i="4" s="1"/>
  <c r="N69" i="4"/>
  <c r="K69" i="4"/>
  <c r="I69" i="4"/>
  <c r="J69" i="4" s="1"/>
  <c r="L69" i="4" s="1"/>
  <c r="O69" i="4" s="1"/>
  <c r="H69" i="4"/>
  <c r="G69" i="4"/>
  <c r="N68" i="4"/>
  <c r="K68" i="4"/>
  <c r="P68" i="4" s="1"/>
  <c r="G68" i="4"/>
  <c r="I68" i="4" s="1"/>
  <c r="J68" i="4" s="1"/>
  <c r="S68" i="4" s="1"/>
  <c r="N67" i="4"/>
  <c r="K67" i="4"/>
  <c r="G67" i="4"/>
  <c r="I67" i="4" s="1"/>
  <c r="J67" i="4" s="1"/>
  <c r="N66" i="4"/>
  <c r="K66" i="4"/>
  <c r="I66" i="4"/>
  <c r="J66" i="4" s="1"/>
  <c r="L66" i="4" s="1"/>
  <c r="G66" i="4"/>
  <c r="N65" i="4"/>
  <c r="K65" i="4"/>
  <c r="G65" i="4"/>
  <c r="I65" i="4" s="1"/>
  <c r="J65" i="4" s="1"/>
  <c r="N64" i="4"/>
  <c r="K64" i="4"/>
  <c r="J64" i="4"/>
  <c r="I64" i="4"/>
  <c r="G64" i="4"/>
  <c r="P63" i="4"/>
  <c r="N63" i="4"/>
  <c r="K63" i="4"/>
  <c r="G63" i="4"/>
  <c r="I63" i="4" s="1"/>
  <c r="J63" i="4" s="1"/>
  <c r="N62" i="4"/>
  <c r="K62" i="4"/>
  <c r="J62" i="4"/>
  <c r="G62" i="4"/>
  <c r="I62" i="4" s="1"/>
  <c r="N61" i="4"/>
  <c r="K61" i="4"/>
  <c r="I61" i="4"/>
  <c r="J61" i="4" s="1"/>
  <c r="G61" i="4"/>
  <c r="N60" i="4"/>
  <c r="L60" i="4"/>
  <c r="H60" i="4" s="1"/>
  <c r="K60" i="4"/>
  <c r="G60" i="4"/>
  <c r="I60" i="4" s="1"/>
  <c r="J60" i="4" s="1"/>
  <c r="S60" i="4" s="1"/>
  <c r="N59" i="4"/>
  <c r="K59" i="4"/>
  <c r="I59" i="4"/>
  <c r="J59" i="4" s="1"/>
  <c r="G59" i="4"/>
  <c r="S58" i="4"/>
  <c r="N58" i="4"/>
  <c r="L58" i="4"/>
  <c r="K58" i="4"/>
  <c r="I58" i="4"/>
  <c r="J58" i="4" s="1"/>
  <c r="G58" i="4"/>
  <c r="N57" i="4"/>
  <c r="K57" i="4"/>
  <c r="P57" i="4" s="1"/>
  <c r="G57" i="4"/>
  <c r="I57" i="4" s="1"/>
  <c r="J57" i="4" s="1"/>
  <c r="N56" i="4"/>
  <c r="K56" i="4"/>
  <c r="I56" i="4"/>
  <c r="J56" i="4" s="1"/>
  <c r="G56" i="4"/>
  <c r="N55" i="4"/>
  <c r="K55" i="4"/>
  <c r="I55" i="4"/>
  <c r="J55" i="4" s="1"/>
  <c r="G55" i="4"/>
  <c r="N54" i="4"/>
  <c r="K54" i="4"/>
  <c r="P54" i="4" s="1"/>
  <c r="G54" i="4"/>
  <c r="I54" i="4" s="1"/>
  <c r="J54" i="4" s="1"/>
  <c r="N53" i="4"/>
  <c r="K53" i="4"/>
  <c r="P53" i="4" s="1"/>
  <c r="I53" i="4"/>
  <c r="J53" i="4" s="1"/>
  <c r="L53" i="4" s="1"/>
  <c r="H53" i="4"/>
  <c r="G53" i="4"/>
  <c r="N52" i="4"/>
  <c r="L52" i="4"/>
  <c r="K52" i="4"/>
  <c r="I52" i="4"/>
  <c r="J52" i="4" s="1"/>
  <c r="G52" i="4"/>
  <c r="N51" i="4"/>
  <c r="K51" i="4"/>
  <c r="I51" i="4"/>
  <c r="J51" i="4" s="1"/>
  <c r="P51" i="4" s="1"/>
  <c r="G51" i="4"/>
  <c r="N50" i="4"/>
  <c r="L50" i="4"/>
  <c r="K50" i="4"/>
  <c r="I50" i="4"/>
  <c r="J50" i="4" s="1"/>
  <c r="G50" i="4"/>
  <c r="P49" i="4"/>
  <c r="N49" i="4"/>
  <c r="K49" i="4"/>
  <c r="I49" i="4"/>
  <c r="J49" i="4" s="1"/>
  <c r="G49" i="4"/>
  <c r="N48" i="4"/>
  <c r="K48" i="4"/>
  <c r="I48" i="4"/>
  <c r="J48" i="4" s="1"/>
  <c r="G48" i="4"/>
  <c r="N47" i="4"/>
  <c r="K47" i="4"/>
  <c r="I47" i="4"/>
  <c r="J47" i="4" s="1"/>
  <c r="P47" i="4" s="1"/>
  <c r="G47" i="4"/>
  <c r="N46" i="4"/>
  <c r="K46" i="4"/>
  <c r="I46" i="4"/>
  <c r="J46" i="4" s="1"/>
  <c r="L46" i="4" s="1"/>
  <c r="G46" i="4"/>
  <c r="P45" i="4"/>
  <c r="N45" i="4"/>
  <c r="K45" i="4"/>
  <c r="I45" i="4"/>
  <c r="J45" i="4" s="1"/>
  <c r="G45" i="4"/>
  <c r="N44" i="4"/>
  <c r="L44" i="4"/>
  <c r="K44" i="4"/>
  <c r="I44" i="4"/>
  <c r="J44" i="4" s="1"/>
  <c r="G44" i="4"/>
  <c r="P43" i="4"/>
  <c r="N43" i="4"/>
  <c r="K43" i="4"/>
  <c r="I43" i="4"/>
  <c r="J43" i="4" s="1"/>
  <c r="G43" i="4"/>
  <c r="N42" i="4"/>
  <c r="L42" i="4"/>
  <c r="K42" i="4"/>
  <c r="I42" i="4"/>
  <c r="J42" i="4" s="1"/>
  <c r="G42" i="4"/>
  <c r="N41" i="4"/>
  <c r="K41" i="4"/>
  <c r="I41" i="4"/>
  <c r="J41" i="4" s="1"/>
  <c r="G41" i="4"/>
  <c r="N40" i="4"/>
  <c r="K40" i="4"/>
  <c r="I40" i="4"/>
  <c r="J40" i="4" s="1"/>
  <c r="L40" i="4" s="1"/>
  <c r="G40" i="4"/>
  <c r="N39" i="4"/>
  <c r="K39" i="4"/>
  <c r="I39" i="4"/>
  <c r="J39" i="4" s="1"/>
  <c r="G39" i="4"/>
  <c r="N38" i="4"/>
  <c r="K38" i="4"/>
  <c r="I38" i="4"/>
  <c r="J38" i="4" s="1"/>
  <c r="G38" i="4"/>
  <c r="P37" i="4"/>
  <c r="N37" i="4"/>
  <c r="K37" i="4"/>
  <c r="I37" i="4"/>
  <c r="J37" i="4" s="1"/>
  <c r="G37" i="4"/>
  <c r="N36" i="4"/>
  <c r="K36" i="4"/>
  <c r="I36" i="4"/>
  <c r="J36" i="4" s="1"/>
  <c r="G36" i="4"/>
  <c r="N35" i="4"/>
  <c r="K35" i="4"/>
  <c r="I35" i="4"/>
  <c r="J35" i="4" s="1"/>
  <c r="G35" i="4"/>
  <c r="N34" i="4"/>
  <c r="K34" i="4"/>
  <c r="J34" i="4"/>
  <c r="P34" i="4" s="1"/>
  <c r="I34" i="4"/>
  <c r="G34" i="4"/>
  <c r="N33" i="4"/>
  <c r="K33" i="4"/>
  <c r="J33" i="4"/>
  <c r="I33" i="4"/>
  <c r="G33" i="4"/>
  <c r="N32" i="4"/>
  <c r="K32" i="4"/>
  <c r="I32" i="4"/>
  <c r="J32" i="4" s="1"/>
  <c r="G32" i="4"/>
  <c r="P31" i="4"/>
  <c r="N31" i="4"/>
  <c r="K31" i="4"/>
  <c r="J31" i="4"/>
  <c r="L31" i="4" s="1"/>
  <c r="H31" i="4" s="1"/>
  <c r="I31" i="4"/>
  <c r="G31" i="4"/>
  <c r="S30" i="4"/>
  <c r="N30" i="4"/>
  <c r="L30" i="4"/>
  <c r="K30" i="4"/>
  <c r="J30" i="4"/>
  <c r="P30" i="4" s="1"/>
  <c r="I30" i="4"/>
  <c r="G30" i="4"/>
  <c r="N29" i="4"/>
  <c r="K29" i="4"/>
  <c r="I29" i="4"/>
  <c r="J29" i="4" s="1"/>
  <c r="G29" i="4"/>
  <c r="N28" i="4"/>
  <c r="K28" i="4"/>
  <c r="J28" i="4"/>
  <c r="P28" i="4" s="1"/>
  <c r="I28" i="4"/>
  <c r="G28" i="4"/>
  <c r="S27" i="4"/>
  <c r="N27" i="4"/>
  <c r="K27" i="4"/>
  <c r="J27" i="4"/>
  <c r="L27" i="4" s="1"/>
  <c r="O27" i="4" s="1"/>
  <c r="I27" i="4"/>
  <c r="H27" i="4"/>
  <c r="M27" i="4" s="1"/>
  <c r="G27" i="4"/>
  <c r="N26" i="4"/>
  <c r="K26" i="4"/>
  <c r="J26" i="4"/>
  <c r="P26" i="4" s="1"/>
  <c r="I26" i="4"/>
  <c r="G26" i="4"/>
  <c r="N25" i="4"/>
  <c r="K25" i="4"/>
  <c r="I25" i="4"/>
  <c r="J25" i="4" s="1"/>
  <c r="G25" i="4"/>
  <c r="N24" i="4"/>
  <c r="K24" i="4"/>
  <c r="I24" i="4"/>
  <c r="J24" i="4" s="1"/>
  <c r="G24" i="4"/>
  <c r="N23" i="4"/>
  <c r="K23" i="4"/>
  <c r="I23" i="4"/>
  <c r="J23" i="4" s="1"/>
  <c r="G23" i="4"/>
  <c r="S22" i="4"/>
  <c r="N22" i="4"/>
  <c r="L22" i="4"/>
  <c r="K22" i="4"/>
  <c r="J22" i="4"/>
  <c r="P22" i="4" s="1"/>
  <c r="I22" i="4"/>
  <c r="G22" i="4"/>
  <c r="N21" i="4"/>
  <c r="K21" i="4"/>
  <c r="I21" i="4"/>
  <c r="J21" i="4" s="1"/>
  <c r="G21" i="4"/>
  <c r="N20" i="4"/>
  <c r="K20" i="4"/>
  <c r="I20" i="4"/>
  <c r="J20" i="4" s="1"/>
  <c r="G20" i="4"/>
  <c r="S19" i="4"/>
  <c r="Q19" i="4"/>
  <c r="P19" i="4"/>
  <c r="N19" i="4"/>
  <c r="K19" i="4"/>
  <c r="J19" i="4"/>
  <c r="L19" i="4" s="1"/>
  <c r="O19" i="4" s="1"/>
  <c r="I19" i="4"/>
  <c r="H19" i="4"/>
  <c r="M19" i="4" s="1"/>
  <c r="G19" i="4"/>
  <c r="N18" i="4"/>
  <c r="K18" i="4"/>
  <c r="I18" i="4"/>
  <c r="J18" i="4" s="1"/>
  <c r="G18" i="4"/>
  <c r="N17" i="4"/>
  <c r="K17" i="4"/>
  <c r="J17" i="4"/>
  <c r="L17" i="4" s="1"/>
  <c r="O17" i="4" s="1"/>
  <c r="I17" i="4"/>
  <c r="G17" i="4"/>
  <c r="N16" i="4"/>
  <c r="K16" i="4"/>
  <c r="I16" i="4"/>
  <c r="J16" i="4" s="1"/>
  <c r="G16" i="4"/>
  <c r="N15" i="4"/>
  <c r="K15" i="4"/>
  <c r="I15" i="4"/>
  <c r="J15" i="4" s="1"/>
  <c r="G15" i="4"/>
  <c r="N14" i="4"/>
  <c r="K14" i="4"/>
  <c r="I14" i="4"/>
  <c r="J14" i="4" s="1"/>
  <c r="G14" i="4"/>
  <c r="N13" i="4"/>
  <c r="K13" i="4"/>
  <c r="P13" i="4" s="1"/>
  <c r="I13" i="4"/>
  <c r="J13" i="4" s="1"/>
  <c r="G13" i="4"/>
  <c r="N12" i="4"/>
  <c r="K12" i="4"/>
  <c r="I12" i="4"/>
  <c r="J12" i="4" s="1"/>
  <c r="G12" i="4"/>
  <c r="N11" i="4"/>
  <c r="K11" i="4"/>
  <c r="P11" i="4" s="1"/>
  <c r="I11" i="4"/>
  <c r="J11" i="4" s="1"/>
  <c r="G11" i="4"/>
  <c r="N10" i="4"/>
  <c r="K10" i="4"/>
  <c r="I10" i="4"/>
  <c r="J10" i="4" s="1"/>
  <c r="G10" i="4"/>
  <c r="N9" i="4"/>
  <c r="K9" i="4"/>
  <c r="P9" i="4" s="1"/>
  <c r="I9" i="4"/>
  <c r="J9" i="4" s="1"/>
  <c r="G9" i="4"/>
  <c r="N8" i="4"/>
  <c r="K8" i="4"/>
  <c r="I8" i="4"/>
  <c r="J8" i="4" s="1"/>
  <c r="G8" i="4"/>
  <c r="N7" i="4"/>
  <c r="K7" i="4"/>
  <c r="P7" i="4" s="1"/>
  <c r="I7" i="4"/>
  <c r="J7" i="4" s="1"/>
  <c r="G7" i="4"/>
  <c r="N6" i="4"/>
  <c r="K6" i="4"/>
  <c r="I6" i="4"/>
  <c r="J6" i="4" s="1"/>
  <c r="G6" i="4"/>
  <c r="N5" i="4"/>
  <c r="K5" i="4"/>
  <c r="P5" i="4" s="1"/>
  <c r="I5" i="4"/>
  <c r="J5" i="4" s="1"/>
  <c r="G5" i="4"/>
  <c r="N4" i="4"/>
  <c r="K4" i="4"/>
  <c r="I4" i="4"/>
  <c r="J4" i="4" s="1"/>
  <c r="G4" i="4"/>
  <c r="N3" i="4"/>
  <c r="K3" i="4"/>
  <c r="P3" i="4" s="1"/>
  <c r="I3" i="4"/>
  <c r="J3" i="4" s="1"/>
  <c r="G3" i="4"/>
  <c r="N2" i="4"/>
  <c r="K2" i="4"/>
  <c r="I2" i="4"/>
  <c r="J2" i="4" s="1"/>
  <c r="G2" i="4"/>
  <c r="P20" i="4" l="1"/>
  <c r="L20" i="4"/>
  <c r="S20" i="4"/>
  <c r="L2" i="4"/>
  <c r="S2" i="4"/>
  <c r="P2" i="4"/>
  <c r="L4" i="4"/>
  <c r="P4" i="4"/>
  <c r="S4" i="4"/>
  <c r="P6" i="4"/>
  <c r="L6" i="4"/>
  <c r="S6" i="4"/>
  <c r="L8" i="4"/>
  <c r="P8" i="4"/>
  <c r="S8" i="4"/>
  <c r="L10" i="4"/>
  <c r="P10" i="4"/>
  <c r="S10" i="4"/>
  <c r="L12" i="4"/>
  <c r="P12" i="4"/>
  <c r="S12" i="4"/>
  <c r="P14" i="4"/>
  <c r="S14" i="4"/>
  <c r="L14" i="4"/>
  <c r="P16" i="4"/>
  <c r="S16" i="4"/>
  <c r="L16" i="4"/>
  <c r="P18" i="4"/>
  <c r="L18" i="4"/>
  <c r="S18" i="4"/>
  <c r="P24" i="4"/>
  <c r="L24" i="4"/>
  <c r="S24" i="4"/>
  <c r="L67" i="4"/>
  <c r="S67" i="4"/>
  <c r="L21" i="4"/>
  <c r="S21" i="4"/>
  <c r="P21" i="4"/>
  <c r="L29" i="4"/>
  <c r="P29" i="4"/>
  <c r="S29" i="4"/>
  <c r="H46" i="4"/>
  <c r="O46" i="4"/>
  <c r="L59" i="4"/>
  <c r="P59" i="4"/>
  <c r="S59" i="4"/>
  <c r="L65" i="4"/>
  <c r="S65" i="4"/>
  <c r="P65" i="4"/>
  <c r="L81" i="4"/>
  <c r="S81" i="4"/>
  <c r="P81" i="4"/>
  <c r="M86" i="4"/>
  <c r="M30" i="4"/>
  <c r="P32" i="4"/>
  <c r="S32" i="4"/>
  <c r="L32" i="4"/>
  <c r="S3" i="4"/>
  <c r="L3" i="4"/>
  <c r="S5" i="4"/>
  <c r="L5" i="4"/>
  <c r="S7" i="4"/>
  <c r="L7" i="4"/>
  <c r="S9" i="4"/>
  <c r="L9" i="4"/>
  <c r="S11" i="4"/>
  <c r="L11" i="4"/>
  <c r="S13" i="4"/>
  <c r="L13" i="4"/>
  <c r="L15" i="4"/>
  <c r="S15" i="4"/>
  <c r="P15" i="4"/>
  <c r="L23" i="4"/>
  <c r="P23" i="4"/>
  <c r="S23" i="4"/>
  <c r="L25" i="4"/>
  <c r="P25" i="4"/>
  <c r="S25" i="4"/>
  <c r="P36" i="4"/>
  <c r="L36" i="4"/>
  <c r="S36" i="4"/>
  <c r="L56" i="4"/>
  <c r="S56" i="4"/>
  <c r="H40" i="4"/>
  <c r="O40" i="4"/>
  <c r="L33" i="4"/>
  <c r="S33" i="4"/>
  <c r="H44" i="4"/>
  <c r="O44" i="4"/>
  <c r="L103" i="4"/>
  <c r="P103" i="4"/>
  <c r="L26" i="4"/>
  <c r="S42" i="4"/>
  <c r="P42" i="4"/>
  <c r="L43" i="4"/>
  <c r="S43" i="4"/>
  <c r="L54" i="4"/>
  <c r="S54" i="4"/>
  <c r="O60" i="4"/>
  <c r="H66" i="4"/>
  <c r="O66" i="4"/>
  <c r="P67" i="4"/>
  <c r="L73" i="4"/>
  <c r="S73" i="4"/>
  <c r="L74" i="4"/>
  <c r="L78" i="4"/>
  <c r="S78" i="4"/>
  <c r="L85" i="4"/>
  <c r="S85" i="4"/>
  <c r="L91" i="4"/>
  <c r="S91" i="4"/>
  <c r="L92" i="4"/>
  <c r="H94" i="4"/>
  <c r="O94" i="4"/>
  <c r="L97" i="4"/>
  <c r="P97" i="4"/>
  <c r="S97" i="4"/>
  <c r="H108" i="4"/>
  <c r="O108" i="4"/>
  <c r="M112" i="4"/>
  <c r="O135" i="4"/>
  <c r="Q135" i="4" s="1"/>
  <c r="H135" i="4"/>
  <c r="H136" i="4"/>
  <c r="O136" i="4"/>
  <c r="L41" i="4"/>
  <c r="S41" i="4"/>
  <c r="S126" i="4"/>
  <c r="L126" i="4"/>
  <c r="H22" i="4"/>
  <c r="M22" i="4" s="1"/>
  <c r="O22" i="4"/>
  <c r="Q22" i="4" s="1"/>
  <c r="L35" i="4"/>
  <c r="S35" i="4"/>
  <c r="S38" i="4"/>
  <c r="P38" i="4"/>
  <c r="L39" i="4"/>
  <c r="S39" i="4"/>
  <c r="H42" i="4"/>
  <c r="O42" i="4"/>
  <c r="Q42" i="4" s="1"/>
  <c r="P62" i="4"/>
  <c r="L77" i="4"/>
  <c r="P77" i="4"/>
  <c r="L87" i="4"/>
  <c r="S87" i="4"/>
  <c r="H88" i="4"/>
  <c r="M88" i="4" s="1"/>
  <c r="O88" i="4"/>
  <c r="O111" i="4"/>
  <c r="Q111" i="4" s="1"/>
  <c r="H111" i="4"/>
  <c r="H112" i="4"/>
  <c r="O112" i="4"/>
  <c r="H116" i="4"/>
  <c r="O116" i="4"/>
  <c r="S145" i="4"/>
  <c r="P145" i="4"/>
  <c r="L145" i="4"/>
  <c r="L192" i="4"/>
  <c r="S192" i="4"/>
  <c r="L198" i="4"/>
  <c r="S198" i="4"/>
  <c r="H58" i="4"/>
  <c r="M58" i="4" s="1"/>
  <c r="O58" i="4"/>
  <c r="L28" i="4"/>
  <c r="L34" i="4"/>
  <c r="L37" i="4"/>
  <c r="S37" i="4"/>
  <c r="S52" i="4"/>
  <c r="P52" i="4"/>
  <c r="O53" i="4"/>
  <c r="Q53" i="4" s="1"/>
  <c r="L61" i="4"/>
  <c r="P61" i="4"/>
  <c r="P69" i="4"/>
  <c r="Q69" i="4" s="1"/>
  <c r="M76" i="4"/>
  <c r="P85" i="4"/>
  <c r="H90" i="4"/>
  <c r="O90" i="4"/>
  <c r="S94" i="4"/>
  <c r="S134" i="4"/>
  <c r="L134" i="4"/>
  <c r="L143" i="4"/>
  <c r="S143" i="4"/>
  <c r="L57" i="4"/>
  <c r="S57" i="4"/>
  <c r="S26" i="4"/>
  <c r="P27" i="4"/>
  <c r="Q27" i="4" s="1"/>
  <c r="S31" i="4"/>
  <c r="M31" i="4" s="1"/>
  <c r="L38" i="4"/>
  <c r="S50" i="4"/>
  <c r="M50" i="4" s="1"/>
  <c r="P50" i="4"/>
  <c r="L51" i="4"/>
  <c r="S51" i="4"/>
  <c r="M60" i="4"/>
  <c r="H72" i="4"/>
  <c r="O72" i="4"/>
  <c r="L79" i="4"/>
  <c r="S79" i="4"/>
  <c r="L83" i="4"/>
  <c r="S83" i="4"/>
  <c r="L84" i="4"/>
  <c r="P91" i="4"/>
  <c r="L93" i="4"/>
  <c r="P93" i="4"/>
  <c r="S93" i="4"/>
  <c r="L95" i="4"/>
  <c r="S95" i="4"/>
  <c r="L96" i="4"/>
  <c r="H98" i="4"/>
  <c r="O98" i="4"/>
  <c r="S102" i="4"/>
  <c r="L102" i="4"/>
  <c r="S103" i="4"/>
  <c r="O119" i="4"/>
  <c r="Q119" i="4" s="1"/>
  <c r="H119" i="4"/>
  <c r="H120" i="4"/>
  <c r="M120" i="4" s="1"/>
  <c r="O120" i="4"/>
  <c r="H124" i="4"/>
  <c r="O124" i="4"/>
  <c r="P17" i="4"/>
  <c r="Q17" i="4" s="1"/>
  <c r="P33" i="4"/>
  <c r="P41" i="4"/>
  <c r="S48" i="4"/>
  <c r="P48" i="4"/>
  <c r="L49" i="4"/>
  <c r="S49" i="4"/>
  <c r="H52" i="4"/>
  <c r="O52" i="4"/>
  <c r="Q52" i="4" s="1"/>
  <c r="L63" i="4"/>
  <c r="S63" i="4"/>
  <c r="S66" i="4"/>
  <c r="M66" i="4" s="1"/>
  <c r="L68" i="4"/>
  <c r="L71" i="4"/>
  <c r="S71" i="4"/>
  <c r="S80" i="4"/>
  <c r="L80" i="4"/>
  <c r="H86" i="4"/>
  <c r="O86" i="4"/>
  <c r="Q86" i="4" s="1"/>
  <c r="S110" i="4"/>
  <c r="L110" i="4"/>
  <c r="S140" i="4"/>
  <c r="P140" i="4"/>
  <c r="L140" i="4"/>
  <c r="S40" i="4"/>
  <c r="M40" i="4" s="1"/>
  <c r="P40" i="4"/>
  <c r="L62" i="4"/>
  <c r="S62" i="4"/>
  <c r="H30" i="4"/>
  <c r="O30" i="4"/>
  <c r="Q30" i="4" s="1"/>
  <c r="O31" i="4"/>
  <c r="Q31" i="4" s="1"/>
  <c r="P35" i="4"/>
  <c r="P39" i="4"/>
  <c r="S46" i="4"/>
  <c r="M46" i="4" s="1"/>
  <c r="P46" i="4"/>
  <c r="L47" i="4"/>
  <c r="S47" i="4"/>
  <c r="H50" i="4"/>
  <c r="O50" i="4"/>
  <c r="Q50" i="4" s="1"/>
  <c r="L55" i="4"/>
  <c r="S55" i="4"/>
  <c r="S64" i="4"/>
  <c r="L64" i="4"/>
  <c r="S69" i="4"/>
  <c r="M69" i="4" s="1"/>
  <c r="L75" i="4"/>
  <c r="P75" i="4"/>
  <c r="S77" i="4"/>
  <c r="L89" i="4"/>
  <c r="S89" i="4"/>
  <c r="H104" i="4"/>
  <c r="M104" i="4" s="1"/>
  <c r="O104" i="4"/>
  <c r="O127" i="4"/>
  <c r="Q127" i="4" s="1"/>
  <c r="H127" i="4"/>
  <c r="H128" i="4"/>
  <c r="M128" i="4" s="1"/>
  <c r="O128" i="4"/>
  <c r="Q128" i="4" s="1"/>
  <c r="H132" i="4"/>
  <c r="M132" i="4" s="1"/>
  <c r="O132" i="4"/>
  <c r="M136" i="4"/>
  <c r="S171" i="4"/>
  <c r="P171" i="4"/>
  <c r="L171" i="4"/>
  <c r="H17" i="4"/>
  <c r="S17" i="4"/>
  <c r="M17" i="4" s="1"/>
  <c r="S28" i="4"/>
  <c r="S34" i="4"/>
  <c r="S44" i="4"/>
  <c r="M44" i="4" s="1"/>
  <c r="P44" i="4"/>
  <c r="L45" i="4"/>
  <c r="S45" i="4"/>
  <c r="L48" i="4"/>
  <c r="S53" i="4"/>
  <c r="M53" i="4" s="1"/>
  <c r="P55" i="4"/>
  <c r="S61" i="4"/>
  <c r="L70" i="4"/>
  <c r="S70" i="4"/>
  <c r="S72" i="4"/>
  <c r="M72" i="4" s="1"/>
  <c r="O76" i="4"/>
  <c r="H82" i="4"/>
  <c r="M82" i="4" s="1"/>
  <c r="O82" i="4"/>
  <c r="Q82" i="4" s="1"/>
  <c r="S90" i="4"/>
  <c r="S98" i="4"/>
  <c r="M98" i="4" s="1"/>
  <c r="L101" i="4"/>
  <c r="S101" i="4"/>
  <c r="P101" i="4"/>
  <c r="S118" i="4"/>
  <c r="L118" i="4"/>
  <c r="P151" i="4"/>
  <c r="L151" i="4"/>
  <c r="S151" i="4"/>
  <c r="P58" i="4"/>
  <c r="P74" i="4"/>
  <c r="P84" i="4"/>
  <c r="P88" i="4"/>
  <c r="P92" i="4"/>
  <c r="P96" i="4"/>
  <c r="L100" i="4"/>
  <c r="P105" i="4"/>
  <c r="S107" i="4"/>
  <c r="M107" i="4" s="1"/>
  <c r="P112" i="4"/>
  <c r="P120" i="4"/>
  <c r="P128" i="4"/>
  <c r="P136" i="4"/>
  <c r="P102" i="4"/>
  <c r="P110" i="4"/>
  <c r="P118" i="4"/>
  <c r="P126" i="4"/>
  <c r="P134" i="4"/>
  <c r="P143" i="4"/>
  <c r="P148" i="4"/>
  <c r="L148" i="4"/>
  <c r="S148" i="4"/>
  <c r="O154" i="4"/>
  <c r="Q154" i="4" s="1"/>
  <c r="H154" i="4"/>
  <c r="O158" i="4"/>
  <c r="Q158" i="4" s="1"/>
  <c r="H158" i="4"/>
  <c r="O162" i="4"/>
  <c r="Q162" i="4" s="1"/>
  <c r="H162" i="4"/>
  <c r="O166" i="4"/>
  <c r="Q166" i="4" s="1"/>
  <c r="H166" i="4"/>
  <c r="L183" i="4"/>
  <c r="S183" i="4"/>
  <c r="P183" i="4"/>
  <c r="P56" i="4"/>
  <c r="P72" i="4"/>
  <c r="Q109" i="4"/>
  <c r="Q117" i="4"/>
  <c r="Q125" i="4"/>
  <c r="Q133" i="4"/>
  <c r="S142" i="4"/>
  <c r="P142" i="4"/>
  <c r="H186" i="4"/>
  <c r="M186" i="4" s="1"/>
  <c r="O186" i="4"/>
  <c r="Q186" i="4" s="1"/>
  <c r="L203" i="4"/>
  <c r="S203" i="4"/>
  <c r="L219" i="4"/>
  <c r="P219" i="4"/>
  <c r="S219" i="4"/>
  <c r="H255" i="4"/>
  <c r="O255" i="4"/>
  <c r="Q255" i="4" s="1"/>
  <c r="P66" i="4"/>
  <c r="P82" i="4"/>
  <c r="P86" i="4"/>
  <c r="P90" i="4"/>
  <c r="P94" i="4"/>
  <c r="P98" i="4"/>
  <c r="O107" i="4"/>
  <c r="Q107" i="4" s="1"/>
  <c r="P108" i="4"/>
  <c r="P116" i="4"/>
  <c r="P124" i="4"/>
  <c r="P132" i="4"/>
  <c r="L144" i="4"/>
  <c r="S144" i="4"/>
  <c r="P144" i="4"/>
  <c r="S147" i="4"/>
  <c r="P147" i="4"/>
  <c r="L147" i="4"/>
  <c r="M150" i="4"/>
  <c r="P60" i="4"/>
  <c r="P76" i="4"/>
  <c r="P104" i="4"/>
  <c r="O105" i="4"/>
  <c r="Q105" i="4" s="1"/>
  <c r="O115" i="4"/>
  <c r="Q115" i="4" s="1"/>
  <c r="O123" i="4"/>
  <c r="Q123" i="4" s="1"/>
  <c r="O131" i="4"/>
  <c r="Q131" i="4" s="1"/>
  <c r="O139" i="4"/>
  <c r="L142" i="4"/>
  <c r="H146" i="4"/>
  <c r="S153" i="4"/>
  <c r="P153" i="4"/>
  <c r="L153" i="4"/>
  <c r="S157" i="4"/>
  <c r="P157" i="4"/>
  <c r="L157" i="4"/>
  <c r="S161" i="4"/>
  <c r="P161" i="4"/>
  <c r="L161" i="4"/>
  <c r="S165" i="4"/>
  <c r="P165" i="4"/>
  <c r="L165" i="4"/>
  <c r="O177" i="4"/>
  <c r="Q177" i="4" s="1"/>
  <c r="H177" i="4"/>
  <c r="L199" i="4"/>
  <c r="S199" i="4"/>
  <c r="H106" i="4"/>
  <c r="M106" i="4" s="1"/>
  <c r="O106" i="4"/>
  <c r="Q106" i="4" s="1"/>
  <c r="O141" i="4"/>
  <c r="Q141" i="4" s="1"/>
  <c r="H141" i="4"/>
  <c r="M141" i="4" s="1"/>
  <c r="L149" i="4"/>
  <c r="S149" i="4"/>
  <c r="O150" i="4"/>
  <c r="H150" i="4"/>
  <c r="P182" i="4"/>
  <c r="S182" i="4"/>
  <c r="L182" i="4"/>
  <c r="P64" i="4"/>
  <c r="P80" i="4"/>
  <c r="P100" i="4"/>
  <c r="M108" i="4"/>
  <c r="O113" i="4"/>
  <c r="Q113" i="4" s="1"/>
  <c r="H114" i="4"/>
  <c r="M114" i="4" s="1"/>
  <c r="O114" i="4"/>
  <c r="Q114" i="4" s="1"/>
  <c r="M116" i="4"/>
  <c r="O121" i="4"/>
  <c r="Q121" i="4" s="1"/>
  <c r="H122" i="4"/>
  <c r="M122" i="4" s="1"/>
  <c r="O122" i="4"/>
  <c r="Q122" i="4" s="1"/>
  <c r="M124" i="4"/>
  <c r="O129" i="4"/>
  <c r="Q129" i="4" s="1"/>
  <c r="H130" i="4"/>
  <c r="M130" i="4" s="1"/>
  <c r="O130" i="4"/>
  <c r="Q130" i="4" s="1"/>
  <c r="O137" i="4"/>
  <c r="Q137" i="4" s="1"/>
  <c r="H138" i="4"/>
  <c r="M138" i="4" s="1"/>
  <c r="O138" i="4"/>
  <c r="Q138" i="4" s="1"/>
  <c r="M152" i="4"/>
  <c r="L155" i="4"/>
  <c r="S155" i="4"/>
  <c r="P155" i="4"/>
  <c r="L159" i="4"/>
  <c r="S159" i="4"/>
  <c r="P159" i="4"/>
  <c r="L163" i="4"/>
  <c r="S163" i="4"/>
  <c r="P163" i="4"/>
  <c r="L167" i="4"/>
  <c r="S167" i="4"/>
  <c r="P167" i="4"/>
  <c r="O169" i="4"/>
  <c r="Q169" i="4" s="1"/>
  <c r="H169" i="4"/>
  <c r="O174" i="4"/>
  <c r="Q174" i="4" s="1"/>
  <c r="H174" i="4"/>
  <c r="M174" i="4" s="1"/>
  <c r="S179" i="4"/>
  <c r="P179" i="4"/>
  <c r="L179" i="4"/>
  <c r="L231" i="4"/>
  <c r="S231" i="4"/>
  <c r="L233" i="4"/>
  <c r="S233" i="4"/>
  <c r="P139" i="4"/>
  <c r="P146" i="4"/>
  <c r="Q146" i="4" s="1"/>
  <c r="S154" i="4"/>
  <c r="M154" i="4" s="1"/>
  <c r="O156" i="4"/>
  <c r="Q156" i="4" s="1"/>
  <c r="S158" i="4"/>
  <c r="M158" i="4" s="1"/>
  <c r="O160" i="4"/>
  <c r="Q160" i="4" s="1"/>
  <c r="S162" i="4"/>
  <c r="M162" i="4" s="1"/>
  <c r="O164" i="4"/>
  <c r="Q164" i="4" s="1"/>
  <c r="S166" i="4"/>
  <c r="M166" i="4" s="1"/>
  <c r="Q168" i="4"/>
  <c r="S172" i="4"/>
  <c r="Q176" i="4"/>
  <c r="L185" i="4"/>
  <c r="S185" i="4"/>
  <c r="H188" i="4"/>
  <c r="M188" i="4" s="1"/>
  <c r="O188" i="4"/>
  <c r="Q188" i="4" s="1"/>
  <c r="L194" i="4"/>
  <c r="L197" i="4"/>
  <c r="S197" i="4"/>
  <c r="L215" i="4"/>
  <c r="S215" i="4"/>
  <c r="P215" i="4"/>
  <c r="L217" i="4"/>
  <c r="P217" i="4"/>
  <c r="S217" i="4"/>
  <c r="S226" i="4"/>
  <c r="L239" i="4"/>
  <c r="S239" i="4"/>
  <c r="L241" i="4"/>
  <c r="S241" i="4"/>
  <c r="S139" i="4"/>
  <c r="M139" i="4" s="1"/>
  <c r="S146" i="4"/>
  <c r="M146" i="4" s="1"/>
  <c r="Q170" i="4"/>
  <c r="L181" i="4"/>
  <c r="S181" i="4"/>
  <c r="L184" i="4"/>
  <c r="L191" i="4"/>
  <c r="S191" i="4"/>
  <c r="P199" i="4"/>
  <c r="L201" i="4"/>
  <c r="S201" i="4"/>
  <c r="P203" i="4"/>
  <c r="L205" i="4"/>
  <c r="S205" i="4"/>
  <c r="P205" i="4"/>
  <c r="L209" i="4"/>
  <c r="S209" i="4"/>
  <c r="P209" i="4"/>
  <c r="L223" i="4"/>
  <c r="S223" i="4"/>
  <c r="L225" i="4"/>
  <c r="S225" i="4"/>
  <c r="Q243" i="4"/>
  <c r="S251" i="4"/>
  <c r="L251" i="4"/>
  <c r="S109" i="4"/>
  <c r="M109" i="4" s="1"/>
  <c r="S111" i="4"/>
  <c r="M111" i="4" s="1"/>
  <c r="S113" i="4"/>
  <c r="M113" i="4" s="1"/>
  <c r="S115" i="4"/>
  <c r="M115" i="4" s="1"/>
  <c r="S117" i="4"/>
  <c r="M117" i="4" s="1"/>
  <c r="S119" i="4"/>
  <c r="M119" i="4" s="1"/>
  <c r="S121" i="4"/>
  <c r="M121" i="4" s="1"/>
  <c r="S123" i="4"/>
  <c r="M123" i="4" s="1"/>
  <c r="S125" i="4"/>
  <c r="M125" i="4" s="1"/>
  <c r="S127" i="4"/>
  <c r="M127" i="4" s="1"/>
  <c r="S129" i="4"/>
  <c r="M129" i="4" s="1"/>
  <c r="S131" i="4"/>
  <c r="M131" i="4" s="1"/>
  <c r="S133" i="4"/>
  <c r="M133" i="4" s="1"/>
  <c r="S135" i="4"/>
  <c r="M135" i="4" s="1"/>
  <c r="S137" i="4"/>
  <c r="M137" i="4" s="1"/>
  <c r="H212" i="4"/>
  <c r="M212" i="4" s="1"/>
  <c r="O212" i="4"/>
  <c r="Q212" i="4" s="1"/>
  <c r="L221" i="4"/>
  <c r="S221" i="4"/>
  <c r="P221" i="4"/>
  <c r="H242" i="4"/>
  <c r="O242" i="4"/>
  <c r="P150" i="4"/>
  <c r="H156" i="4"/>
  <c r="M156" i="4" s="1"/>
  <c r="H160" i="4"/>
  <c r="M160" i="4" s="1"/>
  <c r="H164" i="4"/>
  <c r="M164" i="4" s="1"/>
  <c r="H168" i="4"/>
  <c r="M168" i="4" s="1"/>
  <c r="L172" i="4"/>
  <c r="H176" i="4"/>
  <c r="M176" i="4" s="1"/>
  <c r="L180" i="4"/>
  <c r="S190" i="4"/>
  <c r="L190" i="4"/>
  <c r="L193" i="4"/>
  <c r="S193" i="4"/>
  <c r="Q211" i="4"/>
  <c r="S216" i="4"/>
  <c r="P216" i="4"/>
  <c r="L216" i="4"/>
  <c r="H234" i="4"/>
  <c r="O234" i="4"/>
  <c r="P170" i="4"/>
  <c r="L173" i="4"/>
  <c r="P178" i="4"/>
  <c r="Q178" i="4" s="1"/>
  <c r="P181" i="4"/>
  <c r="S184" i="4"/>
  <c r="L196" i="4"/>
  <c r="S202" i="4"/>
  <c r="L202" i="4"/>
  <c r="S204" i="4"/>
  <c r="L204" i="4"/>
  <c r="M208" i="4"/>
  <c r="H226" i="4"/>
  <c r="O226" i="4"/>
  <c r="L236" i="4"/>
  <c r="S236" i="4"/>
  <c r="L240" i="4"/>
  <c r="S240" i="4"/>
  <c r="L244" i="4"/>
  <c r="S244" i="4"/>
  <c r="H170" i="4"/>
  <c r="M170" i="4" s="1"/>
  <c r="H178" i="4"/>
  <c r="M178" i="4" s="1"/>
  <c r="L189" i="4"/>
  <c r="S189" i="4"/>
  <c r="L195" i="4"/>
  <c r="S195" i="4"/>
  <c r="P202" i="4"/>
  <c r="L213" i="4"/>
  <c r="S213" i="4"/>
  <c r="P213" i="4"/>
  <c r="L228" i="4"/>
  <c r="S228" i="4"/>
  <c r="L232" i="4"/>
  <c r="S232" i="4"/>
  <c r="S242" i="4"/>
  <c r="O152" i="4"/>
  <c r="Q152" i="4" s="1"/>
  <c r="M169" i="4"/>
  <c r="P173" i="4"/>
  <c r="L175" i="4"/>
  <c r="M177" i="4"/>
  <c r="S180" i="4"/>
  <c r="L187" i="4"/>
  <c r="S187" i="4"/>
  <c r="P195" i="4"/>
  <c r="L200" i="4"/>
  <c r="H208" i="4"/>
  <c r="O208" i="4"/>
  <c r="L222" i="4"/>
  <c r="S222" i="4"/>
  <c r="L224" i="4"/>
  <c r="S224" i="4"/>
  <c r="S234" i="4"/>
  <c r="M234" i="4" s="1"/>
  <c r="L260" i="4"/>
  <c r="S260" i="4"/>
  <c r="P260" i="4"/>
  <c r="L210" i="4"/>
  <c r="P212" i="4"/>
  <c r="P248" i="4"/>
  <c r="S256" i="4"/>
  <c r="L258" i="4"/>
  <c r="S258" i="4"/>
  <c r="L264" i="4"/>
  <c r="P264" i="4"/>
  <c r="S264" i="4"/>
  <c r="P267" i="4"/>
  <c r="L272" i="4"/>
  <c r="S272" i="4"/>
  <c r="P272" i="4"/>
  <c r="L280" i="4"/>
  <c r="P280" i="4"/>
  <c r="S280" i="4"/>
  <c r="P198" i="4"/>
  <c r="H214" i="4"/>
  <c r="M214" i="4" s="1"/>
  <c r="O214" i="4"/>
  <c r="Q214" i="4" s="1"/>
  <c r="S218" i="4"/>
  <c r="P218" i="4"/>
  <c r="P224" i="4"/>
  <c r="P232" i="4"/>
  <c r="P240" i="4"/>
  <c r="O248" i="4"/>
  <c r="L266" i="4"/>
  <c r="S266" i="4"/>
  <c r="L275" i="4"/>
  <c r="S275" i="4"/>
  <c r="P204" i="4"/>
  <c r="H207" i="4"/>
  <c r="S207" i="4"/>
  <c r="M207" i="4" s="1"/>
  <c r="P211" i="4"/>
  <c r="S220" i="4"/>
  <c r="M220" i="4" s="1"/>
  <c r="P220" i="4"/>
  <c r="P223" i="4"/>
  <c r="P227" i="4"/>
  <c r="P231" i="4"/>
  <c r="P235" i="4"/>
  <c r="P239" i="4"/>
  <c r="P243" i="4"/>
  <c r="S247" i="4"/>
  <c r="L247" i="4"/>
  <c r="H263" i="4"/>
  <c r="M263" i="4" s="1"/>
  <c r="O263" i="4"/>
  <c r="Q263" i="4" s="1"/>
  <c r="L271" i="4"/>
  <c r="S271" i="4"/>
  <c r="L284" i="4"/>
  <c r="S284" i="4"/>
  <c r="P284" i="4"/>
  <c r="P192" i="4"/>
  <c r="L218" i="4"/>
  <c r="L230" i="4"/>
  <c r="L238" i="4"/>
  <c r="S248" i="4"/>
  <c r="M248" i="4" s="1"/>
  <c r="H256" i="4"/>
  <c r="O256" i="4"/>
  <c r="Q256" i="4" s="1"/>
  <c r="P258" i="4"/>
  <c r="L262" i="4"/>
  <c r="P262" i="4"/>
  <c r="S262" i="4"/>
  <c r="L268" i="4"/>
  <c r="S268" i="4"/>
  <c r="P268" i="4"/>
  <c r="P271" i="4"/>
  <c r="H281" i="4"/>
  <c r="O281" i="4"/>
  <c r="H211" i="4"/>
  <c r="S211" i="4"/>
  <c r="M211" i="4" s="1"/>
  <c r="H220" i="4"/>
  <c r="O220" i="4"/>
  <c r="Q220" i="4" s="1"/>
  <c r="O227" i="4"/>
  <c r="O235" i="4"/>
  <c r="Q235" i="4" s="1"/>
  <c r="L246" i="4"/>
  <c r="S246" i="4"/>
  <c r="H253" i="4"/>
  <c r="M253" i="4" s="1"/>
  <c r="O253" i="4"/>
  <c r="Q253" i="4" s="1"/>
  <c r="M259" i="4"/>
  <c r="S265" i="4"/>
  <c r="L265" i="4"/>
  <c r="L277" i="4"/>
  <c r="S277" i="4"/>
  <c r="P196" i="4"/>
  <c r="P200" i="4"/>
  <c r="H206" i="4"/>
  <c r="M206" i="4" s="1"/>
  <c r="O206" i="4"/>
  <c r="Q206" i="4" s="1"/>
  <c r="P208" i="4"/>
  <c r="L252" i="4"/>
  <c r="Q257" i="4"/>
  <c r="L261" i="4"/>
  <c r="S261" i="4"/>
  <c r="L229" i="4"/>
  <c r="S229" i="4"/>
  <c r="L237" i="4"/>
  <c r="S237" i="4"/>
  <c r="S245" i="4"/>
  <c r="L245" i="4"/>
  <c r="M255" i="4"/>
  <c r="H259" i="4"/>
  <c r="O259" i="4"/>
  <c r="S267" i="4"/>
  <c r="L267" i="4"/>
  <c r="L270" i="4"/>
  <c r="S270" i="4"/>
  <c r="P270" i="4"/>
  <c r="H273" i="4"/>
  <c r="M273" i="4" s="1"/>
  <c r="O273" i="4"/>
  <c r="L276" i="4"/>
  <c r="P276" i="4"/>
  <c r="S276" i="4"/>
  <c r="M281" i="4"/>
  <c r="S283" i="4"/>
  <c r="L283" i="4"/>
  <c r="P225" i="4"/>
  <c r="P233" i="4"/>
  <c r="P241" i="4"/>
  <c r="L287" i="4"/>
  <c r="S287" i="4"/>
  <c r="M297" i="4"/>
  <c r="P226" i="4"/>
  <c r="P234" i="4"/>
  <c r="P242" i="4"/>
  <c r="L249" i="4"/>
  <c r="L250" i="4"/>
  <c r="S250" i="4"/>
  <c r="H269" i="4"/>
  <c r="O269" i="4"/>
  <c r="Q269" i="4" s="1"/>
  <c r="L290" i="4"/>
  <c r="S290" i="4"/>
  <c r="P290" i="4"/>
  <c r="L292" i="4"/>
  <c r="S292" i="4"/>
  <c r="P292" i="4"/>
  <c r="P222" i="4"/>
  <c r="P228" i="4"/>
  <c r="P236" i="4"/>
  <c r="P244" i="4"/>
  <c r="P245" i="4"/>
  <c r="P246" i="4"/>
  <c r="P247" i="4"/>
  <c r="L274" i="4"/>
  <c r="S274" i="4"/>
  <c r="S295" i="4"/>
  <c r="L295" i="4"/>
  <c r="Q298" i="4"/>
  <c r="M303" i="4"/>
  <c r="P229" i="4"/>
  <c r="P237" i="4"/>
  <c r="P263" i="4"/>
  <c r="S269" i="4"/>
  <c r="S285" i="4"/>
  <c r="L285" i="4"/>
  <c r="H289" i="4"/>
  <c r="M289" i="4" s="1"/>
  <c r="O289" i="4"/>
  <c r="Q289" i="4" s="1"/>
  <c r="P295" i="4"/>
  <c r="H279" i="4"/>
  <c r="M279" i="4" s="1"/>
  <c r="O279" i="4"/>
  <c r="Q279" i="4" s="1"/>
  <c r="L288" i="4"/>
  <c r="S288" i="4"/>
  <c r="P288" i="4"/>
  <c r="L291" i="4"/>
  <c r="S291" i="4"/>
  <c r="H293" i="4"/>
  <c r="O293" i="4"/>
  <c r="Q293" i="4" s="1"/>
  <c r="L296" i="4"/>
  <c r="P296" i="4"/>
  <c r="S296" i="4"/>
  <c r="P259" i="4"/>
  <c r="P273" i="4"/>
  <c r="P289" i="4"/>
  <c r="P285" i="4"/>
  <c r="P257" i="4"/>
  <c r="P275" i="4"/>
  <c r="P278" i="4"/>
  <c r="H282" i="4"/>
  <c r="S282" i="4"/>
  <c r="M282" i="4" s="1"/>
  <c r="P291" i="4"/>
  <c r="S293" i="4"/>
  <c r="P294" i="4"/>
  <c r="Q294" i="4" s="1"/>
  <c r="H298" i="4"/>
  <c r="S298" i="4"/>
  <c r="M298" i="4" s="1"/>
  <c r="L304" i="4"/>
  <c r="S304" i="4"/>
  <c r="P305" i="4"/>
  <c r="P251" i="4"/>
  <c r="P265" i="4"/>
  <c r="P281" i="4"/>
  <c r="P297" i="4"/>
  <c r="L302" i="4"/>
  <c r="S302" i="4"/>
  <c r="P303" i="4"/>
  <c r="L305" i="4"/>
  <c r="P287" i="4"/>
  <c r="H297" i="4"/>
  <c r="O297" i="4"/>
  <c r="Q297" i="4" s="1"/>
  <c r="L300" i="4"/>
  <c r="S300" i="4"/>
  <c r="H303" i="4"/>
  <c r="O303" i="4"/>
  <c r="Q303" i="4" s="1"/>
  <c r="P255" i="4"/>
  <c r="P277" i="4"/>
  <c r="P293" i="4"/>
  <c r="P299" i="4"/>
  <c r="L301" i="4"/>
  <c r="O278" i="4"/>
  <c r="Q278" i="4" s="1"/>
  <c r="P283" i="4"/>
  <c r="L299" i="4"/>
  <c r="H287" i="4" l="1"/>
  <c r="O287" i="4"/>
  <c r="Q287" i="4" s="1"/>
  <c r="O205" i="4"/>
  <c r="Q205" i="4" s="1"/>
  <c r="H205" i="4"/>
  <c r="O292" i="4"/>
  <c r="Q292" i="4" s="1"/>
  <c r="H292" i="4"/>
  <c r="H229" i="4"/>
  <c r="O229" i="4"/>
  <c r="Q229" i="4" s="1"/>
  <c r="H299" i="4"/>
  <c r="M299" i="4" s="1"/>
  <c r="O299" i="4"/>
  <c r="Q299" i="4" s="1"/>
  <c r="M304" i="4"/>
  <c r="H285" i="4"/>
  <c r="O285" i="4"/>
  <c r="Q285" i="4" s="1"/>
  <c r="H295" i="4"/>
  <c r="O295" i="4"/>
  <c r="Q295" i="4" s="1"/>
  <c r="Q273" i="4"/>
  <c r="M246" i="4"/>
  <c r="Q281" i="4"/>
  <c r="O262" i="4"/>
  <c r="Q262" i="4" s="1"/>
  <c r="H262" i="4"/>
  <c r="H275" i="4"/>
  <c r="O275" i="4"/>
  <c r="Q275" i="4" s="1"/>
  <c r="M256" i="4"/>
  <c r="M242" i="4"/>
  <c r="O213" i="4"/>
  <c r="Q213" i="4" s="1"/>
  <c r="H213" i="4"/>
  <c r="M244" i="4"/>
  <c r="H223" i="4"/>
  <c r="O223" i="4"/>
  <c r="Q223" i="4" s="1"/>
  <c r="M226" i="4"/>
  <c r="O197" i="4"/>
  <c r="Q197" i="4" s="1"/>
  <c r="H197" i="4"/>
  <c r="O155" i="4"/>
  <c r="Q155" i="4" s="1"/>
  <c r="H155" i="4"/>
  <c r="Q76" i="4"/>
  <c r="O171" i="4"/>
  <c r="Q171" i="4" s="1"/>
  <c r="H171" i="4"/>
  <c r="M71" i="4"/>
  <c r="H102" i="4"/>
  <c r="M102" i="4" s="1"/>
  <c r="O102" i="4"/>
  <c r="Q102" i="4" s="1"/>
  <c r="Q72" i="4"/>
  <c r="H34" i="4"/>
  <c r="O34" i="4"/>
  <c r="Q34" i="4" s="1"/>
  <c r="O145" i="4"/>
  <c r="Q145" i="4" s="1"/>
  <c r="H145" i="4"/>
  <c r="H77" i="4"/>
  <c r="O77" i="4"/>
  <c r="Q77" i="4" s="1"/>
  <c r="Q108" i="4"/>
  <c r="H73" i="4"/>
  <c r="O73" i="4"/>
  <c r="Q73" i="4" s="1"/>
  <c r="O43" i="4"/>
  <c r="Q43" i="4" s="1"/>
  <c r="H43" i="4"/>
  <c r="H36" i="4"/>
  <c r="O36" i="4"/>
  <c r="Q36" i="4" s="1"/>
  <c r="Q46" i="4"/>
  <c r="H4" i="4"/>
  <c r="O4" i="4"/>
  <c r="Q4" i="4" s="1"/>
  <c r="H200" i="4"/>
  <c r="M200" i="4" s="1"/>
  <c r="O200" i="4"/>
  <c r="Q200" i="4" s="1"/>
  <c r="H193" i="4"/>
  <c r="O193" i="4"/>
  <c r="Q193" i="4" s="1"/>
  <c r="O148" i="4"/>
  <c r="Q148" i="4" s="1"/>
  <c r="H148" i="4"/>
  <c r="H305" i="4"/>
  <c r="M305" i="4" s="1"/>
  <c r="O305" i="4"/>
  <c r="Q305" i="4" s="1"/>
  <c r="O304" i="4"/>
  <c r="Q304" i="4" s="1"/>
  <c r="H304" i="4"/>
  <c r="M285" i="4"/>
  <c r="M295" i="4"/>
  <c r="H261" i="4"/>
  <c r="M261" i="4" s="1"/>
  <c r="O261" i="4"/>
  <c r="Q261" i="4" s="1"/>
  <c r="M277" i="4"/>
  <c r="H246" i="4"/>
  <c r="O246" i="4"/>
  <c r="Q246" i="4" s="1"/>
  <c r="H247" i="4"/>
  <c r="O247" i="4"/>
  <c r="Q247" i="4" s="1"/>
  <c r="O272" i="4"/>
  <c r="Q272" i="4" s="1"/>
  <c r="H272" i="4"/>
  <c r="M272" i="4" s="1"/>
  <c r="H224" i="4"/>
  <c r="M224" i="4" s="1"/>
  <c r="O224" i="4"/>
  <c r="Q224" i="4" s="1"/>
  <c r="O187" i="4"/>
  <c r="Q187" i="4" s="1"/>
  <c r="H187" i="4"/>
  <c r="M187" i="4" s="1"/>
  <c r="M232" i="4"/>
  <c r="H244" i="4"/>
  <c r="O244" i="4"/>
  <c r="Q244" i="4" s="1"/>
  <c r="H216" i="4"/>
  <c r="O216" i="4"/>
  <c r="Q216" i="4" s="1"/>
  <c r="O180" i="4"/>
  <c r="Q180" i="4" s="1"/>
  <c r="H180" i="4"/>
  <c r="Q242" i="4"/>
  <c r="O201" i="4"/>
  <c r="Q201" i="4" s="1"/>
  <c r="H201" i="4"/>
  <c r="M201" i="4" s="1"/>
  <c r="H194" i="4"/>
  <c r="M194" i="4" s="1"/>
  <c r="O194" i="4"/>
  <c r="Q194" i="4" s="1"/>
  <c r="Q150" i="4"/>
  <c r="O199" i="4"/>
  <c r="Q199" i="4" s="1"/>
  <c r="H199" i="4"/>
  <c r="M199" i="4" s="1"/>
  <c r="H142" i="4"/>
  <c r="M142" i="4" s="1"/>
  <c r="O142" i="4"/>
  <c r="Q142" i="4" s="1"/>
  <c r="M144" i="4"/>
  <c r="O45" i="4"/>
  <c r="Q45" i="4" s="1"/>
  <c r="H45" i="4"/>
  <c r="M45" i="4" s="1"/>
  <c r="H75" i="4"/>
  <c r="M75" i="4" s="1"/>
  <c r="O75" i="4"/>
  <c r="Q75" i="4" s="1"/>
  <c r="M47" i="4"/>
  <c r="O71" i="4"/>
  <c r="Q71" i="4" s="1"/>
  <c r="H71" i="4"/>
  <c r="O49" i="4"/>
  <c r="Q49" i="4" s="1"/>
  <c r="H49" i="4"/>
  <c r="M49" i="4" s="1"/>
  <c r="Q124" i="4"/>
  <c r="H93" i="4"/>
  <c r="O93" i="4"/>
  <c r="Q93" i="4" s="1"/>
  <c r="H28" i="4"/>
  <c r="M28" i="4" s="1"/>
  <c r="O28" i="4"/>
  <c r="Q28" i="4" s="1"/>
  <c r="O41" i="4"/>
  <c r="Q41" i="4" s="1"/>
  <c r="H41" i="4"/>
  <c r="M41" i="4" s="1"/>
  <c r="H91" i="4"/>
  <c r="M91" i="4" s="1"/>
  <c r="O91" i="4"/>
  <c r="Q91" i="4" s="1"/>
  <c r="O33" i="4"/>
  <c r="Q33" i="4" s="1"/>
  <c r="H33" i="4"/>
  <c r="M33" i="4" s="1"/>
  <c r="H9" i="4"/>
  <c r="O9" i="4"/>
  <c r="Q9" i="4" s="1"/>
  <c r="H32" i="4"/>
  <c r="M32" i="4" s="1"/>
  <c r="O32" i="4"/>
  <c r="Q32" i="4" s="1"/>
  <c r="H81" i="4"/>
  <c r="M81" i="4" s="1"/>
  <c r="O81" i="4"/>
  <c r="Q81" i="4" s="1"/>
  <c r="O260" i="4"/>
  <c r="Q260" i="4" s="1"/>
  <c r="H260" i="4"/>
  <c r="O215" i="4"/>
  <c r="Q215" i="4" s="1"/>
  <c r="H215" i="4"/>
  <c r="M215" i="4" s="1"/>
  <c r="O302" i="4"/>
  <c r="Q302" i="4" s="1"/>
  <c r="H302" i="4"/>
  <c r="M302" i="4" s="1"/>
  <c r="O296" i="4"/>
  <c r="Q296" i="4" s="1"/>
  <c r="H296" i="4"/>
  <c r="M296" i="4" s="1"/>
  <c r="O288" i="4"/>
  <c r="Q288" i="4" s="1"/>
  <c r="H288" i="4"/>
  <c r="M288" i="4" s="1"/>
  <c r="M269" i="4"/>
  <c r="O290" i="4"/>
  <c r="Q290" i="4" s="1"/>
  <c r="H290" i="4"/>
  <c r="M290" i="4" s="1"/>
  <c r="H283" i="4"/>
  <c r="O283" i="4"/>
  <c r="Q283" i="4" s="1"/>
  <c r="H245" i="4"/>
  <c r="O245" i="4"/>
  <c r="Q245" i="4" s="1"/>
  <c r="H277" i="4"/>
  <c r="O277" i="4"/>
  <c r="Q277" i="4" s="1"/>
  <c r="M247" i="4"/>
  <c r="O266" i="4"/>
  <c r="Q266" i="4" s="1"/>
  <c r="H266" i="4"/>
  <c r="M266" i="4" s="1"/>
  <c r="M180" i="4"/>
  <c r="H232" i="4"/>
  <c r="O232" i="4"/>
  <c r="Q232" i="4" s="1"/>
  <c r="M195" i="4"/>
  <c r="M240" i="4"/>
  <c r="H204" i="4"/>
  <c r="O204" i="4"/>
  <c r="Q204" i="4" s="1"/>
  <c r="H251" i="4"/>
  <c r="O251" i="4"/>
  <c r="Q251" i="4" s="1"/>
  <c r="O163" i="4"/>
  <c r="Q163" i="4" s="1"/>
  <c r="H163" i="4"/>
  <c r="M163" i="4" s="1"/>
  <c r="O157" i="4"/>
  <c r="Q157" i="4" s="1"/>
  <c r="H157" i="4"/>
  <c r="Q139" i="4"/>
  <c r="H144" i="4"/>
  <c r="O144" i="4"/>
  <c r="Q144" i="4" s="1"/>
  <c r="M70" i="4"/>
  <c r="M171" i="4"/>
  <c r="O47" i="4"/>
  <c r="Q47" i="4" s="1"/>
  <c r="H47" i="4"/>
  <c r="H110" i="4"/>
  <c r="O110" i="4"/>
  <c r="Q110" i="4" s="1"/>
  <c r="H68" i="4"/>
  <c r="M68" i="4" s="1"/>
  <c r="O68" i="4"/>
  <c r="Q68" i="4" s="1"/>
  <c r="Q98" i="4"/>
  <c r="M94" i="4"/>
  <c r="H61" i="4"/>
  <c r="O61" i="4"/>
  <c r="Q61" i="4" s="1"/>
  <c r="Q58" i="4"/>
  <c r="M145" i="4"/>
  <c r="O35" i="4"/>
  <c r="Q35" i="4" s="1"/>
  <c r="H35" i="4"/>
  <c r="M35" i="4" s="1"/>
  <c r="Q136" i="4"/>
  <c r="M97" i="4"/>
  <c r="Q66" i="4"/>
  <c r="M42" i="4"/>
  <c r="Q40" i="4"/>
  <c r="M9" i="4"/>
  <c r="M29" i="4"/>
  <c r="H67" i="4"/>
  <c r="M67" i="4" s="1"/>
  <c r="O67" i="4"/>
  <c r="Q67" i="4" s="1"/>
  <c r="M12" i="4"/>
  <c r="H8" i="4"/>
  <c r="M8" i="4" s="1"/>
  <c r="O8" i="4"/>
  <c r="Q8" i="4" s="1"/>
  <c r="M2" i="4"/>
  <c r="O250" i="4"/>
  <c r="Q250" i="4" s="1"/>
  <c r="H250" i="4"/>
  <c r="M229" i="4"/>
  <c r="H225" i="4"/>
  <c r="O225" i="4"/>
  <c r="Q225" i="4" s="1"/>
  <c r="M239" i="4"/>
  <c r="O179" i="4"/>
  <c r="Q179" i="4" s="1"/>
  <c r="H179" i="4"/>
  <c r="M179" i="4" s="1"/>
  <c r="M165" i="4"/>
  <c r="M300" i="4"/>
  <c r="H301" i="4"/>
  <c r="M301" i="4" s="1"/>
  <c r="O301" i="4"/>
  <c r="Q301" i="4" s="1"/>
  <c r="O300" i="4"/>
  <c r="Q300" i="4" s="1"/>
  <c r="H300" i="4"/>
  <c r="M283" i="4"/>
  <c r="M245" i="4"/>
  <c r="H252" i="4"/>
  <c r="M252" i="4" s="1"/>
  <c r="O252" i="4"/>
  <c r="Q252" i="4" s="1"/>
  <c r="H265" i="4"/>
  <c r="M265" i="4" s="1"/>
  <c r="O265" i="4"/>
  <c r="Q265" i="4" s="1"/>
  <c r="Q227" i="4"/>
  <c r="O284" i="4"/>
  <c r="Q284" i="4" s="1"/>
  <c r="H284" i="4"/>
  <c r="M284" i="4" s="1"/>
  <c r="Q248" i="4"/>
  <c r="H210" i="4"/>
  <c r="M210" i="4" s="1"/>
  <c r="O210" i="4"/>
  <c r="Q210" i="4" s="1"/>
  <c r="H222" i="4"/>
  <c r="M222" i="4" s="1"/>
  <c r="O222" i="4"/>
  <c r="Q222" i="4" s="1"/>
  <c r="H195" i="4"/>
  <c r="O195" i="4"/>
  <c r="Q195" i="4" s="1"/>
  <c r="H240" i="4"/>
  <c r="O240" i="4"/>
  <c r="Q240" i="4" s="1"/>
  <c r="M204" i="4"/>
  <c r="M216" i="4"/>
  <c r="O172" i="4"/>
  <c r="Q172" i="4" s="1"/>
  <c r="H172" i="4"/>
  <c r="M172" i="4" s="1"/>
  <c r="M251" i="4"/>
  <c r="O209" i="4"/>
  <c r="Q209" i="4" s="1"/>
  <c r="H209" i="4"/>
  <c r="M209" i="4" s="1"/>
  <c r="O217" i="4"/>
  <c r="Q217" i="4" s="1"/>
  <c r="H217" i="4"/>
  <c r="M217" i="4" s="1"/>
  <c r="H233" i="4"/>
  <c r="M233" i="4" s="1"/>
  <c r="O233" i="4"/>
  <c r="Q233" i="4" s="1"/>
  <c r="O149" i="4"/>
  <c r="Q149" i="4" s="1"/>
  <c r="H149" i="4"/>
  <c r="M149" i="4" s="1"/>
  <c r="O219" i="4"/>
  <c r="Q219" i="4" s="1"/>
  <c r="H219" i="4"/>
  <c r="M219" i="4" s="1"/>
  <c r="O183" i="4"/>
  <c r="Q183" i="4" s="1"/>
  <c r="H183" i="4"/>
  <c r="M183" i="4" s="1"/>
  <c r="O101" i="4"/>
  <c r="Q101" i="4" s="1"/>
  <c r="H101" i="4"/>
  <c r="M101" i="4" s="1"/>
  <c r="H70" i="4"/>
  <c r="O70" i="4"/>
  <c r="Q70" i="4" s="1"/>
  <c r="Q104" i="4"/>
  <c r="H64" i="4"/>
  <c r="O64" i="4"/>
  <c r="Q64" i="4" s="1"/>
  <c r="M110" i="4"/>
  <c r="M48" i="4"/>
  <c r="Q120" i="4"/>
  <c r="H84" i="4"/>
  <c r="M84" i="4" s="1"/>
  <c r="O84" i="4"/>
  <c r="Q84" i="4" s="1"/>
  <c r="Q90" i="4"/>
  <c r="Q88" i="4"/>
  <c r="H85" i="4"/>
  <c r="M85" i="4" s="1"/>
  <c r="O85" i="4"/>
  <c r="Q85" i="4" s="1"/>
  <c r="H26" i="4"/>
  <c r="M26" i="4" s="1"/>
  <c r="O26" i="4"/>
  <c r="Q26" i="4" s="1"/>
  <c r="H7" i="4"/>
  <c r="M7" i="4" s="1"/>
  <c r="O7" i="4"/>
  <c r="Q7" i="4" s="1"/>
  <c r="H2" i="4"/>
  <c r="O2" i="4"/>
  <c r="Q2" i="4" s="1"/>
  <c r="M262" i="4"/>
  <c r="O270" i="4"/>
  <c r="Q270" i="4" s="1"/>
  <c r="H270" i="4"/>
  <c r="M270" i="4" s="1"/>
  <c r="M280" i="4"/>
  <c r="Q208" i="4"/>
  <c r="O175" i="4"/>
  <c r="Q175" i="4" s="1"/>
  <c r="H175" i="4"/>
  <c r="M175" i="4" s="1"/>
  <c r="H202" i="4"/>
  <c r="O202" i="4"/>
  <c r="Q202" i="4" s="1"/>
  <c r="O173" i="4"/>
  <c r="Q173" i="4" s="1"/>
  <c r="H173" i="4"/>
  <c r="M173" i="4" s="1"/>
  <c r="O191" i="4"/>
  <c r="Q191" i="4" s="1"/>
  <c r="H191" i="4"/>
  <c r="M191" i="4" s="1"/>
  <c r="M185" i="4"/>
  <c r="M231" i="4"/>
  <c r="O165" i="4"/>
  <c r="Q165" i="4" s="1"/>
  <c r="H165" i="4"/>
  <c r="M157" i="4"/>
  <c r="M61" i="4"/>
  <c r="M34" i="4"/>
  <c r="M64" i="4"/>
  <c r="H62" i="4"/>
  <c r="M62" i="4" s="1"/>
  <c r="O62" i="4"/>
  <c r="Q62" i="4" s="1"/>
  <c r="M63" i="4"/>
  <c r="H96" i="4"/>
  <c r="M96" i="4" s="1"/>
  <c r="O96" i="4"/>
  <c r="Q96" i="4" s="1"/>
  <c r="M83" i="4"/>
  <c r="O51" i="4"/>
  <c r="Q51" i="4" s="1"/>
  <c r="H51" i="4"/>
  <c r="M51" i="4" s="1"/>
  <c r="H57" i="4"/>
  <c r="M57" i="4" s="1"/>
  <c r="O57" i="4"/>
  <c r="Q57" i="4" s="1"/>
  <c r="M198" i="4"/>
  <c r="H97" i="4"/>
  <c r="O97" i="4"/>
  <c r="Q97" i="4" s="1"/>
  <c r="M78" i="4"/>
  <c r="Q60" i="4"/>
  <c r="O25" i="4"/>
  <c r="Q25" i="4" s="1"/>
  <c r="H25" i="4"/>
  <c r="M25" i="4" s="1"/>
  <c r="O15" i="4"/>
  <c r="Q15" i="4" s="1"/>
  <c r="H15" i="4"/>
  <c r="M15" i="4" s="1"/>
  <c r="H65" i="4"/>
  <c r="M65" i="4" s="1"/>
  <c r="O65" i="4"/>
  <c r="Q65" i="4" s="1"/>
  <c r="O29" i="4"/>
  <c r="Q29" i="4" s="1"/>
  <c r="H29" i="4"/>
  <c r="H24" i="4"/>
  <c r="M24" i="4" s="1"/>
  <c r="O24" i="4"/>
  <c r="Q24" i="4" s="1"/>
  <c r="H16" i="4"/>
  <c r="M16" i="4" s="1"/>
  <c r="O16" i="4"/>
  <c r="Q16" i="4" s="1"/>
  <c r="H12" i="4"/>
  <c r="O12" i="4"/>
  <c r="Q12" i="4" s="1"/>
  <c r="H6" i="4"/>
  <c r="M6" i="4" s="1"/>
  <c r="O6" i="4"/>
  <c r="Q6" i="4" s="1"/>
  <c r="M20" i="4"/>
  <c r="O274" i="4"/>
  <c r="Q274" i="4" s="1"/>
  <c r="H274" i="4"/>
  <c r="M274" i="4" s="1"/>
  <c r="M271" i="4"/>
  <c r="M293" i="4"/>
  <c r="M250" i="4"/>
  <c r="M287" i="4"/>
  <c r="M276" i="4"/>
  <c r="H267" i="4"/>
  <c r="O267" i="4"/>
  <c r="Q267" i="4" s="1"/>
  <c r="H237" i="4"/>
  <c r="M237" i="4" s="1"/>
  <c r="O237" i="4"/>
  <c r="Q237" i="4" s="1"/>
  <c r="O268" i="4"/>
  <c r="Q268" i="4" s="1"/>
  <c r="H268" i="4"/>
  <c r="M268" i="4" s="1"/>
  <c r="H238" i="4"/>
  <c r="M238" i="4" s="1"/>
  <c r="O238" i="4"/>
  <c r="Q238" i="4" s="1"/>
  <c r="H271" i="4"/>
  <c r="O271" i="4"/>
  <c r="Q271" i="4" s="1"/>
  <c r="O264" i="4"/>
  <c r="Q264" i="4" s="1"/>
  <c r="H264" i="4"/>
  <c r="M264" i="4" s="1"/>
  <c r="M260" i="4"/>
  <c r="H228" i="4"/>
  <c r="M228" i="4" s="1"/>
  <c r="O228" i="4"/>
  <c r="Q228" i="4" s="1"/>
  <c r="O189" i="4"/>
  <c r="Q189" i="4" s="1"/>
  <c r="H189" i="4"/>
  <c r="M189" i="4" s="1"/>
  <c r="M202" i="4"/>
  <c r="M193" i="4"/>
  <c r="O221" i="4"/>
  <c r="Q221" i="4" s="1"/>
  <c r="H221" i="4"/>
  <c r="M221" i="4" s="1"/>
  <c r="M225" i="4"/>
  <c r="M205" i="4"/>
  <c r="H184" i="4"/>
  <c r="M184" i="4" s="1"/>
  <c r="O184" i="4"/>
  <c r="Q184" i="4" s="1"/>
  <c r="H241" i="4"/>
  <c r="M241" i="4" s="1"/>
  <c r="O241" i="4"/>
  <c r="Q241" i="4" s="1"/>
  <c r="O185" i="4"/>
  <c r="Q185" i="4" s="1"/>
  <c r="H185" i="4"/>
  <c r="H231" i="4"/>
  <c r="O231" i="4"/>
  <c r="Q231" i="4" s="1"/>
  <c r="O159" i="4"/>
  <c r="Q159" i="4" s="1"/>
  <c r="H159" i="4"/>
  <c r="M159" i="4" s="1"/>
  <c r="H182" i="4"/>
  <c r="M182" i="4" s="1"/>
  <c r="O182" i="4"/>
  <c r="Q182" i="4" s="1"/>
  <c r="O153" i="4"/>
  <c r="Q153" i="4" s="1"/>
  <c r="H153" i="4"/>
  <c r="O147" i="4"/>
  <c r="Q147" i="4" s="1"/>
  <c r="H147" i="4"/>
  <c r="O203" i="4"/>
  <c r="Q203" i="4" s="1"/>
  <c r="H203" i="4"/>
  <c r="M203" i="4" s="1"/>
  <c r="M148" i="4"/>
  <c r="H100" i="4"/>
  <c r="M100" i="4" s="1"/>
  <c r="O100" i="4"/>
  <c r="Q100" i="4" s="1"/>
  <c r="O151" i="4"/>
  <c r="Q151" i="4" s="1"/>
  <c r="H151" i="4"/>
  <c r="M151" i="4" s="1"/>
  <c r="M90" i="4"/>
  <c r="Q132" i="4"/>
  <c r="M89" i="4"/>
  <c r="O63" i="4"/>
  <c r="Q63" i="4" s="1"/>
  <c r="H63" i="4"/>
  <c r="H83" i="4"/>
  <c r="O83" i="4"/>
  <c r="Q83" i="4" s="1"/>
  <c r="M143" i="4"/>
  <c r="M52" i="4"/>
  <c r="H198" i="4"/>
  <c r="O198" i="4"/>
  <c r="Q198" i="4" s="1"/>
  <c r="Q116" i="4"/>
  <c r="M87" i="4"/>
  <c r="M39" i="4"/>
  <c r="H126" i="4"/>
  <c r="O126" i="4"/>
  <c r="Q126" i="4" s="1"/>
  <c r="Q94" i="4"/>
  <c r="H78" i="4"/>
  <c r="O78" i="4"/>
  <c r="Q78" i="4" s="1"/>
  <c r="O103" i="4"/>
  <c r="Q103" i="4" s="1"/>
  <c r="H103" i="4"/>
  <c r="O13" i="4"/>
  <c r="Q13" i="4" s="1"/>
  <c r="H13" i="4"/>
  <c r="H5" i="4"/>
  <c r="M5" i="4" s="1"/>
  <c r="O5" i="4"/>
  <c r="Q5" i="4" s="1"/>
  <c r="M59" i="4"/>
  <c r="H20" i="4"/>
  <c r="O20" i="4"/>
  <c r="Q20" i="4" s="1"/>
  <c r="H89" i="4"/>
  <c r="O89" i="4"/>
  <c r="Q89" i="4" s="1"/>
  <c r="O55" i="4"/>
  <c r="Q55" i="4" s="1"/>
  <c r="H55" i="4"/>
  <c r="M55" i="4" s="1"/>
  <c r="H80" i="4"/>
  <c r="O80" i="4"/>
  <c r="Q80" i="4" s="1"/>
  <c r="H95" i="4"/>
  <c r="M95" i="4" s="1"/>
  <c r="O95" i="4"/>
  <c r="Q95" i="4" s="1"/>
  <c r="O143" i="4"/>
  <c r="Q143" i="4" s="1"/>
  <c r="H143" i="4"/>
  <c r="H87" i="4"/>
  <c r="O87" i="4"/>
  <c r="Q87" i="4" s="1"/>
  <c r="O39" i="4"/>
  <c r="Q39" i="4" s="1"/>
  <c r="H39" i="4"/>
  <c r="M126" i="4"/>
  <c r="H74" i="4"/>
  <c r="M74" i="4" s="1"/>
  <c r="O74" i="4"/>
  <c r="Q74" i="4" s="1"/>
  <c r="H54" i="4"/>
  <c r="M54" i="4" s="1"/>
  <c r="O54" i="4"/>
  <c r="Q54" i="4" s="1"/>
  <c r="Q44" i="4"/>
  <c r="H56" i="4"/>
  <c r="M56" i="4" s="1"/>
  <c r="O56" i="4"/>
  <c r="Q56" i="4" s="1"/>
  <c r="M13" i="4"/>
  <c r="M4" i="4"/>
  <c r="M292" i="4"/>
  <c r="M267" i="4"/>
  <c r="H230" i="4"/>
  <c r="M230" i="4" s="1"/>
  <c r="O230" i="4"/>
  <c r="Q230" i="4" s="1"/>
  <c r="O280" i="4"/>
  <c r="Q280" i="4" s="1"/>
  <c r="H280" i="4"/>
  <c r="H236" i="4"/>
  <c r="M236" i="4" s="1"/>
  <c r="O236" i="4"/>
  <c r="Q236" i="4" s="1"/>
  <c r="H291" i="4"/>
  <c r="M291" i="4" s="1"/>
  <c r="O291" i="4"/>
  <c r="Q291" i="4" s="1"/>
  <c r="H249" i="4"/>
  <c r="M249" i="4" s="1"/>
  <c r="O249" i="4"/>
  <c r="Q249" i="4" s="1"/>
  <c r="O276" i="4"/>
  <c r="Q276" i="4" s="1"/>
  <c r="H276" i="4"/>
  <c r="Q259" i="4"/>
  <c r="H218" i="4"/>
  <c r="M218" i="4" s="1"/>
  <c r="O218" i="4"/>
  <c r="Q218" i="4" s="1"/>
  <c r="M275" i="4"/>
  <c r="H258" i="4"/>
  <c r="M258" i="4" s="1"/>
  <c r="O258" i="4"/>
  <c r="Q258" i="4" s="1"/>
  <c r="M213" i="4"/>
  <c r="Q226" i="4"/>
  <c r="H196" i="4"/>
  <c r="M196" i="4" s="1"/>
  <c r="O196" i="4"/>
  <c r="Q196" i="4" s="1"/>
  <c r="Q234" i="4"/>
  <c r="H190" i="4"/>
  <c r="M190" i="4" s="1"/>
  <c r="O190" i="4"/>
  <c r="Q190" i="4" s="1"/>
  <c r="M223" i="4"/>
  <c r="O181" i="4"/>
  <c r="Q181" i="4" s="1"/>
  <c r="H181" i="4"/>
  <c r="M181" i="4" s="1"/>
  <c r="H239" i="4"/>
  <c r="O239" i="4"/>
  <c r="Q239" i="4" s="1"/>
  <c r="M197" i="4"/>
  <c r="O167" i="4"/>
  <c r="Q167" i="4" s="1"/>
  <c r="H167" i="4"/>
  <c r="M167" i="4" s="1"/>
  <c r="M155" i="4"/>
  <c r="O161" i="4"/>
  <c r="Q161" i="4" s="1"/>
  <c r="H161" i="4"/>
  <c r="M161" i="4" s="1"/>
  <c r="M153" i="4"/>
  <c r="M147" i="4"/>
  <c r="H118" i="4"/>
  <c r="M118" i="4" s="1"/>
  <c r="O118" i="4"/>
  <c r="Q118" i="4" s="1"/>
  <c r="H48" i="4"/>
  <c r="O48" i="4"/>
  <c r="Q48" i="4" s="1"/>
  <c r="M77" i="4"/>
  <c r="H140" i="4"/>
  <c r="M140" i="4" s="1"/>
  <c r="O140" i="4"/>
  <c r="Q140" i="4" s="1"/>
  <c r="M80" i="4"/>
  <c r="M103" i="4"/>
  <c r="M93" i="4"/>
  <c r="O79" i="4"/>
  <c r="Q79" i="4" s="1"/>
  <c r="H79" i="4"/>
  <c r="M79" i="4" s="1"/>
  <c r="H38" i="4"/>
  <c r="M38" i="4" s="1"/>
  <c r="O38" i="4"/>
  <c r="Q38" i="4" s="1"/>
  <c r="H134" i="4"/>
  <c r="M134" i="4" s="1"/>
  <c r="O134" i="4"/>
  <c r="Q134" i="4" s="1"/>
  <c r="O37" i="4"/>
  <c r="Q37" i="4" s="1"/>
  <c r="H37" i="4"/>
  <c r="M37" i="4" s="1"/>
  <c r="H192" i="4"/>
  <c r="M192" i="4" s="1"/>
  <c r="O192" i="4"/>
  <c r="Q192" i="4" s="1"/>
  <c r="Q112" i="4"/>
  <c r="H92" i="4"/>
  <c r="M92" i="4" s="1"/>
  <c r="O92" i="4"/>
  <c r="Q92" i="4" s="1"/>
  <c r="M73" i="4"/>
  <c r="M43" i="4"/>
  <c r="M36" i="4"/>
  <c r="O23" i="4"/>
  <c r="Q23" i="4" s="1"/>
  <c r="H23" i="4"/>
  <c r="M23" i="4" s="1"/>
  <c r="H11" i="4"/>
  <c r="M11" i="4" s="1"/>
  <c r="O11" i="4"/>
  <c r="Q11" i="4" s="1"/>
  <c r="H3" i="4"/>
  <c r="M3" i="4" s="1"/>
  <c r="O3" i="4"/>
  <c r="Q3" i="4" s="1"/>
  <c r="H59" i="4"/>
  <c r="O59" i="4"/>
  <c r="Q59" i="4" s="1"/>
  <c r="O21" i="4"/>
  <c r="Q21" i="4" s="1"/>
  <c r="H21" i="4"/>
  <c r="M21" i="4" s="1"/>
  <c r="H18" i="4"/>
  <c r="M18" i="4" s="1"/>
  <c r="O18" i="4"/>
  <c r="Q18" i="4" s="1"/>
  <c r="O14" i="4"/>
  <c r="Q14" i="4" s="1"/>
  <c r="H14" i="4"/>
  <c r="M14" i="4" s="1"/>
  <c r="H10" i="4"/>
  <c r="M10" i="4" s="1"/>
  <c r="O10" i="4"/>
  <c r="Q10" i="4" s="1"/>
  <c r="M114" i="1"/>
  <c r="J9" i="2"/>
  <c r="J8" i="2"/>
  <c r="J7" i="2"/>
  <c r="J6" i="2"/>
  <c r="J5" i="2"/>
  <c r="J4" i="2"/>
  <c r="J3" i="2"/>
  <c r="J2" i="2"/>
  <c r="M155" i="1" l="1"/>
  <c r="M162" i="1"/>
  <c r="M203" i="1" s="1"/>
  <c r="M194" i="1"/>
  <c r="M146" i="1"/>
  <c r="M242" i="1"/>
  <c r="M195" i="1"/>
  <c r="M147" i="1"/>
  <c r="M243" i="1"/>
  <c r="M196" i="1"/>
  <c r="M148" i="1"/>
  <c r="M244" i="1"/>
  <c r="M197" i="1"/>
  <c r="M149" i="1"/>
  <c r="M245" i="1"/>
  <c r="M198" i="1"/>
  <c r="M150" i="1"/>
  <c r="M246" i="1"/>
  <c r="M199" i="1"/>
  <c r="M151" i="1"/>
  <c r="M247" i="1"/>
  <c r="M200" i="1"/>
  <c r="M152" i="1"/>
  <c r="M248" i="1"/>
  <c r="M201" i="1"/>
  <c r="M153" i="1"/>
  <c r="M249" i="1"/>
  <c r="M202" i="1"/>
  <c r="M154" i="1"/>
  <c r="M250" i="1"/>
  <c r="M235" i="1"/>
  <c r="M139" i="1"/>
  <c r="M187" i="1"/>
  <c r="M179" i="1"/>
  <c r="M131" i="1"/>
  <c r="M227" i="1"/>
  <c r="M180" i="1"/>
  <c r="M132" i="1"/>
  <c r="M228" i="1"/>
  <c r="M181" i="1"/>
  <c r="M133" i="1"/>
  <c r="M229" i="1"/>
  <c r="M182" i="1"/>
  <c r="M134" i="1"/>
  <c r="M230" i="1"/>
  <c r="M183" i="1"/>
  <c r="M135" i="1"/>
  <c r="M231" i="1"/>
  <c r="M184" i="1"/>
  <c r="M136" i="1"/>
  <c r="M232" i="1"/>
  <c r="M185" i="1"/>
  <c r="M137" i="1"/>
  <c r="M233" i="1"/>
  <c r="M186" i="1"/>
  <c r="M138" i="1"/>
  <c r="M234" i="1"/>
  <c r="M226" i="1"/>
  <c r="M130" i="1"/>
  <c r="M178" i="1"/>
  <c r="M163" i="1"/>
  <c r="M115" i="1"/>
  <c r="M211" i="1"/>
  <c r="M164" i="1"/>
  <c r="M116" i="1"/>
  <c r="M212" i="1"/>
  <c r="M165" i="1"/>
  <c r="M117" i="1"/>
  <c r="M213" i="1"/>
  <c r="M166" i="1"/>
  <c r="M118" i="1"/>
  <c r="M214" i="1"/>
  <c r="M167" i="1"/>
  <c r="M119" i="1"/>
  <c r="M215" i="1"/>
  <c r="M168" i="1"/>
  <c r="M120" i="1"/>
  <c r="M216" i="1"/>
  <c r="M169" i="1"/>
  <c r="M121" i="1"/>
  <c r="M217" i="1"/>
  <c r="M170" i="1"/>
  <c r="M122" i="1"/>
  <c r="M218" i="1"/>
  <c r="M171" i="1"/>
  <c r="M123" i="1"/>
  <c r="M219" i="1"/>
  <c r="M210" i="1"/>
  <c r="M251" i="1" s="1"/>
  <c r="J9" i="1"/>
  <c r="J10" i="1"/>
  <c r="J11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<sst xmlns="http://schemas.openxmlformats.org/spreadsheetml/2006/main" count="2901" uniqueCount="101">
  <si>
    <t>Subject</t>
  </si>
  <si>
    <t>Stage</t>
  </si>
  <si>
    <t>VO2_ArmCrank</t>
  </si>
  <si>
    <t>VO2_Bike</t>
  </si>
  <si>
    <t>VO2_Treadmill</t>
  </si>
  <si>
    <t>Bench</t>
  </si>
  <si>
    <t>Squat</t>
  </si>
  <si>
    <t>Height</t>
  </si>
  <si>
    <t>Weight</t>
  </si>
  <si>
    <t>HR</t>
  </si>
  <si>
    <t>HTC</t>
  </si>
  <si>
    <t>Diameter</t>
  </si>
  <si>
    <t>Velocity</t>
  </si>
  <si>
    <t>Womersley</t>
  </si>
  <si>
    <t>SS_W</t>
  </si>
  <si>
    <t>Baseline</t>
  </si>
  <si>
    <t>Low</t>
  </si>
  <si>
    <t>Moderate</t>
  </si>
  <si>
    <t>High</t>
  </si>
  <si>
    <t>Age</t>
  </si>
  <si>
    <t>Sex</t>
  </si>
  <si>
    <t>BMI</t>
  </si>
  <si>
    <t>SBP</t>
  </si>
  <si>
    <t>DBP</t>
  </si>
  <si>
    <t>Male</t>
  </si>
  <si>
    <t>Female</t>
  </si>
  <si>
    <t>ID</t>
  </si>
  <si>
    <t>HR_Bike</t>
  </si>
  <si>
    <t>Load</t>
  </si>
  <si>
    <t>Biceps</t>
  </si>
  <si>
    <t>Instrument</t>
  </si>
  <si>
    <t>Bike</t>
  </si>
  <si>
    <t>ArmCrank</t>
  </si>
  <si>
    <t>Treadmill</t>
  </si>
  <si>
    <t>VO2</t>
  </si>
  <si>
    <t>valeria</t>
  </si>
  <si>
    <t>manuel</t>
  </si>
  <si>
    <t>jamie</t>
  </si>
  <si>
    <t>Sabrina</t>
  </si>
  <si>
    <t>Name</t>
  </si>
  <si>
    <t>Nick</t>
  </si>
  <si>
    <t>Enrique</t>
  </si>
  <si>
    <t>Samuel</t>
  </si>
  <si>
    <t>Alba</t>
  </si>
  <si>
    <t>Patricia</t>
  </si>
  <si>
    <t>Gabriel</t>
  </si>
  <si>
    <t>Daniel</t>
  </si>
  <si>
    <t>Laurin</t>
  </si>
  <si>
    <t>Alondra</t>
  </si>
  <si>
    <t>Carlos</t>
  </si>
  <si>
    <t>Rest</t>
  </si>
  <si>
    <t>RPE</t>
  </si>
  <si>
    <t>lactate</t>
  </si>
  <si>
    <t>HCT</t>
  </si>
  <si>
    <t>Diameter_B</t>
  </si>
  <si>
    <t>Velocity_B</t>
  </si>
  <si>
    <t>HR_B</t>
  </si>
  <si>
    <t>SR_B</t>
  </si>
  <si>
    <t>K_B</t>
  </si>
  <si>
    <t>μp_ ARB_ (10-1 N/m2*s)_B</t>
  </si>
  <si>
    <t>μb_ARB_(10-1 N/m2*s)_B</t>
  </si>
  <si>
    <t>blood_denstity_(kg/m^3)_B</t>
  </si>
  <si>
    <t>Womersley_B</t>
  </si>
  <si>
    <t>SS_W_B</t>
  </si>
  <si>
    <t>Strouhal_B</t>
  </si>
  <si>
    <t>Re_crit_B</t>
  </si>
  <si>
    <t>Re_B</t>
  </si>
  <si>
    <t>Turbulence_B</t>
  </si>
  <si>
    <t>SS_P_B</t>
  </si>
  <si>
    <t>Intensity</t>
  </si>
  <si>
    <t>mean</t>
  </si>
  <si>
    <t>sd</t>
  </si>
  <si>
    <t>All</t>
  </si>
  <si>
    <t>Bench_kg</t>
  </si>
  <si>
    <t>Squat_kg</t>
  </si>
  <si>
    <t>Biceps_kg</t>
  </si>
  <si>
    <t>Load_kg</t>
  </si>
  <si>
    <t>VO2max(ml/kg/m)</t>
  </si>
  <si>
    <t>Squat (Kg)</t>
  </si>
  <si>
    <t>HTC (%)</t>
  </si>
  <si>
    <t>Lactate (mmol/L)</t>
  </si>
  <si>
    <t>Systolic BP (mmHg)</t>
  </si>
  <si>
    <t>Diastolic BP (mmHg)</t>
  </si>
  <si>
    <t>BMI (kg/m2)</t>
  </si>
  <si>
    <t>Age (yrs)</t>
  </si>
  <si>
    <t>Resting Hear Rate (bpm)</t>
  </si>
  <si>
    <t>Velocity (cm/s)</t>
  </si>
  <si>
    <t>Diameter (cm)</t>
  </si>
  <si>
    <t xml:space="preserve">Squat </t>
  </si>
  <si>
    <t>Modality</t>
  </si>
  <si>
    <t>Bench Press (Kg)</t>
  </si>
  <si>
    <t>Biceps Curl (Kg)</t>
  </si>
  <si>
    <t>ALONDRA</t>
  </si>
  <si>
    <t>Bench Press</t>
  </si>
  <si>
    <t>Biceps Curl</t>
  </si>
  <si>
    <t>Corina</t>
  </si>
  <si>
    <t>Arm Crank</t>
  </si>
  <si>
    <t>Shearstress</t>
  </si>
  <si>
    <t>Endothilieal Shear Stress (dynes/cm2)</t>
  </si>
  <si>
    <t>ESS (dynes/cm2)</t>
  </si>
  <si>
    <t>Antegrade Velocity 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</si>
</sst>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1" xfId="0" applyFill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1" fillId="4" borderId="1" xfId="0" applyNumberFormat="1" applyFont="1" applyFill="1" applyBorder="1"/>
    <xf numFmtId="2" fontId="0" fillId="0" borderId="0" xfId="0" applyNumberFormat="1"/>
    <xf numFmtId="2" fontId="0" fillId="3" borderId="0" xfId="0" applyNumberFormat="1" applyFill="1"/>
    <xf numFmtId="2" fontId="4" fillId="3" borderId="1" xfId="0" applyNumberFormat="1" applyFont="1" applyFill="1" applyBorder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2" fontId="0" fillId="5" borderId="0" xfId="0" applyNumberFormat="1" applyFill="1" applyAlignment="1">
      <alignment horizontal="right"/>
    </xf>
    <xf numFmtId="1" fontId="6" fillId="5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164" fontId="0" fillId="6" borderId="0" xfId="0" applyNumberFormat="1" applyFill="1" applyAlignment="1">
      <alignment horizontal="right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5" borderId="0" xfId="0" applyNumberFormat="1" applyFill="1"/>
    <xf numFmtId="0" fontId="0" fillId="5" borderId="0" xfId="0" applyFill="1"/>
    <xf numFmtId="0" fontId="7" fillId="3" borderId="0" xfId="0" applyFont="1" applyFill="1" applyBorder="1"/>
    <xf numFmtId="0" fontId="7" fillId="0" borderId="0" xfId="0" applyFont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2" fontId="7" fillId="3" borderId="0" xfId="0" applyNumberFormat="1" applyFont="1" applyFill="1" applyBorder="1"/>
    <xf numFmtId="2" fontId="7" fillId="3" borderId="0" xfId="0" applyNumberFormat="1" applyFont="1" applyFill="1" applyBorder="1" applyAlignment="1">
      <alignment horizontal="center"/>
    </xf>
    <xf numFmtId="2" fontId="7" fillId="3" borderId="1" xfId="0" applyNumberFormat="1" applyFont="1" applyFill="1" applyBorder="1"/>
    <xf numFmtId="0" fontId="7" fillId="3" borderId="1" xfId="0" applyFont="1" applyFill="1" applyBorder="1"/>
    <xf numFmtId="2" fontId="7" fillId="3" borderId="0" xfId="0" applyNumberFormat="1" applyFont="1" applyFill="1"/>
    <xf numFmtId="2" fontId="7" fillId="3" borderId="2" xfId="0" applyNumberFormat="1" applyFont="1" applyFill="1" applyBorder="1"/>
    <xf numFmtId="2" fontId="7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3" xfId="0" applyFont="1" applyFill="1" applyBorder="1"/>
    <xf numFmtId="0" fontId="7" fillId="0" borderId="0" xfId="0" applyFont="1" applyBorder="1"/>
    <xf numFmtId="0" fontId="7" fillId="3" borderId="0" xfId="0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2" fontId="7" fillId="3" borderId="0" xfId="0" applyNumberFormat="1" applyFont="1" applyFill="1" applyBorder="1" applyAlignment="1"/>
    <xf numFmtId="0" fontId="7" fillId="3" borderId="0" xfId="0" applyFont="1" applyFill="1" applyBorder="1" applyAlignment="1"/>
    <xf numFmtId="2" fontId="7" fillId="3" borderId="2" xfId="0" applyNumberFormat="1" applyFont="1" applyFill="1" applyBorder="1" applyAlignment="1"/>
    <xf numFmtId="2" fontId="7" fillId="3" borderId="4" xfId="0" applyNumberFormat="1" applyFont="1" applyFill="1" applyBorder="1"/>
    <xf numFmtId="0" fontId="7" fillId="3" borderId="4" xfId="0" applyFont="1" applyFill="1" applyBorder="1"/>
    <xf numFmtId="2" fontId="0" fillId="5" borderId="1" xfId="0" applyNumberFormat="1" applyFill="1" applyBorder="1"/>
    <xf numFmtId="2" fontId="1" fillId="7" borderId="1" xfId="0" applyNumberFormat="1" applyFont="1" applyFill="1" applyBorder="1"/>
    <xf numFmtId="0" fontId="0" fillId="5" borderId="1" xfId="0" applyFill="1" applyBorder="1"/>
    <xf numFmtId="0" fontId="7" fillId="3" borderId="2" xfId="0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265-AF5E-4E49-A9ED-CE906D63F7A2}">
  <dimension ref="A1:AF305"/>
  <sheetViews>
    <sheetView workbookViewId="0">
      <pane ySplit="1" topLeftCell="A2" activePane="bottomLeft" state="frozen"/>
      <selection pane="bottomLeft" activeCell="Y3" sqref="Y3"/>
    </sheetView>
  </sheetViews>
  <sheetFormatPr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4" width="9.7109375" style="1" bestFit="1" customWidth="1"/>
    <col min="5" max="5" width="10.85546875" style="1" bestFit="1" customWidth="1"/>
    <col min="6" max="6" width="4.42578125" style="1" customWidth="1"/>
    <col min="7" max="7" width="7.5703125" style="1" customWidth="1"/>
    <col min="8" max="8" width="6.85546875" style="1" bestFit="1" customWidth="1"/>
    <col min="9" max="9" width="7.42578125" style="1" customWidth="1"/>
    <col min="10" max="10" width="5.5703125" style="2" customWidth="1"/>
    <col min="11" max="11" width="4.28515625" style="1" bestFit="1" customWidth="1"/>
    <col min="12" max="12" width="4.5703125" style="1" bestFit="1" customWidth="1"/>
    <col min="13" max="13" width="8" style="1" bestFit="1" customWidth="1"/>
    <col min="14" max="14" width="5" style="1" bestFit="1" customWidth="1"/>
    <col min="15" max="15" width="4" style="1" bestFit="1" customWidth="1"/>
    <col min="16" max="16" width="4.42578125" style="1" bestFit="1" customWidth="1"/>
    <col min="17" max="17" width="9.28515625" style="1" bestFit="1" customWidth="1"/>
    <col min="18" max="18" width="8.28515625" style="1" bestFit="1" customWidth="1"/>
    <col min="19" max="19" width="11.140625" style="1" bestFit="1" customWidth="1"/>
    <col min="20" max="20" width="5.85546875" style="1" bestFit="1" customWidth="1"/>
    <col min="21" max="21" width="8.28515625" style="1" bestFit="1" customWidth="1"/>
    <col min="22" max="22" width="9.5703125" style="1" bestFit="1" customWidth="1"/>
    <col min="23" max="23" width="14.5703125" style="1" bestFit="1" customWidth="1"/>
    <col min="24" max="24" width="14.28515625" style="1" bestFit="1" customWidth="1"/>
    <col min="25" max="25" width="6.42578125" style="1" bestFit="1" customWidth="1"/>
    <col min="26" max="26" width="6" style="1" bestFit="1" customWidth="1"/>
    <col min="27" max="27" width="6.7109375" style="1" bestFit="1" customWidth="1"/>
    <col min="28" max="29" width="9.140625" style="6"/>
    <col min="30" max="30" width="9.28515625" style="1" bestFit="1" customWidth="1"/>
    <col min="31" max="31" width="12.140625" style="1" bestFit="1" customWidth="1"/>
    <col min="32" max="32" width="11.85546875" style="1" bestFit="1" customWidth="1"/>
    <col min="33" max="33" width="11.140625" style="1" bestFit="1" customWidth="1"/>
    <col min="34" max="34" width="5.85546875" style="1" bestFit="1" customWidth="1"/>
    <col min="35" max="16384" width="9.140625" style="1"/>
  </cols>
  <sheetData>
    <row r="1" spans="1:32" x14ac:dyDescent="0.25">
      <c r="A1" s="1" t="s">
        <v>0</v>
      </c>
      <c r="B1" s="1" t="s">
        <v>26</v>
      </c>
      <c r="C1" s="1" t="s">
        <v>39</v>
      </c>
      <c r="D1" s="1" t="s">
        <v>1</v>
      </c>
      <c r="E1" s="1" t="s">
        <v>30</v>
      </c>
      <c r="F1" s="1" t="s">
        <v>19</v>
      </c>
      <c r="G1" s="1" t="s">
        <v>20</v>
      </c>
      <c r="H1" s="1" t="s">
        <v>7</v>
      </c>
      <c r="I1" s="1" t="s">
        <v>8</v>
      </c>
      <c r="J1" s="2" t="s">
        <v>21</v>
      </c>
      <c r="K1" s="1" t="s">
        <v>22</v>
      </c>
      <c r="L1" s="1" t="s">
        <v>23</v>
      </c>
      <c r="M1" s="1" t="s">
        <v>28</v>
      </c>
      <c r="N1" s="1" t="s">
        <v>34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27</v>
      </c>
      <c r="V1" s="1" t="s">
        <v>3</v>
      </c>
      <c r="W1" s="1" t="s">
        <v>2</v>
      </c>
      <c r="X1" s="1" t="s">
        <v>4</v>
      </c>
      <c r="Y1" s="1" t="s">
        <v>5</v>
      </c>
      <c r="Z1" s="1" t="s">
        <v>6</v>
      </c>
      <c r="AA1" s="1" t="s">
        <v>29</v>
      </c>
      <c r="AB1" s="1"/>
      <c r="AC1" s="1"/>
    </row>
    <row r="2" spans="1:32" x14ac:dyDescent="0.25">
      <c r="A2" s="1">
        <v>1</v>
      </c>
      <c r="B2" s="3">
        <v>3</v>
      </c>
      <c r="C2" s="3" t="s">
        <v>40</v>
      </c>
      <c r="D2" s="1" t="s">
        <v>15</v>
      </c>
      <c r="E2" s="1" t="s">
        <v>50</v>
      </c>
      <c r="F2" s="3">
        <v>24</v>
      </c>
      <c r="G2" s="3" t="s">
        <v>24</v>
      </c>
      <c r="H2" s="3">
        <v>1.7749999999999999</v>
      </c>
      <c r="I2" s="3">
        <v>81.099999999999994</v>
      </c>
      <c r="J2" s="2">
        <f>I2/(H2^2)</f>
        <v>25.740924419757985</v>
      </c>
      <c r="K2" s="3">
        <v>121</v>
      </c>
      <c r="L2" s="3">
        <v>69</v>
      </c>
      <c r="M2" s="4"/>
      <c r="N2" s="4"/>
      <c r="P2" s="3">
        <v>48</v>
      </c>
      <c r="Q2" s="3"/>
      <c r="R2" s="3"/>
      <c r="S2" s="3"/>
      <c r="T2" s="3"/>
      <c r="U2" s="4"/>
      <c r="V2" s="3">
        <v>48.2</v>
      </c>
      <c r="W2" s="5">
        <v>22.7</v>
      </c>
      <c r="X2" s="5">
        <v>44.2</v>
      </c>
      <c r="Y2" s="5">
        <v>170</v>
      </c>
      <c r="Z2" s="5">
        <v>215</v>
      </c>
      <c r="AA2" s="5">
        <v>105</v>
      </c>
      <c r="AB2" s="1"/>
      <c r="AC2" s="1"/>
      <c r="AE2" s="4"/>
      <c r="AF2" s="4"/>
    </row>
    <row r="3" spans="1:32" x14ac:dyDescent="0.25">
      <c r="A3" s="1">
        <v>2</v>
      </c>
      <c r="B3" s="3">
        <v>6</v>
      </c>
      <c r="C3" s="3" t="s">
        <v>41</v>
      </c>
      <c r="D3" s="1" t="s">
        <v>15</v>
      </c>
      <c r="E3" s="1" t="s">
        <v>50</v>
      </c>
      <c r="F3" s="3">
        <v>20</v>
      </c>
      <c r="G3" s="3" t="s">
        <v>24</v>
      </c>
      <c r="H3" s="3">
        <v>1.75</v>
      </c>
      <c r="I3" s="3">
        <v>69</v>
      </c>
      <c r="J3" s="2">
        <f t="shared" ref="J3:J11" si="0">I3/(H3^2)</f>
        <v>22.530612244897959</v>
      </c>
      <c r="K3" s="3">
        <v>100</v>
      </c>
      <c r="L3" s="3">
        <v>69</v>
      </c>
      <c r="M3" s="3"/>
      <c r="N3" s="3"/>
      <c r="P3" s="3">
        <v>52</v>
      </c>
      <c r="Q3" s="3"/>
      <c r="R3" s="3"/>
      <c r="S3" s="3"/>
      <c r="T3" s="3"/>
      <c r="U3" s="3"/>
      <c r="V3" s="3">
        <v>27.2</v>
      </c>
      <c r="W3" s="3">
        <v>27.3</v>
      </c>
      <c r="X3" s="3">
        <v>47.6</v>
      </c>
      <c r="Y3" s="3">
        <v>105</v>
      </c>
      <c r="Z3" s="3">
        <v>110</v>
      </c>
      <c r="AA3" s="3">
        <v>65</v>
      </c>
      <c r="AB3" s="1"/>
      <c r="AC3" s="1"/>
    </row>
    <row r="4" spans="1:32" x14ac:dyDescent="0.25">
      <c r="A4" s="1">
        <v>3</v>
      </c>
      <c r="B4" s="3">
        <v>7</v>
      </c>
      <c r="C4" s="3" t="s">
        <v>47</v>
      </c>
      <c r="D4" s="1" t="s">
        <v>15</v>
      </c>
      <c r="E4" s="1" t="s">
        <v>50</v>
      </c>
      <c r="F4" s="3">
        <v>20</v>
      </c>
      <c r="G4" s="3" t="s">
        <v>25</v>
      </c>
      <c r="H4" s="3">
        <v>1.655</v>
      </c>
      <c r="I4" s="3">
        <v>48.2</v>
      </c>
      <c r="J4" s="2">
        <f t="shared" si="0"/>
        <v>17.597502761018976</v>
      </c>
      <c r="K4" s="3">
        <v>104</v>
      </c>
      <c r="L4" s="3">
        <v>67</v>
      </c>
      <c r="M4" s="3"/>
      <c r="N4" s="3"/>
      <c r="P4" s="3">
        <v>44</v>
      </c>
      <c r="Q4" s="3"/>
      <c r="R4" s="3"/>
      <c r="S4" s="3"/>
      <c r="T4" s="3"/>
      <c r="U4" s="3"/>
      <c r="V4" s="3">
        <v>27.8</v>
      </c>
      <c r="W4" s="5">
        <v>22.1</v>
      </c>
      <c r="X4" s="5">
        <v>35</v>
      </c>
      <c r="Y4" s="5">
        <v>50</v>
      </c>
      <c r="Z4" s="5">
        <v>85</v>
      </c>
      <c r="AA4" s="5">
        <v>30</v>
      </c>
      <c r="AB4" s="1"/>
      <c r="AC4" s="1"/>
    </row>
    <row r="5" spans="1:32" x14ac:dyDescent="0.25">
      <c r="A5" s="1">
        <v>4</v>
      </c>
      <c r="B5" s="3">
        <v>8</v>
      </c>
      <c r="C5" s="3" t="s">
        <v>42</v>
      </c>
      <c r="D5" s="1" t="s">
        <v>15</v>
      </c>
      <c r="E5" s="1" t="s">
        <v>50</v>
      </c>
      <c r="F5" s="3">
        <v>31</v>
      </c>
      <c r="G5" s="3" t="s">
        <v>24</v>
      </c>
      <c r="H5" s="3">
        <v>1.64</v>
      </c>
      <c r="I5" s="3">
        <v>65</v>
      </c>
      <c r="J5" s="2">
        <f t="shared" si="0"/>
        <v>24.167162403331353</v>
      </c>
      <c r="K5" s="3">
        <v>123</v>
      </c>
      <c r="L5" s="3">
        <v>85</v>
      </c>
      <c r="M5" s="3"/>
      <c r="N5" s="3"/>
      <c r="P5" s="3">
        <v>52</v>
      </c>
      <c r="Q5" s="3"/>
      <c r="R5" s="3"/>
      <c r="S5" s="3"/>
      <c r="T5" s="3"/>
      <c r="U5" s="3"/>
      <c r="V5" s="3">
        <v>49.7</v>
      </c>
      <c r="W5" s="5">
        <v>35.799999999999997</v>
      </c>
      <c r="X5" s="5">
        <v>49.3</v>
      </c>
      <c r="Y5" s="5">
        <v>185</v>
      </c>
      <c r="Z5" s="5">
        <v>285</v>
      </c>
      <c r="AA5" s="5">
        <v>85</v>
      </c>
      <c r="AB5" s="1"/>
      <c r="AC5" s="1"/>
    </row>
    <row r="6" spans="1:32" x14ac:dyDescent="0.25">
      <c r="A6" s="1">
        <v>5</v>
      </c>
      <c r="B6" s="3">
        <v>10</v>
      </c>
      <c r="C6" s="3" t="s">
        <v>43</v>
      </c>
      <c r="D6" s="1" t="s">
        <v>15</v>
      </c>
      <c r="E6" s="1" t="s">
        <v>50</v>
      </c>
      <c r="F6" s="3">
        <v>21</v>
      </c>
      <c r="G6" s="3" t="s">
        <v>25</v>
      </c>
      <c r="H6" s="3">
        <v>1.6719999999999999</v>
      </c>
      <c r="I6" s="3">
        <v>81.7</v>
      </c>
      <c r="J6" s="2">
        <f t="shared" si="0"/>
        <v>29.224662896911703</v>
      </c>
      <c r="K6" s="3">
        <v>109</v>
      </c>
      <c r="L6" s="3">
        <v>82</v>
      </c>
      <c r="M6" s="3"/>
      <c r="N6" s="3"/>
      <c r="P6" s="3">
        <v>46</v>
      </c>
      <c r="Q6" s="3"/>
      <c r="R6" s="3"/>
      <c r="S6" s="3"/>
      <c r="T6" s="3"/>
      <c r="U6" s="3"/>
      <c r="V6" s="3">
        <v>18.2</v>
      </c>
      <c r="W6" s="5">
        <v>15</v>
      </c>
      <c r="X6" s="5">
        <v>28.2</v>
      </c>
      <c r="Y6" s="5">
        <v>85</v>
      </c>
      <c r="Z6" s="5">
        <v>175</v>
      </c>
      <c r="AA6" s="5">
        <v>50</v>
      </c>
      <c r="AB6" s="1"/>
      <c r="AC6" s="1"/>
    </row>
    <row r="7" spans="1:32" x14ac:dyDescent="0.25">
      <c r="A7" s="1">
        <v>6</v>
      </c>
      <c r="B7" s="3">
        <v>13</v>
      </c>
      <c r="C7" s="3" t="s">
        <v>44</v>
      </c>
      <c r="D7" s="1" t="s">
        <v>15</v>
      </c>
      <c r="E7" s="1" t="s">
        <v>50</v>
      </c>
      <c r="F7" s="3">
        <v>21</v>
      </c>
      <c r="G7" s="3" t="s">
        <v>25</v>
      </c>
      <c r="H7" s="3">
        <v>1.5</v>
      </c>
      <c r="I7" s="3">
        <v>62</v>
      </c>
      <c r="J7" s="2">
        <f t="shared" si="0"/>
        <v>27.555555555555557</v>
      </c>
      <c r="K7" s="3">
        <v>101</v>
      </c>
      <c r="L7" s="3">
        <v>63</v>
      </c>
      <c r="M7" s="3"/>
      <c r="N7" s="3"/>
      <c r="P7" s="3">
        <v>45</v>
      </c>
      <c r="Q7" s="3"/>
      <c r="R7" s="3"/>
      <c r="S7" s="3"/>
      <c r="T7" s="3"/>
      <c r="U7" s="3"/>
      <c r="V7" s="3">
        <v>31.9</v>
      </c>
      <c r="W7" s="1">
        <v>26.6</v>
      </c>
      <c r="X7" s="1">
        <v>33</v>
      </c>
      <c r="Y7" s="1">
        <v>75</v>
      </c>
      <c r="Z7" s="1">
        <v>125</v>
      </c>
      <c r="AA7" s="1">
        <v>50</v>
      </c>
      <c r="AB7" s="1"/>
      <c r="AC7" s="1"/>
    </row>
    <row r="8" spans="1:32" x14ac:dyDescent="0.25">
      <c r="A8" s="1">
        <v>7</v>
      </c>
      <c r="B8" s="3">
        <v>14</v>
      </c>
      <c r="C8" s="3" t="s">
        <v>45</v>
      </c>
      <c r="D8" s="1" t="s">
        <v>15</v>
      </c>
      <c r="E8" s="1" t="s">
        <v>50</v>
      </c>
      <c r="F8" s="3">
        <v>23</v>
      </c>
      <c r="G8" s="3" t="s">
        <v>24</v>
      </c>
      <c r="H8" s="3">
        <v>1.74</v>
      </c>
      <c r="I8" s="3">
        <v>69.5</v>
      </c>
      <c r="J8" s="2">
        <f t="shared" si="0"/>
        <v>22.955476284846082</v>
      </c>
      <c r="K8" s="1">
        <v>121</v>
      </c>
      <c r="L8" s="1">
        <v>80</v>
      </c>
      <c r="P8" s="1">
        <v>54</v>
      </c>
      <c r="V8" s="1">
        <v>30.6</v>
      </c>
      <c r="W8" s="1">
        <v>20.7</v>
      </c>
      <c r="X8" s="1">
        <v>47.9</v>
      </c>
      <c r="Y8" s="1">
        <v>160</v>
      </c>
      <c r="Z8" s="1">
        <v>205</v>
      </c>
      <c r="AA8" s="1">
        <v>75</v>
      </c>
      <c r="AB8" s="1"/>
      <c r="AC8" s="1"/>
    </row>
    <row r="9" spans="1:32" x14ac:dyDescent="0.25">
      <c r="A9" s="1">
        <v>8</v>
      </c>
      <c r="B9" s="3">
        <v>16</v>
      </c>
      <c r="C9" s="3" t="s">
        <v>46</v>
      </c>
      <c r="D9" s="1" t="s">
        <v>15</v>
      </c>
      <c r="E9" s="1" t="s">
        <v>50</v>
      </c>
      <c r="F9" s="1">
        <v>25</v>
      </c>
      <c r="G9" s="3" t="s">
        <v>24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1">
        <v>79</v>
      </c>
      <c r="P9" s="1">
        <v>50</v>
      </c>
      <c r="V9" s="1">
        <v>31</v>
      </c>
      <c r="W9" s="1">
        <v>28.5</v>
      </c>
      <c r="X9" s="1">
        <v>52.3</v>
      </c>
      <c r="Y9" s="1">
        <v>175</v>
      </c>
      <c r="Z9" s="1">
        <v>85</v>
      </c>
      <c r="AA9" s="1">
        <v>205</v>
      </c>
      <c r="AB9" s="1"/>
      <c r="AC9" s="1"/>
    </row>
    <row r="10" spans="1:32" x14ac:dyDescent="0.25">
      <c r="A10" s="1">
        <v>9</v>
      </c>
      <c r="B10" s="3">
        <v>18</v>
      </c>
      <c r="C10" s="3" t="s">
        <v>48</v>
      </c>
      <c r="D10" s="1" t="s">
        <v>15</v>
      </c>
      <c r="E10" s="1" t="s">
        <v>50</v>
      </c>
      <c r="F10" s="3">
        <v>22</v>
      </c>
      <c r="G10" s="3" t="s">
        <v>25</v>
      </c>
      <c r="H10" s="1">
        <v>1.59</v>
      </c>
      <c r="I10" s="1">
        <v>50</v>
      </c>
      <c r="J10" s="2">
        <f t="shared" si="0"/>
        <v>19.77769866698311</v>
      </c>
      <c r="K10" s="1">
        <v>120</v>
      </c>
      <c r="L10" s="1">
        <v>86</v>
      </c>
      <c r="P10" s="1">
        <v>46</v>
      </c>
      <c r="V10" s="1">
        <v>29.5</v>
      </c>
      <c r="W10" s="1">
        <v>24.2</v>
      </c>
      <c r="X10" s="1">
        <v>43.4</v>
      </c>
      <c r="Y10" s="1">
        <v>85</v>
      </c>
      <c r="Z10" s="1">
        <v>155</v>
      </c>
      <c r="AA10" s="1">
        <v>50</v>
      </c>
      <c r="AB10" s="1"/>
      <c r="AC10" s="1"/>
    </row>
    <row r="11" spans="1:32" x14ac:dyDescent="0.25">
      <c r="A11" s="1">
        <v>10</v>
      </c>
      <c r="B11" s="3">
        <v>19</v>
      </c>
      <c r="C11" s="3" t="s">
        <v>49</v>
      </c>
      <c r="D11" s="1" t="s">
        <v>15</v>
      </c>
      <c r="E11" s="1" t="s">
        <v>50</v>
      </c>
      <c r="F11" s="3">
        <v>22</v>
      </c>
      <c r="G11" s="3" t="s">
        <v>24</v>
      </c>
      <c r="H11" s="1">
        <v>1.7</v>
      </c>
      <c r="I11" s="1">
        <v>86</v>
      </c>
      <c r="J11" s="2">
        <f t="shared" si="0"/>
        <v>29.757785467128031</v>
      </c>
      <c r="K11" s="1">
        <v>124</v>
      </c>
      <c r="L11" s="1">
        <v>80</v>
      </c>
      <c r="P11" s="1">
        <v>51</v>
      </c>
      <c r="V11" s="1">
        <v>24</v>
      </c>
      <c r="W11" s="1">
        <v>43</v>
      </c>
      <c r="X11" s="1">
        <v>54.2</v>
      </c>
      <c r="Y11" s="1">
        <v>185</v>
      </c>
      <c r="Z11" s="1">
        <v>320</v>
      </c>
      <c r="AA11" s="1">
        <v>95</v>
      </c>
      <c r="AB11" s="1"/>
      <c r="AC11" s="1"/>
    </row>
    <row r="12" spans="1:32" x14ac:dyDescent="0.25">
      <c r="A12" s="1">
        <v>11</v>
      </c>
      <c r="B12" s="3"/>
      <c r="C12" s="3" t="s">
        <v>35</v>
      </c>
      <c r="D12" s="1" t="s">
        <v>15</v>
      </c>
      <c r="E12" s="1" t="s">
        <v>50</v>
      </c>
      <c r="F12" s="3">
        <v>24</v>
      </c>
      <c r="G12" s="3" t="s">
        <v>25</v>
      </c>
      <c r="AB12" s="1"/>
      <c r="AC12" s="1"/>
    </row>
    <row r="13" spans="1:32" x14ac:dyDescent="0.25">
      <c r="A13" s="1">
        <v>12</v>
      </c>
      <c r="B13" s="3"/>
      <c r="C13" s="3" t="s">
        <v>36</v>
      </c>
      <c r="D13" s="1" t="s">
        <v>15</v>
      </c>
      <c r="E13" s="1" t="s">
        <v>50</v>
      </c>
      <c r="F13" s="3">
        <v>24</v>
      </c>
      <c r="G13" s="3" t="s">
        <v>24</v>
      </c>
      <c r="AB13" s="1"/>
      <c r="AC13" s="1"/>
    </row>
    <row r="14" spans="1:32" x14ac:dyDescent="0.25">
      <c r="A14" s="1">
        <v>13</v>
      </c>
      <c r="B14" s="3"/>
      <c r="C14" s="3" t="s">
        <v>37</v>
      </c>
      <c r="D14" s="1" t="s">
        <v>15</v>
      </c>
      <c r="E14" s="1" t="s">
        <v>50</v>
      </c>
      <c r="F14" s="3">
        <v>23</v>
      </c>
      <c r="G14" s="3" t="s">
        <v>25</v>
      </c>
      <c r="AB14" s="1"/>
      <c r="AC14" s="1"/>
    </row>
    <row r="15" spans="1:32" x14ac:dyDescent="0.25">
      <c r="A15" s="1">
        <v>14</v>
      </c>
      <c r="B15" s="3"/>
      <c r="C15" s="3" t="s">
        <v>38</v>
      </c>
      <c r="D15" s="1" t="s">
        <v>15</v>
      </c>
      <c r="E15" s="1" t="s">
        <v>50</v>
      </c>
      <c r="F15" s="3">
        <v>24</v>
      </c>
      <c r="G15" s="3" t="s">
        <v>25</v>
      </c>
      <c r="AB15" s="1"/>
      <c r="AC15" s="1"/>
    </row>
    <row r="16" spans="1:32" x14ac:dyDescent="0.25">
      <c r="A16" s="1">
        <v>15</v>
      </c>
      <c r="B16" s="3"/>
      <c r="C16" s="3"/>
      <c r="D16" s="1" t="s">
        <v>15</v>
      </c>
      <c r="E16" s="1" t="s">
        <v>50</v>
      </c>
      <c r="F16" s="3"/>
      <c r="G16" s="3" t="s">
        <v>24</v>
      </c>
      <c r="AB16" s="1"/>
      <c r="AC16" s="1"/>
    </row>
    <row r="17" spans="1:29" x14ac:dyDescent="0.25">
      <c r="A17" s="1">
        <v>16</v>
      </c>
      <c r="B17" s="3"/>
      <c r="C17" s="3"/>
      <c r="D17" s="1" t="s">
        <v>15</v>
      </c>
      <c r="E17" s="1" t="s">
        <v>50</v>
      </c>
      <c r="F17" s="3"/>
      <c r="G17" s="3" t="s">
        <v>25</v>
      </c>
      <c r="AB17" s="1"/>
      <c r="AC17" s="1"/>
    </row>
    <row r="18" spans="1:29" x14ac:dyDescent="0.25">
      <c r="A18" s="1">
        <v>1</v>
      </c>
      <c r="B18" s="3">
        <v>3</v>
      </c>
      <c r="C18" s="3" t="s">
        <v>40</v>
      </c>
      <c r="D18" s="1" t="s">
        <v>16</v>
      </c>
      <c r="E18" s="1" t="s">
        <v>32</v>
      </c>
      <c r="F18" s="3">
        <v>24</v>
      </c>
      <c r="G18" s="3" t="s">
        <v>24</v>
      </c>
    </row>
    <row r="19" spans="1:29" x14ac:dyDescent="0.25">
      <c r="A19" s="1">
        <v>2</v>
      </c>
      <c r="B19" s="3">
        <v>6</v>
      </c>
      <c r="C19" s="3" t="s">
        <v>41</v>
      </c>
      <c r="D19" s="1" t="s">
        <v>16</v>
      </c>
      <c r="E19" s="1" t="s">
        <v>32</v>
      </c>
      <c r="F19" s="3">
        <v>20</v>
      </c>
      <c r="G19" s="3" t="s">
        <v>24</v>
      </c>
    </row>
    <row r="20" spans="1:29" x14ac:dyDescent="0.25">
      <c r="A20" s="1">
        <v>3</v>
      </c>
      <c r="B20" s="3">
        <v>7</v>
      </c>
      <c r="C20" s="3" t="s">
        <v>47</v>
      </c>
      <c r="D20" s="1" t="s">
        <v>16</v>
      </c>
      <c r="E20" s="1" t="s">
        <v>32</v>
      </c>
      <c r="F20" s="3">
        <v>20</v>
      </c>
      <c r="G20" s="3" t="s">
        <v>25</v>
      </c>
    </row>
    <row r="21" spans="1:29" x14ac:dyDescent="0.25">
      <c r="A21" s="1">
        <v>4</v>
      </c>
      <c r="B21" s="3">
        <v>8</v>
      </c>
      <c r="C21" s="3" t="s">
        <v>42</v>
      </c>
      <c r="D21" s="1" t="s">
        <v>16</v>
      </c>
      <c r="E21" s="1" t="s">
        <v>32</v>
      </c>
      <c r="F21" s="3">
        <v>31</v>
      </c>
      <c r="G21" s="3" t="s">
        <v>24</v>
      </c>
    </row>
    <row r="22" spans="1:29" x14ac:dyDescent="0.25">
      <c r="A22" s="1">
        <v>5</v>
      </c>
      <c r="B22" s="3">
        <v>10</v>
      </c>
      <c r="C22" s="3" t="s">
        <v>43</v>
      </c>
      <c r="D22" s="1" t="s">
        <v>16</v>
      </c>
      <c r="E22" s="1" t="s">
        <v>32</v>
      </c>
      <c r="F22" s="3">
        <v>21</v>
      </c>
      <c r="G22" s="3" t="s">
        <v>25</v>
      </c>
    </row>
    <row r="23" spans="1:29" x14ac:dyDescent="0.25">
      <c r="A23" s="1">
        <v>6</v>
      </c>
      <c r="B23" s="3">
        <v>13</v>
      </c>
      <c r="C23" s="3" t="s">
        <v>44</v>
      </c>
      <c r="D23" s="1" t="s">
        <v>16</v>
      </c>
      <c r="E23" s="1" t="s">
        <v>32</v>
      </c>
      <c r="F23" s="3">
        <v>21</v>
      </c>
      <c r="G23" s="3" t="s">
        <v>25</v>
      </c>
    </row>
    <row r="24" spans="1:29" x14ac:dyDescent="0.25">
      <c r="A24" s="1">
        <v>7</v>
      </c>
      <c r="B24" s="3">
        <v>14</v>
      </c>
      <c r="C24" s="3" t="s">
        <v>45</v>
      </c>
      <c r="D24" s="1" t="s">
        <v>16</v>
      </c>
      <c r="E24" s="1" t="s">
        <v>32</v>
      </c>
      <c r="F24" s="3">
        <v>23</v>
      </c>
      <c r="G24" s="3" t="s">
        <v>24</v>
      </c>
    </row>
    <row r="25" spans="1:29" x14ac:dyDescent="0.25">
      <c r="A25" s="1">
        <v>8</v>
      </c>
      <c r="B25" s="3">
        <v>16</v>
      </c>
      <c r="C25" s="3" t="s">
        <v>46</v>
      </c>
      <c r="D25" s="1" t="s">
        <v>16</v>
      </c>
      <c r="E25" s="1" t="s">
        <v>32</v>
      </c>
      <c r="F25" s="1">
        <v>25</v>
      </c>
      <c r="G25" s="3" t="s">
        <v>24</v>
      </c>
    </row>
    <row r="26" spans="1:29" x14ac:dyDescent="0.25">
      <c r="A26" s="1">
        <v>9</v>
      </c>
      <c r="B26" s="3">
        <v>18</v>
      </c>
      <c r="C26" s="3" t="s">
        <v>48</v>
      </c>
      <c r="D26" s="1" t="s">
        <v>16</v>
      </c>
      <c r="E26" s="1" t="s">
        <v>32</v>
      </c>
      <c r="F26" s="3">
        <v>22</v>
      </c>
      <c r="G26" s="3" t="s">
        <v>25</v>
      </c>
    </row>
    <row r="27" spans="1:29" x14ac:dyDescent="0.25">
      <c r="A27" s="1">
        <v>10</v>
      </c>
      <c r="B27" s="3">
        <v>19</v>
      </c>
      <c r="C27" s="3" t="s">
        <v>49</v>
      </c>
      <c r="D27" s="1" t="s">
        <v>16</v>
      </c>
      <c r="E27" s="1" t="s">
        <v>32</v>
      </c>
      <c r="F27" s="3">
        <v>22</v>
      </c>
      <c r="G27" s="3" t="s">
        <v>24</v>
      </c>
    </row>
    <row r="28" spans="1:29" x14ac:dyDescent="0.25">
      <c r="A28" s="1">
        <v>11</v>
      </c>
      <c r="B28" s="3"/>
      <c r="C28" s="3" t="s">
        <v>35</v>
      </c>
      <c r="D28" s="1" t="s">
        <v>16</v>
      </c>
      <c r="E28" s="1" t="s">
        <v>32</v>
      </c>
      <c r="F28" s="3">
        <v>24</v>
      </c>
      <c r="G28" s="3" t="s">
        <v>25</v>
      </c>
    </row>
    <row r="29" spans="1:29" x14ac:dyDescent="0.25">
      <c r="A29" s="1">
        <v>12</v>
      </c>
      <c r="B29" s="3"/>
      <c r="C29" s="3" t="s">
        <v>36</v>
      </c>
      <c r="D29" s="1" t="s">
        <v>16</v>
      </c>
      <c r="E29" s="1" t="s">
        <v>32</v>
      </c>
      <c r="F29" s="3">
        <v>24</v>
      </c>
      <c r="G29" s="3" t="s">
        <v>24</v>
      </c>
    </row>
    <row r="30" spans="1:29" x14ac:dyDescent="0.25">
      <c r="A30" s="1">
        <v>13</v>
      </c>
      <c r="B30" s="3"/>
      <c r="C30" s="3" t="s">
        <v>37</v>
      </c>
      <c r="D30" s="1" t="s">
        <v>16</v>
      </c>
      <c r="E30" s="1" t="s">
        <v>32</v>
      </c>
      <c r="F30" s="3">
        <v>23</v>
      </c>
      <c r="G30" s="3" t="s">
        <v>25</v>
      </c>
    </row>
    <row r="31" spans="1:29" x14ac:dyDescent="0.25">
      <c r="A31" s="1">
        <v>14</v>
      </c>
      <c r="B31" s="3"/>
      <c r="C31" s="3" t="s">
        <v>38</v>
      </c>
      <c r="D31" s="1" t="s">
        <v>16</v>
      </c>
      <c r="E31" s="1" t="s">
        <v>32</v>
      </c>
      <c r="F31" s="3">
        <v>24</v>
      </c>
      <c r="G31" s="3" t="s">
        <v>25</v>
      </c>
    </row>
    <row r="32" spans="1:29" x14ac:dyDescent="0.25">
      <c r="A32" s="1">
        <v>15</v>
      </c>
      <c r="B32" s="3"/>
      <c r="C32" s="3"/>
      <c r="D32" s="1" t="s">
        <v>16</v>
      </c>
      <c r="E32" s="1" t="s">
        <v>32</v>
      </c>
      <c r="F32" s="3"/>
      <c r="G32" s="3" t="s">
        <v>24</v>
      </c>
    </row>
    <row r="33" spans="1:7" x14ac:dyDescent="0.25">
      <c r="A33" s="1">
        <v>16</v>
      </c>
      <c r="B33" s="3"/>
      <c r="C33" s="3"/>
      <c r="D33" s="1" t="s">
        <v>16</v>
      </c>
      <c r="E33" s="1" t="s">
        <v>32</v>
      </c>
      <c r="F33" s="3"/>
      <c r="G33" s="3" t="s">
        <v>25</v>
      </c>
    </row>
    <row r="34" spans="1:7" x14ac:dyDescent="0.25">
      <c r="A34" s="1">
        <v>1</v>
      </c>
      <c r="B34" s="3">
        <v>3</v>
      </c>
      <c r="C34" s="3" t="s">
        <v>40</v>
      </c>
      <c r="D34" s="1" t="s">
        <v>17</v>
      </c>
      <c r="E34" s="1" t="s">
        <v>32</v>
      </c>
      <c r="F34" s="3">
        <v>24</v>
      </c>
      <c r="G34" s="3" t="s">
        <v>24</v>
      </c>
    </row>
    <row r="35" spans="1:7" x14ac:dyDescent="0.25">
      <c r="A35" s="1">
        <v>2</v>
      </c>
      <c r="B35" s="3">
        <v>6</v>
      </c>
      <c r="C35" s="3" t="s">
        <v>41</v>
      </c>
      <c r="D35" s="1" t="s">
        <v>17</v>
      </c>
      <c r="E35" s="1" t="s">
        <v>32</v>
      </c>
      <c r="F35" s="3">
        <v>20</v>
      </c>
      <c r="G35" s="3" t="s">
        <v>24</v>
      </c>
    </row>
    <row r="36" spans="1:7" x14ac:dyDescent="0.25">
      <c r="A36" s="1">
        <v>3</v>
      </c>
      <c r="B36" s="3">
        <v>7</v>
      </c>
      <c r="C36" s="3" t="s">
        <v>47</v>
      </c>
      <c r="D36" s="1" t="s">
        <v>17</v>
      </c>
      <c r="E36" s="1" t="s">
        <v>32</v>
      </c>
      <c r="F36" s="3">
        <v>20</v>
      </c>
      <c r="G36" s="3" t="s">
        <v>25</v>
      </c>
    </row>
    <row r="37" spans="1:7" x14ac:dyDescent="0.25">
      <c r="A37" s="1">
        <v>4</v>
      </c>
      <c r="B37" s="3">
        <v>8</v>
      </c>
      <c r="C37" s="3" t="s">
        <v>42</v>
      </c>
      <c r="D37" s="1" t="s">
        <v>17</v>
      </c>
      <c r="E37" s="1" t="s">
        <v>32</v>
      </c>
      <c r="F37" s="3">
        <v>31</v>
      </c>
      <c r="G37" s="3" t="s">
        <v>24</v>
      </c>
    </row>
    <row r="38" spans="1:7" x14ac:dyDescent="0.25">
      <c r="A38" s="1">
        <v>5</v>
      </c>
      <c r="B38" s="3">
        <v>10</v>
      </c>
      <c r="C38" s="3" t="s">
        <v>43</v>
      </c>
      <c r="D38" s="1" t="s">
        <v>17</v>
      </c>
      <c r="E38" s="1" t="s">
        <v>32</v>
      </c>
      <c r="F38" s="3">
        <v>21</v>
      </c>
      <c r="G38" s="3" t="s">
        <v>25</v>
      </c>
    </row>
    <row r="39" spans="1:7" x14ac:dyDescent="0.25">
      <c r="A39" s="1">
        <v>6</v>
      </c>
      <c r="B39" s="3">
        <v>13</v>
      </c>
      <c r="C39" s="3" t="s">
        <v>44</v>
      </c>
      <c r="D39" s="1" t="s">
        <v>17</v>
      </c>
      <c r="E39" s="1" t="s">
        <v>32</v>
      </c>
      <c r="F39" s="3">
        <v>21</v>
      </c>
      <c r="G39" s="3" t="s">
        <v>25</v>
      </c>
    </row>
    <row r="40" spans="1:7" x14ac:dyDescent="0.25">
      <c r="A40" s="1">
        <v>7</v>
      </c>
      <c r="B40" s="3">
        <v>14</v>
      </c>
      <c r="C40" s="3" t="s">
        <v>45</v>
      </c>
      <c r="D40" s="1" t="s">
        <v>17</v>
      </c>
      <c r="E40" s="1" t="s">
        <v>32</v>
      </c>
      <c r="F40" s="3">
        <v>23</v>
      </c>
      <c r="G40" s="3" t="s">
        <v>24</v>
      </c>
    </row>
    <row r="41" spans="1:7" x14ac:dyDescent="0.25">
      <c r="A41" s="1">
        <v>8</v>
      </c>
      <c r="B41" s="3">
        <v>16</v>
      </c>
      <c r="C41" s="3" t="s">
        <v>46</v>
      </c>
      <c r="D41" s="1" t="s">
        <v>17</v>
      </c>
      <c r="E41" s="1" t="s">
        <v>32</v>
      </c>
      <c r="F41" s="1">
        <v>25</v>
      </c>
      <c r="G41" s="3" t="s">
        <v>24</v>
      </c>
    </row>
    <row r="42" spans="1:7" x14ac:dyDescent="0.25">
      <c r="A42" s="1">
        <v>9</v>
      </c>
      <c r="B42" s="3">
        <v>18</v>
      </c>
      <c r="C42" s="3" t="s">
        <v>48</v>
      </c>
      <c r="D42" s="1" t="s">
        <v>17</v>
      </c>
      <c r="E42" s="1" t="s">
        <v>32</v>
      </c>
      <c r="F42" s="3">
        <v>22</v>
      </c>
      <c r="G42" s="3" t="s">
        <v>25</v>
      </c>
    </row>
    <row r="43" spans="1:7" x14ac:dyDescent="0.25">
      <c r="A43" s="1">
        <v>10</v>
      </c>
      <c r="B43" s="3">
        <v>19</v>
      </c>
      <c r="C43" s="3" t="s">
        <v>49</v>
      </c>
      <c r="D43" s="1" t="s">
        <v>17</v>
      </c>
      <c r="E43" s="1" t="s">
        <v>32</v>
      </c>
      <c r="F43" s="3">
        <v>22</v>
      </c>
      <c r="G43" s="3" t="s">
        <v>24</v>
      </c>
    </row>
    <row r="44" spans="1:7" x14ac:dyDescent="0.25">
      <c r="A44" s="1">
        <v>11</v>
      </c>
      <c r="B44" s="3"/>
      <c r="C44" s="3" t="s">
        <v>35</v>
      </c>
      <c r="D44" s="1" t="s">
        <v>17</v>
      </c>
      <c r="E44" s="1" t="s">
        <v>32</v>
      </c>
      <c r="F44" s="3">
        <v>24</v>
      </c>
      <c r="G44" s="3" t="s">
        <v>25</v>
      </c>
    </row>
    <row r="45" spans="1:7" x14ac:dyDescent="0.25">
      <c r="A45" s="1">
        <v>12</v>
      </c>
      <c r="B45" s="3"/>
      <c r="C45" s="3" t="s">
        <v>36</v>
      </c>
      <c r="D45" s="1" t="s">
        <v>17</v>
      </c>
      <c r="E45" s="1" t="s">
        <v>32</v>
      </c>
      <c r="F45" s="3">
        <v>24</v>
      </c>
      <c r="G45" s="3" t="s">
        <v>24</v>
      </c>
    </row>
    <row r="46" spans="1:7" x14ac:dyDescent="0.25">
      <c r="A46" s="1">
        <v>13</v>
      </c>
      <c r="B46" s="3"/>
      <c r="C46" s="3" t="s">
        <v>37</v>
      </c>
      <c r="D46" s="1" t="s">
        <v>17</v>
      </c>
      <c r="E46" s="1" t="s">
        <v>32</v>
      </c>
      <c r="F46" s="3">
        <v>23</v>
      </c>
      <c r="G46" s="3" t="s">
        <v>25</v>
      </c>
    </row>
    <row r="47" spans="1:7" x14ac:dyDescent="0.25">
      <c r="A47" s="1">
        <v>14</v>
      </c>
      <c r="B47" s="3"/>
      <c r="C47" s="3" t="s">
        <v>38</v>
      </c>
      <c r="D47" s="1" t="s">
        <v>17</v>
      </c>
      <c r="E47" s="1" t="s">
        <v>32</v>
      </c>
      <c r="F47" s="3">
        <v>24</v>
      </c>
      <c r="G47" s="3" t="s">
        <v>25</v>
      </c>
    </row>
    <row r="48" spans="1:7" x14ac:dyDescent="0.25">
      <c r="A48" s="1">
        <v>15</v>
      </c>
      <c r="B48" s="3"/>
      <c r="C48" s="3"/>
      <c r="D48" s="1" t="s">
        <v>17</v>
      </c>
      <c r="E48" s="1" t="s">
        <v>32</v>
      </c>
      <c r="F48" s="3"/>
      <c r="G48" s="3" t="s">
        <v>24</v>
      </c>
    </row>
    <row r="49" spans="1:7" x14ac:dyDescent="0.25">
      <c r="A49" s="1">
        <v>16</v>
      </c>
      <c r="B49" s="3"/>
      <c r="C49" s="3"/>
      <c r="D49" s="1" t="s">
        <v>17</v>
      </c>
      <c r="E49" s="1" t="s">
        <v>32</v>
      </c>
      <c r="F49" s="3"/>
      <c r="G49" s="3" t="s">
        <v>25</v>
      </c>
    </row>
    <row r="50" spans="1:7" x14ac:dyDescent="0.25">
      <c r="A50" s="1">
        <v>1</v>
      </c>
      <c r="B50" s="3">
        <v>3</v>
      </c>
      <c r="C50" s="3" t="s">
        <v>40</v>
      </c>
      <c r="D50" s="1" t="s">
        <v>18</v>
      </c>
      <c r="E50" s="1" t="s">
        <v>32</v>
      </c>
      <c r="F50" s="3">
        <v>24</v>
      </c>
      <c r="G50" s="3" t="s">
        <v>24</v>
      </c>
    </row>
    <row r="51" spans="1:7" x14ac:dyDescent="0.25">
      <c r="A51" s="1">
        <v>2</v>
      </c>
      <c r="B51" s="3">
        <v>6</v>
      </c>
      <c r="C51" s="3" t="s">
        <v>41</v>
      </c>
      <c r="D51" s="1" t="s">
        <v>18</v>
      </c>
      <c r="E51" s="1" t="s">
        <v>32</v>
      </c>
      <c r="F51" s="3">
        <v>20</v>
      </c>
      <c r="G51" s="3" t="s">
        <v>24</v>
      </c>
    </row>
    <row r="52" spans="1:7" x14ac:dyDescent="0.25">
      <c r="A52" s="1">
        <v>3</v>
      </c>
      <c r="B52" s="3">
        <v>7</v>
      </c>
      <c r="C52" s="3" t="s">
        <v>47</v>
      </c>
      <c r="D52" s="1" t="s">
        <v>18</v>
      </c>
      <c r="E52" s="1" t="s">
        <v>32</v>
      </c>
      <c r="F52" s="3">
        <v>20</v>
      </c>
      <c r="G52" s="3" t="s">
        <v>25</v>
      </c>
    </row>
    <row r="53" spans="1:7" x14ac:dyDescent="0.25">
      <c r="A53" s="1">
        <v>4</v>
      </c>
      <c r="B53" s="3">
        <v>8</v>
      </c>
      <c r="C53" s="3" t="s">
        <v>42</v>
      </c>
      <c r="D53" s="1" t="s">
        <v>18</v>
      </c>
      <c r="E53" s="1" t="s">
        <v>32</v>
      </c>
      <c r="F53" s="3">
        <v>31</v>
      </c>
      <c r="G53" s="3" t="s">
        <v>24</v>
      </c>
    </row>
    <row r="54" spans="1:7" x14ac:dyDescent="0.25">
      <c r="A54" s="1">
        <v>5</v>
      </c>
      <c r="B54" s="3">
        <v>10</v>
      </c>
      <c r="C54" s="3" t="s">
        <v>43</v>
      </c>
      <c r="D54" s="1" t="s">
        <v>18</v>
      </c>
      <c r="E54" s="1" t="s">
        <v>32</v>
      </c>
      <c r="F54" s="3">
        <v>21</v>
      </c>
      <c r="G54" s="3" t="s">
        <v>25</v>
      </c>
    </row>
    <row r="55" spans="1:7" x14ac:dyDescent="0.25">
      <c r="A55" s="1">
        <v>6</v>
      </c>
      <c r="B55" s="3">
        <v>13</v>
      </c>
      <c r="C55" s="3" t="s">
        <v>44</v>
      </c>
      <c r="D55" s="1" t="s">
        <v>18</v>
      </c>
      <c r="E55" s="1" t="s">
        <v>32</v>
      </c>
      <c r="F55" s="3">
        <v>21</v>
      </c>
      <c r="G55" s="3" t="s">
        <v>25</v>
      </c>
    </row>
    <row r="56" spans="1:7" x14ac:dyDescent="0.25">
      <c r="A56" s="1">
        <v>7</v>
      </c>
      <c r="B56" s="3">
        <v>14</v>
      </c>
      <c r="C56" s="3" t="s">
        <v>45</v>
      </c>
      <c r="D56" s="1" t="s">
        <v>18</v>
      </c>
      <c r="E56" s="1" t="s">
        <v>32</v>
      </c>
      <c r="F56" s="3">
        <v>23</v>
      </c>
      <c r="G56" s="3" t="s">
        <v>24</v>
      </c>
    </row>
    <row r="57" spans="1:7" x14ac:dyDescent="0.25">
      <c r="A57" s="1">
        <v>8</v>
      </c>
      <c r="B57" s="3">
        <v>16</v>
      </c>
      <c r="C57" s="3" t="s">
        <v>46</v>
      </c>
      <c r="D57" s="1" t="s">
        <v>18</v>
      </c>
      <c r="E57" s="1" t="s">
        <v>32</v>
      </c>
      <c r="F57" s="1">
        <v>25</v>
      </c>
      <c r="G57" s="3" t="s">
        <v>24</v>
      </c>
    </row>
    <row r="58" spans="1:7" x14ac:dyDescent="0.25">
      <c r="A58" s="1">
        <v>9</v>
      </c>
      <c r="B58" s="3">
        <v>18</v>
      </c>
      <c r="C58" s="3" t="s">
        <v>48</v>
      </c>
      <c r="D58" s="1" t="s">
        <v>18</v>
      </c>
      <c r="E58" s="1" t="s">
        <v>32</v>
      </c>
      <c r="F58" s="3">
        <v>22</v>
      </c>
      <c r="G58" s="3" t="s">
        <v>25</v>
      </c>
    </row>
    <row r="59" spans="1:7" x14ac:dyDescent="0.25">
      <c r="A59" s="1">
        <v>10</v>
      </c>
      <c r="B59" s="3">
        <v>19</v>
      </c>
      <c r="C59" s="3" t="s">
        <v>49</v>
      </c>
      <c r="D59" s="1" t="s">
        <v>18</v>
      </c>
      <c r="E59" s="1" t="s">
        <v>32</v>
      </c>
      <c r="F59" s="3">
        <v>22</v>
      </c>
      <c r="G59" s="3" t="s">
        <v>24</v>
      </c>
    </row>
    <row r="60" spans="1:7" x14ac:dyDescent="0.25">
      <c r="A60" s="1">
        <v>11</v>
      </c>
      <c r="B60" s="3"/>
      <c r="C60" s="3" t="s">
        <v>35</v>
      </c>
      <c r="D60" s="1" t="s">
        <v>18</v>
      </c>
      <c r="E60" s="1" t="s">
        <v>32</v>
      </c>
      <c r="F60" s="3">
        <v>24</v>
      </c>
      <c r="G60" s="3" t="s">
        <v>25</v>
      </c>
    </row>
    <row r="61" spans="1:7" x14ac:dyDescent="0.25">
      <c r="A61" s="1">
        <v>12</v>
      </c>
      <c r="B61" s="3"/>
      <c r="C61" s="3" t="s">
        <v>36</v>
      </c>
      <c r="D61" s="1" t="s">
        <v>18</v>
      </c>
      <c r="E61" s="1" t="s">
        <v>32</v>
      </c>
      <c r="F61" s="3">
        <v>24</v>
      </c>
      <c r="G61" s="3" t="s">
        <v>24</v>
      </c>
    </row>
    <row r="62" spans="1:7" x14ac:dyDescent="0.25">
      <c r="A62" s="1">
        <v>13</v>
      </c>
      <c r="B62" s="3"/>
      <c r="C62" s="3" t="s">
        <v>37</v>
      </c>
      <c r="D62" s="1" t="s">
        <v>18</v>
      </c>
      <c r="E62" s="1" t="s">
        <v>32</v>
      </c>
      <c r="F62" s="3">
        <v>23</v>
      </c>
      <c r="G62" s="3" t="s">
        <v>25</v>
      </c>
    </row>
    <row r="63" spans="1:7" x14ac:dyDescent="0.25">
      <c r="A63" s="1">
        <v>14</v>
      </c>
      <c r="B63" s="3"/>
      <c r="C63" s="3" t="s">
        <v>38</v>
      </c>
      <c r="D63" s="1" t="s">
        <v>18</v>
      </c>
      <c r="E63" s="1" t="s">
        <v>32</v>
      </c>
      <c r="F63" s="3">
        <v>24</v>
      </c>
      <c r="G63" s="3" t="s">
        <v>25</v>
      </c>
    </row>
    <row r="64" spans="1:7" x14ac:dyDescent="0.25">
      <c r="A64" s="1">
        <v>15</v>
      </c>
      <c r="B64" s="3"/>
      <c r="C64" s="3"/>
      <c r="D64" s="1" t="s">
        <v>18</v>
      </c>
      <c r="E64" s="1" t="s">
        <v>32</v>
      </c>
      <c r="F64" s="3"/>
      <c r="G64" s="3" t="s">
        <v>24</v>
      </c>
    </row>
    <row r="65" spans="1:7" x14ac:dyDescent="0.25">
      <c r="A65" s="1">
        <v>16</v>
      </c>
      <c r="B65" s="3"/>
      <c r="C65" s="3"/>
      <c r="D65" s="1" t="s">
        <v>18</v>
      </c>
      <c r="E65" s="1" t="s">
        <v>32</v>
      </c>
      <c r="F65" s="3"/>
      <c r="G65" s="3" t="s">
        <v>25</v>
      </c>
    </row>
    <row r="66" spans="1:7" x14ac:dyDescent="0.25">
      <c r="A66" s="1">
        <v>1</v>
      </c>
      <c r="B66" s="3">
        <v>3</v>
      </c>
      <c r="C66" s="3" t="s">
        <v>40</v>
      </c>
      <c r="D66" s="1" t="s">
        <v>16</v>
      </c>
      <c r="E66" s="1" t="s">
        <v>33</v>
      </c>
      <c r="F66" s="3">
        <v>24</v>
      </c>
      <c r="G66" s="3" t="s">
        <v>24</v>
      </c>
    </row>
    <row r="67" spans="1:7" x14ac:dyDescent="0.25">
      <c r="A67" s="1">
        <v>2</v>
      </c>
      <c r="B67" s="3">
        <v>6</v>
      </c>
      <c r="C67" s="3" t="s">
        <v>41</v>
      </c>
      <c r="D67" s="1" t="s">
        <v>16</v>
      </c>
      <c r="E67" s="1" t="s">
        <v>33</v>
      </c>
      <c r="F67" s="3">
        <v>20</v>
      </c>
      <c r="G67" s="3" t="s">
        <v>24</v>
      </c>
    </row>
    <row r="68" spans="1:7" x14ac:dyDescent="0.25">
      <c r="A68" s="1">
        <v>3</v>
      </c>
      <c r="B68" s="3">
        <v>7</v>
      </c>
      <c r="C68" s="3" t="s">
        <v>47</v>
      </c>
      <c r="D68" s="1" t="s">
        <v>16</v>
      </c>
      <c r="E68" s="1" t="s">
        <v>33</v>
      </c>
      <c r="F68" s="3">
        <v>20</v>
      </c>
      <c r="G68" s="3" t="s">
        <v>25</v>
      </c>
    </row>
    <row r="69" spans="1:7" x14ac:dyDescent="0.25">
      <c r="A69" s="1">
        <v>4</v>
      </c>
      <c r="B69" s="3">
        <v>8</v>
      </c>
      <c r="C69" s="3" t="s">
        <v>42</v>
      </c>
      <c r="D69" s="1" t="s">
        <v>16</v>
      </c>
      <c r="E69" s="1" t="s">
        <v>33</v>
      </c>
      <c r="F69" s="3">
        <v>31</v>
      </c>
      <c r="G69" s="3" t="s">
        <v>24</v>
      </c>
    </row>
    <row r="70" spans="1:7" x14ac:dyDescent="0.25">
      <c r="A70" s="1">
        <v>5</v>
      </c>
      <c r="B70" s="3">
        <v>10</v>
      </c>
      <c r="C70" s="3" t="s">
        <v>43</v>
      </c>
      <c r="D70" s="1" t="s">
        <v>16</v>
      </c>
      <c r="E70" s="1" t="s">
        <v>33</v>
      </c>
      <c r="F70" s="3">
        <v>21</v>
      </c>
      <c r="G70" s="3" t="s">
        <v>25</v>
      </c>
    </row>
    <row r="71" spans="1:7" x14ac:dyDescent="0.25">
      <c r="A71" s="1">
        <v>6</v>
      </c>
      <c r="B71" s="3">
        <v>13</v>
      </c>
      <c r="C71" s="3" t="s">
        <v>44</v>
      </c>
      <c r="D71" s="1" t="s">
        <v>16</v>
      </c>
      <c r="E71" s="1" t="s">
        <v>33</v>
      </c>
      <c r="F71" s="3">
        <v>21</v>
      </c>
      <c r="G71" s="3" t="s">
        <v>25</v>
      </c>
    </row>
    <row r="72" spans="1:7" x14ac:dyDescent="0.25">
      <c r="A72" s="1">
        <v>7</v>
      </c>
      <c r="B72" s="3">
        <v>14</v>
      </c>
      <c r="C72" s="3" t="s">
        <v>45</v>
      </c>
      <c r="D72" s="1" t="s">
        <v>16</v>
      </c>
      <c r="E72" s="1" t="s">
        <v>33</v>
      </c>
      <c r="F72" s="3">
        <v>23</v>
      </c>
      <c r="G72" s="3" t="s">
        <v>24</v>
      </c>
    </row>
    <row r="73" spans="1:7" x14ac:dyDescent="0.25">
      <c r="A73" s="1">
        <v>8</v>
      </c>
      <c r="B73" s="3">
        <v>16</v>
      </c>
      <c r="C73" s="3" t="s">
        <v>46</v>
      </c>
      <c r="D73" s="1" t="s">
        <v>16</v>
      </c>
      <c r="E73" s="1" t="s">
        <v>33</v>
      </c>
      <c r="F73" s="1">
        <v>25</v>
      </c>
      <c r="G73" s="3" t="s">
        <v>24</v>
      </c>
    </row>
    <row r="74" spans="1:7" x14ac:dyDescent="0.25">
      <c r="A74" s="1">
        <v>9</v>
      </c>
      <c r="B74" s="3">
        <v>18</v>
      </c>
      <c r="C74" s="3" t="s">
        <v>48</v>
      </c>
      <c r="D74" s="1" t="s">
        <v>16</v>
      </c>
      <c r="E74" s="1" t="s">
        <v>33</v>
      </c>
      <c r="F74" s="3">
        <v>22</v>
      </c>
      <c r="G74" s="3" t="s">
        <v>25</v>
      </c>
    </row>
    <row r="75" spans="1:7" x14ac:dyDescent="0.25">
      <c r="A75" s="1">
        <v>10</v>
      </c>
      <c r="B75" s="3">
        <v>19</v>
      </c>
      <c r="C75" s="3" t="s">
        <v>49</v>
      </c>
      <c r="D75" s="1" t="s">
        <v>16</v>
      </c>
      <c r="E75" s="1" t="s">
        <v>33</v>
      </c>
      <c r="F75" s="3">
        <v>22</v>
      </c>
      <c r="G75" s="3" t="s">
        <v>24</v>
      </c>
    </row>
    <row r="76" spans="1:7" x14ac:dyDescent="0.25">
      <c r="A76" s="1">
        <v>11</v>
      </c>
      <c r="B76" s="3"/>
      <c r="C76" s="3" t="s">
        <v>35</v>
      </c>
      <c r="D76" s="1" t="s">
        <v>16</v>
      </c>
      <c r="E76" s="1" t="s">
        <v>33</v>
      </c>
      <c r="F76" s="3">
        <v>24</v>
      </c>
      <c r="G76" s="3" t="s">
        <v>25</v>
      </c>
    </row>
    <row r="77" spans="1:7" x14ac:dyDescent="0.25">
      <c r="A77" s="1">
        <v>12</v>
      </c>
      <c r="B77" s="3"/>
      <c r="C77" s="3" t="s">
        <v>36</v>
      </c>
      <c r="D77" s="1" t="s">
        <v>16</v>
      </c>
      <c r="E77" s="1" t="s">
        <v>33</v>
      </c>
      <c r="F77" s="3">
        <v>24</v>
      </c>
      <c r="G77" s="3" t="s">
        <v>24</v>
      </c>
    </row>
    <row r="78" spans="1:7" x14ac:dyDescent="0.25">
      <c r="A78" s="1">
        <v>13</v>
      </c>
      <c r="B78" s="3"/>
      <c r="C78" s="3" t="s">
        <v>37</v>
      </c>
      <c r="D78" s="1" t="s">
        <v>16</v>
      </c>
      <c r="E78" s="1" t="s">
        <v>33</v>
      </c>
      <c r="F78" s="3">
        <v>23</v>
      </c>
      <c r="G78" s="3" t="s">
        <v>25</v>
      </c>
    </row>
    <row r="79" spans="1:7" x14ac:dyDescent="0.25">
      <c r="A79" s="1">
        <v>14</v>
      </c>
      <c r="B79" s="3"/>
      <c r="C79" s="3" t="s">
        <v>38</v>
      </c>
      <c r="D79" s="1" t="s">
        <v>16</v>
      </c>
      <c r="E79" s="1" t="s">
        <v>33</v>
      </c>
      <c r="F79" s="3">
        <v>24</v>
      </c>
      <c r="G79" s="3" t="s">
        <v>25</v>
      </c>
    </row>
    <row r="80" spans="1:7" x14ac:dyDescent="0.25">
      <c r="A80" s="1">
        <v>15</v>
      </c>
      <c r="B80" s="3"/>
      <c r="C80" s="3"/>
      <c r="D80" s="1" t="s">
        <v>16</v>
      </c>
      <c r="E80" s="1" t="s">
        <v>33</v>
      </c>
      <c r="F80" s="3"/>
      <c r="G80" s="3" t="s">
        <v>24</v>
      </c>
    </row>
    <row r="81" spans="1:15" x14ac:dyDescent="0.25">
      <c r="A81" s="1">
        <v>16</v>
      </c>
      <c r="B81" s="3"/>
      <c r="C81" s="3"/>
      <c r="D81" s="1" t="s">
        <v>16</v>
      </c>
      <c r="E81" s="1" t="s">
        <v>33</v>
      </c>
      <c r="F81" s="3"/>
      <c r="G81" s="3" t="s">
        <v>25</v>
      </c>
    </row>
    <row r="82" spans="1:15" x14ac:dyDescent="0.25">
      <c r="A82" s="1">
        <v>1</v>
      </c>
      <c r="B82" s="3">
        <v>3</v>
      </c>
      <c r="C82" s="3" t="s">
        <v>40</v>
      </c>
      <c r="D82" s="1" t="s">
        <v>17</v>
      </c>
      <c r="E82" s="1" t="s">
        <v>33</v>
      </c>
      <c r="F82" s="3">
        <v>24</v>
      </c>
      <c r="G82" s="3" t="s">
        <v>24</v>
      </c>
      <c r="M82" s="1">
        <v>8.5</v>
      </c>
      <c r="N82" s="1">
        <v>40.200000000000003</v>
      </c>
      <c r="O82" s="1">
        <v>193</v>
      </c>
    </row>
    <row r="83" spans="1:15" x14ac:dyDescent="0.25">
      <c r="A83" s="1">
        <v>2</v>
      </c>
      <c r="B83" s="3">
        <v>6</v>
      </c>
      <c r="C83" s="3" t="s">
        <v>41</v>
      </c>
      <c r="D83" s="1" t="s">
        <v>17</v>
      </c>
      <c r="E83" s="1" t="s">
        <v>33</v>
      </c>
      <c r="F83" s="3">
        <v>20</v>
      </c>
      <c r="G83" s="3" t="s">
        <v>24</v>
      </c>
    </row>
    <row r="84" spans="1:15" x14ac:dyDescent="0.25">
      <c r="A84" s="1">
        <v>3</v>
      </c>
      <c r="B84" s="3">
        <v>7</v>
      </c>
      <c r="C84" s="3" t="s">
        <v>47</v>
      </c>
      <c r="D84" s="1" t="s">
        <v>17</v>
      </c>
      <c r="E84" s="1" t="s">
        <v>33</v>
      </c>
      <c r="F84" s="3">
        <v>20</v>
      </c>
      <c r="G84" s="3" t="s">
        <v>25</v>
      </c>
    </row>
    <row r="85" spans="1:15" x14ac:dyDescent="0.25">
      <c r="A85" s="1">
        <v>4</v>
      </c>
      <c r="B85" s="3">
        <v>8</v>
      </c>
      <c r="C85" s="3" t="s">
        <v>42</v>
      </c>
      <c r="D85" s="1" t="s">
        <v>17</v>
      </c>
      <c r="E85" s="1" t="s">
        <v>33</v>
      </c>
      <c r="F85" s="3">
        <v>31</v>
      </c>
      <c r="G85" s="3" t="s">
        <v>24</v>
      </c>
    </row>
    <row r="86" spans="1:15" x14ac:dyDescent="0.25">
      <c r="A86" s="1">
        <v>5</v>
      </c>
      <c r="B86" s="3">
        <v>10</v>
      </c>
      <c r="C86" s="3" t="s">
        <v>43</v>
      </c>
      <c r="D86" s="1" t="s">
        <v>17</v>
      </c>
      <c r="E86" s="1" t="s">
        <v>33</v>
      </c>
      <c r="F86" s="3">
        <v>21</v>
      </c>
      <c r="G86" s="3" t="s">
        <v>25</v>
      </c>
    </row>
    <row r="87" spans="1:15" x14ac:dyDescent="0.25">
      <c r="A87" s="1">
        <v>6</v>
      </c>
      <c r="B87" s="3">
        <v>13</v>
      </c>
      <c r="C87" s="3" t="s">
        <v>44</v>
      </c>
      <c r="D87" s="1" t="s">
        <v>17</v>
      </c>
      <c r="E87" s="1" t="s">
        <v>33</v>
      </c>
      <c r="F87" s="3">
        <v>21</v>
      </c>
      <c r="G87" s="3" t="s">
        <v>25</v>
      </c>
    </row>
    <row r="88" spans="1:15" x14ac:dyDescent="0.25">
      <c r="A88" s="1">
        <v>7</v>
      </c>
      <c r="B88" s="3">
        <v>14</v>
      </c>
      <c r="C88" s="3" t="s">
        <v>45</v>
      </c>
      <c r="D88" s="1" t="s">
        <v>17</v>
      </c>
      <c r="E88" s="1" t="s">
        <v>33</v>
      </c>
      <c r="F88" s="3">
        <v>23</v>
      </c>
      <c r="G88" s="3" t="s">
        <v>24</v>
      </c>
    </row>
    <row r="89" spans="1:15" x14ac:dyDescent="0.25">
      <c r="A89" s="1">
        <v>8</v>
      </c>
      <c r="B89" s="3">
        <v>16</v>
      </c>
      <c r="C89" s="3" t="s">
        <v>46</v>
      </c>
      <c r="D89" s="1" t="s">
        <v>17</v>
      </c>
      <c r="E89" s="1" t="s">
        <v>33</v>
      </c>
      <c r="F89" s="1">
        <v>25</v>
      </c>
      <c r="G89" s="3" t="s">
        <v>24</v>
      </c>
    </row>
    <row r="90" spans="1:15" x14ac:dyDescent="0.25">
      <c r="A90" s="1">
        <v>9</v>
      </c>
      <c r="B90" s="3">
        <v>18</v>
      </c>
      <c r="C90" s="3" t="s">
        <v>48</v>
      </c>
      <c r="D90" s="1" t="s">
        <v>17</v>
      </c>
      <c r="E90" s="1" t="s">
        <v>33</v>
      </c>
      <c r="F90" s="3">
        <v>22</v>
      </c>
      <c r="G90" s="3" t="s">
        <v>25</v>
      </c>
    </row>
    <row r="91" spans="1:15" x14ac:dyDescent="0.25">
      <c r="A91" s="1">
        <v>10</v>
      </c>
      <c r="B91" s="3">
        <v>19</v>
      </c>
      <c r="C91" s="3" t="s">
        <v>49</v>
      </c>
      <c r="D91" s="1" t="s">
        <v>17</v>
      </c>
      <c r="E91" s="1" t="s">
        <v>33</v>
      </c>
      <c r="F91" s="3">
        <v>22</v>
      </c>
      <c r="G91" s="3" t="s">
        <v>24</v>
      </c>
      <c r="M91" s="1">
        <v>11</v>
      </c>
      <c r="N91" s="1">
        <v>44.2</v>
      </c>
      <c r="O91" s="1">
        <v>193</v>
      </c>
    </row>
    <row r="92" spans="1:15" x14ac:dyDescent="0.25">
      <c r="A92" s="1">
        <v>11</v>
      </c>
      <c r="B92" s="3"/>
      <c r="C92" s="3" t="s">
        <v>35</v>
      </c>
      <c r="D92" s="1" t="s">
        <v>17</v>
      </c>
      <c r="E92" s="1" t="s">
        <v>33</v>
      </c>
      <c r="F92" s="3">
        <v>24</v>
      </c>
      <c r="G92" s="3" t="s">
        <v>25</v>
      </c>
    </row>
    <row r="93" spans="1:15" x14ac:dyDescent="0.25">
      <c r="A93" s="1">
        <v>12</v>
      </c>
      <c r="B93" s="3"/>
      <c r="C93" s="3" t="s">
        <v>36</v>
      </c>
      <c r="D93" s="1" t="s">
        <v>17</v>
      </c>
      <c r="E93" s="1" t="s">
        <v>33</v>
      </c>
      <c r="F93" s="3">
        <v>24</v>
      </c>
      <c r="G93" s="3" t="s">
        <v>24</v>
      </c>
    </row>
    <row r="94" spans="1:15" x14ac:dyDescent="0.25">
      <c r="A94" s="1">
        <v>13</v>
      </c>
      <c r="B94" s="3"/>
      <c r="C94" s="3" t="s">
        <v>37</v>
      </c>
      <c r="D94" s="1" t="s">
        <v>17</v>
      </c>
      <c r="E94" s="1" t="s">
        <v>33</v>
      </c>
      <c r="F94" s="3">
        <v>23</v>
      </c>
      <c r="G94" s="3" t="s">
        <v>25</v>
      </c>
    </row>
    <row r="95" spans="1:15" x14ac:dyDescent="0.25">
      <c r="A95" s="1">
        <v>14</v>
      </c>
      <c r="B95" s="3"/>
      <c r="C95" s="3" t="s">
        <v>38</v>
      </c>
      <c r="D95" s="1" t="s">
        <v>17</v>
      </c>
      <c r="E95" s="1" t="s">
        <v>33</v>
      </c>
      <c r="F95" s="3">
        <v>24</v>
      </c>
      <c r="G95" s="3" t="s">
        <v>25</v>
      </c>
    </row>
    <row r="96" spans="1:15" x14ac:dyDescent="0.25">
      <c r="A96" s="1">
        <v>15</v>
      </c>
      <c r="B96" s="3"/>
      <c r="C96" s="3"/>
      <c r="D96" s="1" t="s">
        <v>17</v>
      </c>
      <c r="E96" s="1" t="s">
        <v>33</v>
      </c>
      <c r="F96" s="3"/>
      <c r="G96" s="3" t="s">
        <v>24</v>
      </c>
    </row>
    <row r="97" spans="1:7" x14ac:dyDescent="0.25">
      <c r="A97" s="1">
        <v>16</v>
      </c>
      <c r="B97" s="3"/>
      <c r="C97" s="3"/>
      <c r="D97" s="1" t="s">
        <v>17</v>
      </c>
      <c r="E97" s="1" t="s">
        <v>33</v>
      </c>
      <c r="F97" s="3"/>
      <c r="G97" s="3" t="s">
        <v>25</v>
      </c>
    </row>
    <row r="98" spans="1:7" x14ac:dyDescent="0.25">
      <c r="A98" s="1">
        <v>1</v>
      </c>
      <c r="B98" s="3">
        <v>3</v>
      </c>
      <c r="C98" s="3" t="s">
        <v>40</v>
      </c>
      <c r="D98" s="1" t="s">
        <v>18</v>
      </c>
      <c r="E98" s="1" t="s">
        <v>33</v>
      </c>
      <c r="F98" s="3">
        <v>24</v>
      </c>
      <c r="G98" s="3" t="s">
        <v>24</v>
      </c>
    </row>
    <row r="99" spans="1:7" x14ac:dyDescent="0.25">
      <c r="A99" s="1">
        <v>2</v>
      </c>
      <c r="B99" s="3">
        <v>6</v>
      </c>
      <c r="C99" s="3" t="s">
        <v>41</v>
      </c>
      <c r="D99" s="1" t="s">
        <v>18</v>
      </c>
      <c r="E99" s="1" t="s">
        <v>33</v>
      </c>
      <c r="F99" s="3">
        <v>20</v>
      </c>
      <c r="G99" s="3" t="s">
        <v>24</v>
      </c>
    </row>
    <row r="100" spans="1:7" x14ac:dyDescent="0.25">
      <c r="A100" s="1">
        <v>3</v>
      </c>
      <c r="B100" s="3">
        <v>7</v>
      </c>
      <c r="C100" s="3" t="s">
        <v>47</v>
      </c>
      <c r="D100" s="1" t="s">
        <v>18</v>
      </c>
      <c r="E100" s="1" t="s">
        <v>33</v>
      </c>
      <c r="F100" s="3">
        <v>20</v>
      </c>
      <c r="G100" s="3" t="s">
        <v>25</v>
      </c>
    </row>
    <row r="101" spans="1:7" x14ac:dyDescent="0.25">
      <c r="A101" s="1">
        <v>4</v>
      </c>
      <c r="B101" s="3">
        <v>8</v>
      </c>
      <c r="C101" s="3" t="s">
        <v>42</v>
      </c>
      <c r="D101" s="1" t="s">
        <v>18</v>
      </c>
      <c r="E101" s="1" t="s">
        <v>33</v>
      </c>
      <c r="F101" s="3">
        <v>31</v>
      </c>
      <c r="G101" s="3" t="s">
        <v>24</v>
      </c>
    </row>
    <row r="102" spans="1:7" x14ac:dyDescent="0.25">
      <c r="A102" s="1">
        <v>5</v>
      </c>
      <c r="B102" s="3">
        <v>10</v>
      </c>
      <c r="C102" s="3" t="s">
        <v>43</v>
      </c>
      <c r="D102" s="1" t="s">
        <v>18</v>
      </c>
      <c r="E102" s="1" t="s">
        <v>33</v>
      </c>
      <c r="F102" s="3">
        <v>21</v>
      </c>
      <c r="G102" s="3" t="s">
        <v>25</v>
      </c>
    </row>
    <row r="103" spans="1:7" x14ac:dyDescent="0.25">
      <c r="A103" s="1">
        <v>6</v>
      </c>
      <c r="B103" s="3">
        <v>13</v>
      </c>
      <c r="C103" s="3" t="s">
        <v>44</v>
      </c>
      <c r="D103" s="1" t="s">
        <v>18</v>
      </c>
      <c r="E103" s="1" t="s">
        <v>33</v>
      </c>
      <c r="F103" s="3">
        <v>21</v>
      </c>
      <c r="G103" s="3" t="s">
        <v>25</v>
      </c>
    </row>
    <row r="104" spans="1:7" x14ac:dyDescent="0.25">
      <c r="A104" s="1">
        <v>7</v>
      </c>
      <c r="B104" s="3">
        <v>14</v>
      </c>
      <c r="C104" s="3" t="s">
        <v>45</v>
      </c>
      <c r="D104" s="1" t="s">
        <v>18</v>
      </c>
      <c r="E104" s="1" t="s">
        <v>33</v>
      </c>
      <c r="F104" s="3">
        <v>23</v>
      </c>
      <c r="G104" s="3" t="s">
        <v>24</v>
      </c>
    </row>
    <row r="105" spans="1:7" x14ac:dyDescent="0.25">
      <c r="A105" s="1">
        <v>8</v>
      </c>
      <c r="B105" s="3">
        <v>16</v>
      </c>
      <c r="C105" s="3" t="s">
        <v>46</v>
      </c>
      <c r="D105" s="1" t="s">
        <v>18</v>
      </c>
      <c r="E105" s="1" t="s">
        <v>33</v>
      </c>
      <c r="F105" s="1">
        <v>25</v>
      </c>
      <c r="G105" s="3" t="s">
        <v>24</v>
      </c>
    </row>
    <row r="106" spans="1:7" x14ac:dyDescent="0.25">
      <c r="A106" s="1">
        <v>9</v>
      </c>
      <c r="B106" s="3">
        <v>18</v>
      </c>
      <c r="C106" s="3" t="s">
        <v>48</v>
      </c>
      <c r="D106" s="1" t="s">
        <v>18</v>
      </c>
      <c r="E106" s="1" t="s">
        <v>33</v>
      </c>
      <c r="F106" s="3">
        <v>22</v>
      </c>
      <c r="G106" s="3" t="s">
        <v>25</v>
      </c>
    </row>
    <row r="107" spans="1:7" x14ac:dyDescent="0.25">
      <c r="A107" s="1">
        <v>10</v>
      </c>
      <c r="B107" s="3">
        <v>19</v>
      </c>
      <c r="C107" s="3" t="s">
        <v>49</v>
      </c>
      <c r="D107" s="1" t="s">
        <v>18</v>
      </c>
      <c r="E107" s="1" t="s">
        <v>33</v>
      </c>
      <c r="F107" s="3">
        <v>22</v>
      </c>
      <c r="G107" s="3" t="s">
        <v>24</v>
      </c>
    </row>
    <row r="108" spans="1:7" x14ac:dyDescent="0.25">
      <c r="A108" s="1">
        <v>11</v>
      </c>
      <c r="B108" s="3"/>
      <c r="C108" s="3" t="s">
        <v>35</v>
      </c>
      <c r="D108" s="1" t="s">
        <v>18</v>
      </c>
      <c r="E108" s="1" t="s">
        <v>33</v>
      </c>
      <c r="F108" s="3">
        <v>24</v>
      </c>
      <c r="G108" s="3" t="s">
        <v>25</v>
      </c>
    </row>
    <row r="109" spans="1:7" x14ac:dyDescent="0.25">
      <c r="A109" s="1">
        <v>12</v>
      </c>
      <c r="B109" s="3"/>
      <c r="C109" s="3" t="s">
        <v>36</v>
      </c>
      <c r="D109" s="1" t="s">
        <v>18</v>
      </c>
      <c r="E109" s="1" t="s">
        <v>33</v>
      </c>
      <c r="F109" s="3">
        <v>24</v>
      </c>
      <c r="G109" s="3" t="s">
        <v>24</v>
      </c>
    </row>
    <row r="110" spans="1:7" x14ac:dyDescent="0.25">
      <c r="A110" s="1">
        <v>13</v>
      </c>
      <c r="B110" s="3"/>
      <c r="C110" s="3" t="s">
        <v>37</v>
      </c>
      <c r="D110" s="1" t="s">
        <v>18</v>
      </c>
      <c r="E110" s="1" t="s">
        <v>33</v>
      </c>
      <c r="F110" s="3">
        <v>23</v>
      </c>
      <c r="G110" s="3" t="s">
        <v>25</v>
      </c>
    </row>
    <row r="111" spans="1:7" x14ac:dyDescent="0.25">
      <c r="A111" s="1">
        <v>14</v>
      </c>
      <c r="B111" s="3"/>
      <c r="C111" s="3" t="s">
        <v>38</v>
      </c>
      <c r="D111" s="1" t="s">
        <v>18</v>
      </c>
      <c r="E111" s="1" t="s">
        <v>33</v>
      </c>
      <c r="F111" s="3">
        <v>24</v>
      </c>
      <c r="G111" s="3" t="s">
        <v>25</v>
      </c>
    </row>
    <row r="112" spans="1:7" x14ac:dyDescent="0.25">
      <c r="A112" s="1">
        <v>15</v>
      </c>
      <c r="B112" s="3"/>
      <c r="C112" s="3"/>
      <c r="D112" s="1" t="s">
        <v>18</v>
      </c>
      <c r="E112" s="1" t="s">
        <v>33</v>
      </c>
      <c r="F112" s="3"/>
      <c r="G112" s="3" t="s">
        <v>24</v>
      </c>
    </row>
    <row r="113" spans="1:13" x14ac:dyDescent="0.25">
      <c r="A113" s="1">
        <v>16</v>
      </c>
      <c r="B113" s="3"/>
      <c r="C113" s="3"/>
      <c r="D113" s="1" t="s">
        <v>18</v>
      </c>
      <c r="E113" s="1" t="s">
        <v>33</v>
      </c>
      <c r="F113" s="3"/>
      <c r="G113" s="3" t="s">
        <v>25</v>
      </c>
    </row>
    <row r="114" spans="1:13" x14ac:dyDescent="0.25">
      <c r="A114" s="1">
        <v>1</v>
      </c>
      <c r="B114" s="3">
        <v>3</v>
      </c>
      <c r="C114" s="3" t="s">
        <v>40</v>
      </c>
      <c r="D114" s="1" t="s">
        <v>16</v>
      </c>
      <c r="E114" s="1" t="s">
        <v>6</v>
      </c>
      <c r="F114" s="3">
        <v>24</v>
      </c>
      <c r="G114" s="3" t="s">
        <v>24</v>
      </c>
      <c r="M114" s="1">
        <f>$Z2*0.45</f>
        <v>96.75</v>
      </c>
    </row>
    <row r="115" spans="1:13" x14ac:dyDescent="0.25">
      <c r="A115" s="1">
        <v>2</v>
      </c>
      <c r="B115" s="3">
        <v>6</v>
      </c>
      <c r="C115" s="3" t="s">
        <v>41</v>
      </c>
      <c r="D115" s="1" t="s">
        <v>16</v>
      </c>
      <c r="E115" s="1" t="s">
        <v>6</v>
      </c>
      <c r="F115" s="3">
        <v>20</v>
      </c>
      <c r="G115" s="3" t="s">
        <v>24</v>
      </c>
      <c r="M115" s="1">
        <f t="shared" ref="M115:M123" si="1">$Z3*0.45</f>
        <v>49.5</v>
      </c>
    </row>
    <row r="116" spans="1:13" x14ac:dyDescent="0.25">
      <c r="A116" s="1">
        <v>3</v>
      </c>
      <c r="B116" s="3">
        <v>7</v>
      </c>
      <c r="C116" s="3" t="s">
        <v>47</v>
      </c>
      <c r="D116" s="1" t="s">
        <v>16</v>
      </c>
      <c r="E116" s="1" t="s">
        <v>6</v>
      </c>
      <c r="F116" s="3">
        <v>20</v>
      </c>
      <c r="G116" s="3" t="s">
        <v>25</v>
      </c>
      <c r="M116" s="1">
        <f t="shared" si="1"/>
        <v>38.25</v>
      </c>
    </row>
    <row r="117" spans="1:13" x14ac:dyDescent="0.25">
      <c r="A117" s="1">
        <v>4</v>
      </c>
      <c r="B117" s="3">
        <v>8</v>
      </c>
      <c r="C117" s="3" t="s">
        <v>42</v>
      </c>
      <c r="D117" s="1" t="s">
        <v>16</v>
      </c>
      <c r="E117" s="1" t="s">
        <v>6</v>
      </c>
      <c r="F117" s="3">
        <v>31</v>
      </c>
      <c r="G117" s="3" t="s">
        <v>24</v>
      </c>
      <c r="M117" s="1">
        <f t="shared" si="1"/>
        <v>128.25</v>
      </c>
    </row>
    <row r="118" spans="1:13" x14ac:dyDescent="0.25">
      <c r="A118" s="1">
        <v>5</v>
      </c>
      <c r="B118" s="3">
        <v>10</v>
      </c>
      <c r="C118" s="3" t="s">
        <v>43</v>
      </c>
      <c r="D118" s="1" t="s">
        <v>16</v>
      </c>
      <c r="E118" s="1" t="s">
        <v>6</v>
      </c>
      <c r="F118" s="3">
        <v>21</v>
      </c>
      <c r="G118" s="3" t="s">
        <v>25</v>
      </c>
      <c r="M118" s="1">
        <f t="shared" si="1"/>
        <v>78.75</v>
      </c>
    </row>
    <row r="119" spans="1:13" x14ac:dyDescent="0.25">
      <c r="A119" s="1">
        <v>6</v>
      </c>
      <c r="B119" s="3">
        <v>13</v>
      </c>
      <c r="C119" s="3" t="s">
        <v>44</v>
      </c>
      <c r="D119" s="1" t="s">
        <v>16</v>
      </c>
      <c r="E119" s="1" t="s">
        <v>6</v>
      </c>
      <c r="F119" s="3">
        <v>21</v>
      </c>
      <c r="G119" s="3" t="s">
        <v>25</v>
      </c>
      <c r="M119" s="1">
        <f t="shared" si="1"/>
        <v>56.25</v>
      </c>
    </row>
    <row r="120" spans="1:13" x14ac:dyDescent="0.25">
      <c r="A120" s="1">
        <v>7</v>
      </c>
      <c r="B120" s="3">
        <v>14</v>
      </c>
      <c r="C120" s="3" t="s">
        <v>45</v>
      </c>
      <c r="D120" s="1" t="s">
        <v>16</v>
      </c>
      <c r="E120" s="1" t="s">
        <v>6</v>
      </c>
      <c r="F120" s="3">
        <v>23</v>
      </c>
      <c r="G120" s="3" t="s">
        <v>24</v>
      </c>
      <c r="M120" s="1">
        <f t="shared" si="1"/>
        <v>92.25</v>
      </c>
    </row>
    <row r="121" spans="1:13" x14ac:dyDescent="0.25">
      <c r="A121" s="1">
        <v>8</v>
      </c>
      <c r="B121" s="3">
        <v>16</v>
      </c>
      <c r="C121" s="3" t="s">
        <v>46</v>
      </c>
      <c r="D121" s="1" t="s">
        <v>16</v>
      </c>
      <c r="E121" s="1" t="s">
        <v>6</v>
      </c>
      <c r="F121" s="1">
        <v>25</v>
      </c>
      <c r="G121" s="3" t="s">
        <v>24</v>
      </c>
      <c r="M121" s="1">
        <f t="shared" si="1"/>
        <v>38.25</v>
      </c>
    </row>
    <row r="122" spans="1:13" x14ac:dyDescent="0.25">
      <c r="A122" s="1">
        <v>9</v>
      </c>
      <c r="B122" s="3">
        <v>18</v>
      </c>
      <c r="C122" s="3" t="s">
        <v>48</v>
      </c>
      <c r="D122" s="1" t="s">
        <v>16</v>
      </c>
      <c r="E122" s="1" t="s">
        <v>6</v>
      </c>
      <c r="F122" s="3">
        <v>22</v>
      </c>
      <c r="G122" s="3" t="s">
        <v>25</v>
      </c>
      <c r="M122" s="1">
        <f t="shared" si="1"/>
        <v>69.75</v>
      </c>
    </row>
    <row r="123" spans="1:13" x14ac:dyDescent="0.25">
      <c r="A123" s="1">
        <v>10</v>
      </c>
      <c r="B123" s="3">
        <v>19</v>
      </c>
      <c r="C123" s="3" t="s">
        <v>49</v>
      </c>
      <c r="D123" s="1" t="s">
        <v>16</v>
      </c>
      <c r="E123" s="1" t="s">
        <v>6</v>
      </c>
      <c r="F123" s="3">
        <v>22</v>
      </c>
      <c r="G123" s="3" t="s">
        <v>24</v>
      </c>
      <c r="M123" s="1">
        <f t="shared" si="1"/>
        <v>144</v>
      </c>
    </row>
    <row r="124" spans="1:13" x14ac:dyDescent="0.25">
      <c r="A124" s="1">
        <v>11</v>
      </c>
      <c r="B124" s="3"/>
      <c r="C124" s="3" t="s">
        <v>35</v>
      </c>
      <c r="D124" s="1" t="s">
        <v>16</v>
      </c>
      <c r="E124" s="1" t="s">
        <v>6</v>
      </c>
      <c r="F124" s="3">
        <v>24</v>
      </c>
      <c r="G124" s="3" t="s">
        <v>25</v>
      </c>
    </row>
    <row r="125" spans="1:13" x14ac:dyDescent="0.25">
      <c r="A125" s="1">
        <v>12</v>
      </c>
      <c r="B125" s="3"/>
      <c r="C125" s="3" t="s">
        <v>36</v>
      </c>
      <c r="D125" s="1" t="s">
        <v>16</v>
      </c>
      <c r="E125" s="1" t="s">
        <v>6</v>
      </c>
      <c r="F125" s="3">
        <v>24</v>
      </c>
      <c r="G125" s="3" t="s">
        <v>24</v>
      </c>
    </row>
    <row r="126" spans="1:13" x14ac:dyDescent="0.25">
      <c r="A126" s="1">
        <v>13</v>
      </c>
      <c r="B126" s="3"/>
      <c r="C126" s="3" t="s">
        <v>37</v>
      </c>
      <c r="D126" s="1" t="s">
        <v>16</v>
      </c>
      <c r="E126" s="1" t="s">
        <v>6</v>
      </c>
      <c r="F126" s="3">
        <v>23</v>
      </c>
      <c r="G126" s="3" t="s">
        <v>25</v>
      </c>
    </row>
    <row r="127" spans="1:13" x14ac:dyDescent="0.25">
      <c r="A127" s="1">
        <v>14</v>
      </c>
      <c r="B127" s="3"/>
      <c r="C127" s="3" t="s">
        <v>38</v>
      </c>
      <c r="D127" s="1" t="s">
        <v>16</v>
      </c>
      <c r="E127" s="1" t="s">
        <v>6</v>
      </c>
      <c r="F127" s="3">
        <v>24</v>
      </c>
      <c r="G127" s="3" t="s">
        <v>25</v>
      </c>
    </row>
    <row r="128" spans="1:13" x14ac:dyDescent="0.25">
      <c r="A128" s="1">
        <v>15</v>
      </c>
      <c r="B128" s="3"/>
      <c r="C128" s="3"/>
      <c r="D128" s="1" t="s">
        <v>16</v>
      </c>
      <c r="E128" s="1" t="s">
        <v>6</v>
      </c>
      <c r="F128" s="3"/>
      <c r="G128" s="3" t="s">
        <v>24</v>
      </c>
    </row>
    <row r="129" spans="1:13" x14ac:dyDescent="0.25">
      <c r="A129" s="1">
        <v>16</v>
      </c>
      <c r="B129" s="3"/>
      <c r="C129" s="3"/>
      <c r="D129" s="1" t="s">
        <v>16</v>
      </c>
      <c r="E129" s="1" t="s">
        <v>6</v>
      </c>
      <c r="F129" s="3"/>
      <c r="G129" s="3" t="s">
        <v>25</v>
      </c>
    </row>
    <row r="130" spans="1:13" x14ac:dyDescent="0.25">
      <c r="A130" s="1">
        <v>1</v>
      </c>
      <c r="B130" s="3">
        <v>3</v>
      </c>
      <c r="C130" s="3" t="s">
        <v>40</v>
      </c>
      <c r="D130" s="1" t="s">
        <v>17</v>
      </c>
      <c r="E130" s="1" t="s">
        <v>6</v>
      </c>
      <c r="F130" s="3">
        <v>24</v>
      </c>
      <c r="G130" s="3" t="s">
        <v>24</v>
      </c>
      <c r="M130" s="1">
        <f t="shared" ref="M130:M138" si="2">$Z2*0.65</f>
        <v>139.75</v>
      </c>
    </row>
    <row r="131" spans="1:13" x14ac:dyDescent="0.25">
      <c r="A131" s="1">
        <v>2</v>
      </c>
      <c r="B131" s="3">
        <v>6</v>
      </c>
      <c r="C131" s="3" t="s">
        <v>41</v>
      </c>
      <c r="D131" s="1" t="s">
        <v>17</v>
      </c>
      <c r="E131" s="1" t="s">
        <v>6</v>
      </c>
      <c r="F131" s="3">
        <v>20</v>
      </c>
      <c r="G131" s="3" t="s">
        <v>24</v>
      </c>
      <c r="M131" s="1">
        <f t="shared" si="2"/>
        <v>71.5</v>
      </c>
    </row>
    <row r="132" spans="1:13" x14ac:dyDescent="0.25">
      <c r="A132" s="1">
        <v>3</v>
      </c>
      <c r="B132" s="3">
        <v>7</v>
      </c>
      <c r="C132" s="3" t="s">
        <v>47</v>
      </c>
      <c r="D132" s="1" t="s">
        <v>17</v>
      </c>
      <c r="E132" s="1" t="s">
        <v>6</v>
      </c>
      <c r="F132" s="3">
        <v>20</v>
      </c>
      <c r="G132" s="3" t="s">
        <v>25</v>
      </c>
      <c r="M132" s="1">
        <f t="shared" si="2"/>
        <v>55.25</v>
      </c>
    </row>
    <row r="133" spans="1:13" x14ac:dyDescent="0.25">
      <c r="A133" s="1">
        <v>4</v>
      </c>
      <c r="B133" s="3">
        <v>8</v>
      </c>
      <c r="C133" s="3" t="s">
        <v>42</v>
      </c>
      <c r="D133" s="1" t="s">
        <v>17</v>
      </c>
      <c r="E133" s="1" t="s">
        <v>6</v>
      </c>
      <c r="F133" s="3">
        <v>31</v>
      </c>
      <c r="G133" s="3" t="s">
        <v>24</v>
      </c>
      <c r="M133" s="1">
        <f t="shared" si="2"/>
        <v>185.25</v>
      </c>
    </row>
    <row r="134" spans="1:13" x14ac:dyDescent="0.25">
      <c r="A134" s="1">
        <v>5</v>
      </c>
      <c r="B134" s="3">
        <v>10</v>
      </c>
      <c r="C134" s="3" t="s">
        <v>43</v>
      </c>
      <c r="D134" s="1" t="s">
        <v>17</v>
      </c>
      <c r="E134" s="1" t="s">
        <v>6</v>
      </c>
      <c r="F134" s="3">
        <v>21</v>
      </c>
      <c r="G134" s="3" t="s">
        <v>25</v>
      </c>
      <c r="M134" s="1">
        <f t="shared" si="2"/>
        <v>113.75</v>
      </c>
    </row>
    <row r="135" spans="1:13" x14ac:dyDescent="0.25">
      <c r="A135" s="1">
        <v>6</v>
      </c>
      <c r="B135" s="3">
        <v>13</v>
      </c>
      <c r="C135" s="3" t="s">
        <v>44</v>
      </c>
      <c r="D135" s="1" t="s">
        <v>17</v>
      </c>
      <c r="E135" s="1" t="s">
        <v>6</v>
      </c>
      <c r="F135" s="3">
        <v>21</v>
      </c>
      <c r="G135" s="3" t="s">
        <v>25</v>
      </c>
      <c r="M135" s="1">
        <f t="shared" si="2"/>
        <v>81.25</v>
      </c>
    </row>
    <row r="136" spans="1:13" x14ac:dyDescent="0.25">
      <c r="A136" s="1">
        <v>7</v>
      </c>
      <c r="B136" s="3">
        <v>14</v>
      </c>
      <c r="C136" s="3" t="s">
        <v>45</v>
      </c>
      <c r="D136" s="1" t="s">
        <v>17</v>
      </c>
      <c r="E136" s="1" t="s">
        <v>6</v>
      </c>
      <c r="F136" s="3">
        <v>23</v>
      </c>
      <c r="G136" s="3" t="s">
        <v>24</v>
      </c>
      <c r="M136" s="1">
        <f t="shared" si="2"/>
        <v>133.25</v>
      </c>
    </row>
    <row r="137" spans="1:13" x14ac:dyDescent="0.25">
      <c r="A137" s="1">
        <v>8</v>
      </c>
      <c r="B137" s="3">
        <v>16</v>
      </c>
      <c r="C137" s="3" t="s">
        <v>46</v>
      </c>
      <c r="D137" s="1" t="s">
        <v>17</v>
      </c>
      <c r="E137" s="1" t="s">
        <v>6</v>
      </c>
      <c r="F137" s="1">
        <v>25</v>
      </c>
      <c r="G137" s="3" t="s">
        <v>24</v>
      </c>
      <c r="M137" s="1">
        <f t="shared" si="2"/>
        <v>55.25</v>
      </c>
    </row>
    <row r="138" spans="1:13" x14ac:dyDescent="0.25">
      <c r="A138" s="1">
        <v>9</v>
      </c>
      <c r="B138" s="3">
        <v>18</v>
      </c>
      <c r="C138" s="3" t="s">
        <v>48</v>
      </c>
      <c r="D138" s="1" t="s">
        <v>17</v>
      </c>
      <c r="E138" s="1" t="s">
        <v>6</v>
      </c>
      <c r="F138" s="3">
        <v>22</v>
      </c>
      <c r="G138" s="3" t="s">
        <v>25</v>
      </c>
      <c r="M138" s="1">
        <f t="shared" si="2"/>
        <v>100.75</v>
      </c>
    </row>
    <row r="139" spans="1:13" x14ac:dyDescent="0.25">
      <c r="A139" s="1">
        <v>10</v>
      </c>
      <c r="B139" s="3">
        <v>19</v>
      </c>
      <c r="C139" s="3" t="s">
        <v>49</v>
      </c>
      <c r="D139" s="1" t="s">
        <v>17</v>
      </c>
      <c r="E139" s="1" t="s">
        <v>6</v>
      </c>
      <c r="F139" s="3">
        <v>22</v>
      </c>
      <c r="G139" s="3" t="s">
        <v>24</v>
      </c>
      <c r="M139" s="1">
        <f>$Z2*0.85</f>
        <v>182.75</v>
      </c>
    </row>
    <row r="140" spans="1:13" x14ac:dyDescent="0.25">
      <c r="A140" s="1">
        <v>11</v>
      </c>
      <c r="B140" s="3"/>
      <c r="C140" s="3" t="s">
        <v>35</v>
      </c>
      <c r="D140" s="1" t="s">
        <v>17</v>
      </c>
      <c r="E140" s="1" t="s">
        <v>6</v>
      </c>
      <c r="F140" s="3">
        <v>24</v>
      </c>
      <c r="G140" s="3" t="s">
        <v>25</v>
      </c>
    </row>
    <row r="141" spans="1:13" x14ac:dyDescent="0.25">
      <c r="A141" s="1">
        <v>12</v>
      </c>
      <c r="B141" s="3"/>
      <c r="C141" s="3" t="s">
        <v>36</v>
      </c>
      <c r="D141" s="1" t="s">
        <v>17</v>
      </c>
      <c r="E141" s="1" t="s">
        <v>6</v>
      </c>
      <c r="F141" s="3">
        <v>24</v>
      </c>
      <c r="G141" s="3" t="s">
        <v>24</v>
      </c>
    </row>
    <row r="142" spans="1:13" x14ac:dyDescent="0.25">
      <c r="A142" s="1">
        <v>13</v>
      </c>
      <c r="B142" s="3"/>
      <c r="C142" s="3" t="s">
        <v>37</v>
      </c>
      <c r="D142" s="1" t="s">
        <v>17</v>
      </c>
      <c r="E142" s="1" t="s">
        <v>6</v>
      </c>
      <c r="F142" s="3">
        <v>23</v>
      </c>
      <c r="G142" s="3" t="s">
        <v>25</v>
      </c>
    </row>
    <row r="143" spans="1:13" x14ac:dyDescent="0.25">
      <c r="A143" s="1">
        <v>14</v>
      </c>
      <c r="B143" s="3"/>
      <c r="C143" s="3" t="s">
        <v>38</v>
      </c>
      <c r="D143" s="1" t="s">
        <v>17</v>
      </c>
      <c r="E143" s="1" t="s">
        <v>6</v>
      </c>
      <c r="F143" s="3">
        <v>24</v>
      </c>
      <c r="G143" s="3" t="s">
        <v>25</v>
      </c>
    </row>
    <row r="144" spans="1:13" x14ac:dyDescent="0.25">
      <c r="A144" s="1">
        <v>15</v>
      </c>
      <c r="B144" s="3"/>
      <c r="C144" s="3"/>
      <c r="D144" s="1" t="s">
        <v>17</v>
      </c>
      <c r="E144" s="1" t="s">
        <v>6</v>
      </c>
      <c r="F144" s="3"/>
      <c r="G144" s="3" t="s">
        <v>24</v>
      </c>
    </row>
    <row r="145" spans="1:13" x14ac:dyDescent="0.25">
      <c r="A145" s="1">
        <v>16</v>
      </c>
      <c r="B145" s="3"/>
      <c r="C145" s="3"/>
      <c r="D145" s="1" t="s">
        <v>17</v>
      </c>
      <c r="E145" s="1" t="s">
        <v>6</v>
      </c>
      <c r="F145" s="3"/>
      <c r="G145" s="3" t="s">
        <v>25</v>
      </c>
    </row>
    <row r="146" spans="1:13" x14ac:dyDescent="0.25">
      <c r="A146" s="1">
        <v>1</v>
      </c>
      <c r="B146" s="3">
        <v>3</v>
      </c>
      <c r="C146" s="3" t="s">
        <v>40</v>
      </c>
      <c r="D146" s="1" t="s">
        <v>18</v>
      </c>
      <c r="E146" s="1" t="s">
        <v>6</v>
      </c>
      <c r="F146" s="3">
        <v>24</v>
      </c>
      <c r="G146" s="3" t="s">
        <v>24</v>
      </c>
      <c r="M146" s="1">
        <f t="shared" ref="M146:M154" si="3">$Z3*0.85</f>
        <v>93.5</v>
      </c>
    </row>
    <row r="147" spans="1:13" x14ac:dyDescent="0.25">
      <c r="A147" s="1">
        <v>2</v>
      </c>
      <c r="B147" s="3">
        <v>6</v>
      </c>
      <c r="C147" s="3" t="s">
        <v>41</v>
      </c>
      <c r="D147" s="1" t="s">
        <v>18</v>
      </c>
      <c r="E147" s="1" t="s">
        <v>6</v>
      </c>
      <c r="F147" s="3">
        <v>20</v>
      </c>
      <c r="G147" s="3" t="s">
        <v>24</v>
      </c>
      <c r="M147" s="1">
        <f t="shared" si="3"/>
        <v>72.25</v>
      </c>
    </row>
    <row r="148" spans="1:13" x14ac:dyDescent="0.25">
      <c r="A148" s="1">
        <v>3</v>
      </c>
      <c r="B148" s="3">
        <v>7</v>
      </c>
      <c r="C148" s="3" t="s">
        <v>47</v>
      </c>
      <c r="D148" s="1" t="s">
        <v>18</v>
      </c>
      <c r="E148" s="1" t="s">
        <v>6</v>
      </c>
      <c r="F148" s="3">
        <v>20</v>
      </c>
      <c r="G148" s="3" t="s">
        <v>25</v>
      </c>
      <c r="M148" s="1">
        <f t="shared" si="3"/>
        <v>242.25</v>
      </c>
    </row>
    <row r="149" spans="1:13" x14ac:dyDescent="0.25">
      <c r="A149" s="1">
        <v>4</v>
      </c>
      <c r="B149" s="3">
        <v>8</v>
      </c>
      <c r="C149" s="3" t="s">
        <v>42</v>
      </c>
      <c r="D149" s="1" t="s">
        <v>18</v>
      </c>
      <c r="E149" s="1" t="s">
        <v>6</v>
      </c>
      <c r="F149" s="3">
        <v>31</v>
      </c>
      <c r="G149" s="3" t="s">
        <v>24</v>
      </c>
      <c r="M149" s="1">
        <f t="shared" si="3"/>
        <v>148.75</v>
      </c>
    </row>
    <row r="150" spans="1:13" x14ac:dyDescent="0.25">
      <c r="A150" s="1">
        <v>5</v>
      </c>
      <c r="B150" s="3">
        <v>10</v>
      </c>
      <c r="C150" s="3" t="s">
        <v>43</v>
      </c>
      <c r="D150" s="1" t="s">
        <v>18</v>
      </c>
      <c r="E150" s="1" t="s">
        <v>6</v>
      </c>
      <c r="F150" s="3">
        <v>21</v>
      </c>
      <c r="G150" s="3" t="s">
        <v>25</v>
      </c>
      <c r="M150" s="1">
        <f t="shared" si="3"/>
        <v>106.25</v>
      </c>
    </row>
    <row r="151" spans="1:13" x14ac:dyDescent="0.25">
      <c r="A151" s="1">
        <v>6</v>
      </c>
      <c r="B151" s="3">
        <v>13</v>
      </c>
      <c r="C151" s="3" t="s">
        <v>44</v>
      </c>
      <c r="D151" s="1" t="s">
        <v>18</v>
      </c>
      <c r="E151" s="1" t="s">
        <v>6</v>
      </c>
      <c r="F151" s="3">
        <v>21</v>
      </c>
      <c r="G151" s="3" t="s">
        <v>25</v>
      </c>
      <c r="M151" s="1">
        <f t="shared" si="3"/>
        <v>174.25</v>
      </c>
    </row>
    <row r="152" spans="1:13" x14ac:dyDescent="0.25">
      <c r="A152" s="1">
        <v>7</v>
      </c>
      <c r="B152" s="3">
        <v>14</v>
      </c>
      <c r="C152" s="3" t="s">
        <v>45</v>
      </c>
      <c r="D152" s="1" t="s">
        <v>18</v>
      </c>
      <c r="E152" s="1" t="s">
        <v>6</v>
      </c>
      <c r="F152" s="3">
        <v>23</v>
      </c>
      <c r="G152" s="3" t="s">
        <v>24</v>
      </c>
      <c r="M152" s="1">
        <f t="shared" si="3"/>
        <v>72.25</v>
      </c>
    </row>
    <row r="153" spans="1:13" x14ac:dyDescent="0.25">
      <c r="A153" s="1">
        <v>8</v>
      </c>
      <c r="B153" s="3">
        <v>16</v>
      </c>
      <c r="C153" s="3" t="s">
        <v>46</v>
      </c>
      <c r="D153" s="1" t="s">
        <v>18</v>
      </c>
      <c r="E153" s="1" t="s">
        <v>6</v>
      </c>
      <c r="F153" s="1">
        <v>25</v>
      </c>
      <c r="G153" s="3" t="s">
        <v>24</v>
      </c>
      <c r="M153" s="1">
        <f t="shared" si="3"/>
        <v>131.75</v>
      </c>
    </row>
    <row r="154" spans="1:13" x14ac:dyDescent="0.25">
      <c r="A154" s="1">
        <v>9</v>
      </c>
      <c r="B154" s="3">
        <v>18</v>
      </c>
      <c r="C154" s="3" t="s">
        <v>48</v>
      </c>
      <c r="D154" s="1" t="s">
        <v>18</v>
      </c>
      <c r="E154" s="1" t="s">
        <v>6</v>
      </c>
      <c r="F154" s="3">
        <v>22</v>
      </c>
      <c r="G154" s="3" t="s">
        <v>25</v>
      </c>
      <c r="M154" s="1">
        <f t="shared" si="3"/>
        <v>272</v>
      </c>
    </row>
    <row r="155" spans="1:13" x14ac:dyDescent="0.25">
      <c r="A155" s="1">
        <v>10</v>
      </c>
      <c r="B155" s="3">
        <v>19</v>
      </c>
      <c r="C155" s="3" t="s">
        <v>49</v>
      </c>
      <c r="D155" s="1" t="s">
        <v>18</v>
      </c>
      <c r="E155" s="1" t="s">
        <v>6</v>
      </c>
      <c r="F155" s="3">
        <v>22</v>
      </c>
      <c r="G155" s="3" t="s">
        <v>24</v>
      </c>
      <c r="M155" s="1">
        <f>$M114*0.85</f>
        <v>82.237499999999997</v>
      </c>
    </row>
    <row r="156" spans="1:13" x14ac:dyDescent="0.25">
      <c r="A156" s="1">
        <v>11</v>
      </c>
      <c r="B156" s="3"/>
      <c r="C156" s="3" t="s">
        <v>35</v>
      </c>
      <c r="D156" s="1" t="s">
        <v>18</v>
      </c>
      <c r="E156" s="1" t="s">
        <v>6</v>
      </c>
      <c r="F156" s="3">
        <v>24</v>
      </c>
      <c r="G156" s="3" t="s">
        <v>25</v>
      </c>
    </row>
    <row r="157" spans="1:13" x14ac:dyDescent="0.25">
      <c r="A157" s="1">
        <v>12</v>
      </c>
      <c r="B157" s="3"/>
      <c r="C157" s="3" t="s">
        <v>36</v>
      </c>
      <c r="D157" s="1" t="s">
        <v>18</v>
      </c>
      <c r="E157" s="1" t="s">
        <v>6</v>
      </c>
      <c r="F157" s="3">
        <v>24</v>
      </c>
      <c r="G157" s="3" t="s">
        <v>24</v>
      </c>
    </row>
    <row r="158" spans="1:13" x14ac:dyDescent="0.25">
      <c r="A158" s="1">
        <v>13</v>
      </c>
      <c r="B158" s="3"/>
      <c r="C158" s="3" t="s">
        <v>37</v>
      </c>
      <c r="D158" s="1" t="s">
        <v>18</v>
      </c>
      <c r="E158" s="1" t="s">
        <v>6</v>
      </c>
      <c r="F158" s="3">
        <v>23</v>
      </c>
      <c r="G158" s="3" t="s">
        <v>25</v>
      </c>
    </row>
    <row r="159" spans="1:13" x14ac:dyDescent="0.25">
      <c r="A159" s="1">
        <v>14</v>
      </c>
      <c r="B159" s="3"/>
      <c r="C159" s="3" t="s">
        <v>38</v>
      </c>
      <c r="D159" s="1" t="s">
        <v>18</v>
      </c>
      <c r="E159" s="1" t="s">
        <v>6</v>
      </c>
      <c r="F159" s="3">
        <v>24</v>
      </c>
      <c r="G159" s="3" t="s">
        <v>25</v>
      </c>
    </row>
    <row r="160" spans="1:13" x14ac:dyDescent="0.25">
      <c r="A160" s="1">
        <v>15</v>
      </c>
      <c r="B160" s="3"/>
      <c r="C160" s="3"/>
      <c r="D160" s="1" t="s">
        <v>18</v>
      </c>
      <c r="E160" s="1" t="s">
        <v>6</v>
      </c>
      <c r="F160" s="3"/>
      <c r="G160" s="3" t="s">
        <v>24</v>
      </c>
    </row>
    <row r="161" spans="1:13" x14ac:dyDescent="0.25">
      <c r="A161" s="1">
        <v>16</v>
      </c>
      <c r="B161" s="3"/>
      <c r="C161" s="3"/>
      <c r="D161" s="1" t="s">
        <v>18</v>
      </c>
      <c r="E161" s="1" t="s">
        <v>6</v>
      </c>
      <c r="F161" s="3"/>
      <c r="G161" s="3" t="s">
        <v>25</v>
      </c>
    </row>
    <row r="162" spans="1:13" x14ac:dyDescent="0.25">
      <c r="A162" s="1">
        <v>1</v>
      </c>
      <c r="B162" s="3">
        <v>3</v>
      </c>
      <c r="C162" s="3" t="s">
        <v>40</v>
      </c>
      <c r="D162" s="1" t="s">
        <v>16</v>
      </c>
      <c r="E162" s="1" t="s">
        <v>5</v>
      </c>
      <c r="F162" s="3">
        <v>24</v>
      </c>
      <c r="G162" s="3" t="s">
        <v>24</v>
      </c>
      <c r="M162" s="1">
        <f t="shared" ref="M162:M171" si="4">$Y2*0.45</f>
        <v>76.5</v>
      </c>
    </row>
    <row r="163" spans="1:13" x14ac:dyDescent="0.25">
      <c r="A163" s="1">
        <v>2</v>
      </c>
      <c r="B163" s="3">
        <v>6</v>
      </c>
      <c r="C163" s="3" t="s">
        <v>41</v>
      </c>
      <c r="D163" s="1" t="s">
        <v>16</v>
      </c>
      <c r="E163" s="1" t="s">
        <v>5</v>
      </c>
      <c r="F163" s="3">
        <v>20</v>
      </c>
      <c r="G163" s="3" t="s">
        <v>24</v>
      </c>
      <c r="M163" s="1">
        <f t="shared" si="4"/>
        <v>47.25</v>
      </c>
    </row>
    <row r="164" spans="1:13" x14ac:dyDescent="0.25">
      <c r="A164" s="1">
        <v>3</v>
      </c>
      <c r="B164" s="3">
        <v>7</v>
      </c>
      <c r="C164" s="3" t="s">
        <v>47</v>
      </c>
      <c r="D164" s="1" t="s">
        <v>16</v>
      </c>
      <c r="E164" s="1" t="s">
        <v>5</v>
      </c>
      <c r="F164" s="3">
        <v>20</v>
      </c>
      <c r="G164" s="3" t="s">
        <v>25</v>
      </c>
      <c r="M164" s="1">
        <f t="shared" si="4"/>
        <v>22.5</v>
      </c>
    </row>
    <row r="165" spans="1:13" x14ac:dyDescent="0.25">
      <c r="A165" s="1">
        <v>4</v>
      </c>
      <c r="B165" s="3">
        <v>8</v>
      </c>
      <c r="C165" s="3" t="s">
        <v>42</v>
      </c>
      <c r="D165" s="1" t="s">
        <v>16</v>
      </c>
      <c r="E165" s="1" t="s">
        <v>5</v>
      </c>
      <c r="F165" s="3">
        <v>31</v>
      </c>
      <c r="G165" s="3" t="s">
        <v>24</v>
      </c>
      <c r="M165" s="1">
        <f t="shared" si="4"/>
        <v>83.25</v>
      </c>
    </row>
    <row r="166" spans="1:13" x14ac:dyDescent="0.25">
      <c r="A166" s="1">
        <v>5</v>
      </c>
      <c r="B166" s="3">
        <v>10</v>
      </c>
      <c r="C166" s="3" t="s">
        <v>43</v>
      </c>
      <c r="D166" s="1" t="s">
        <v>16</v>
      </c>
      <c r="E166" s="1" t="s">
        <v>5</v>
      </c>
      <c r="F166" s="3">
        <v>21</v>
      </c>
      <c r="G166" s="3" t="s">
        <v>25</v>
      </c>
      <c r="M166" s="1">
        <f t="shared" si="4"/>
        <v>38.25</v>
      </c>
    </row>
    <row r="167" spans="1:13" x14ac:dyDescent="0.25">
      <c r="A167" s="1">
        <v>6</v>
      </c>
      <c r="B167" s="3">
        <v>13</v>
      </c>
      <c r="C167" s="3" t="s">
        <v>44</v>
      </c>
      <c r="D167" s="1" t="s">
        <v>16</v>
      </c>
      <c r="E167" s="1" t="s">
        <v>5</v>
      </c>
      <c r="F167" s="3">
        <v>21</v>
      </c>
      <c r="G167" s="3" t="s">
        <v>25</v>
      </c>
      <c r="M167" s="1">
        <f t="shared" si="4"/>
        <v>33.75</v>
      </c>
    </row>
    <row r="168" spans="1:13" x14ac:dyDescent="0.25">
      <c r="A168" s="1">
        <v>7</v>
      </c>
      <c r="B168" s="3">
        <v>14</v>
      </c>
      <c r="C168" s="3" t="s">
        <v>45</v>
      </c>
      <c r="D168" s="1" t="s">
        <v>16</v>
      </c>
      <c r="E168" s="1" t="s">
        <v>5</v>
      </c>
      <c r="F168" s="3">
        <v>23</v>
      </c>
      <c r="G168" s="3" t="s">
        <v>24</v>
      </c>
      <c r="M168" s="1">
        <f t="shared" si="4"/>
        <v>72</v>
      </c>
    </row>
    <row r="169" spans="1:13" x14ac:dyDescent="0.25">
      <c r="A169" s="1">
        <v>8</v>
      </c>
      <c r="B169" s="3">
        <v>16</v>
      </c>
      <c r="C169" s="3" t="s">
        <v>46</v>
      </c>
      <c r="D169" s="1" t="s">
        <v>16</v>
      </c>
      <c r="E169" s="1" t="s">
        <v>5</v>
      </c>
      <c r="F169" s="1">
        <v>25</v>
      </c>
      <c r="G169" s="3" t="s">
        <v>24</v>
      </c>
      <c r="M169" s="1">
        <f t="shared" si="4"/>
        <v>78.75</v>
      </c>
    </row>
    <row r="170" spans="1:13" x14ac:dyDescent="0.25">
      <c r="A170" s="1">
        <v>9</v>
      </c>
      <c r="B170" s="3">
        <v>18</v>
      </c>
      <c r="C170" s="3" t="s">
        <v>48</v>
      </c>
      <c r="D170" s="1" t="s">
        <v>16</v>
      </c>
      <c r="E170" s="1" t="s">
        <v>5</v>
      </c>
      <c r="F170" s="3">
        <v>22</v>
      </c>
      <c r="G170" s="3" t="s">
        <v>25</v>
      </c>
      <c r="M170" s="1">
        <f t="shared" si="4"/>
        <v>38.25</v>
      </c>
    </row>
    <row r="171" spans="1:13" x14ac:dyDescent="0.25">
      <c r="A171" s="1">
        <v>10</v>
      </c>
      <c r="B171" s="3">
        <v>19</v>
      </c>
      <c r="C171" s="3" t="s">
        <v>49</v>
      </c>
      <c r="D171" s="1" t="s">
        <v>16</v>
      </c>
      <c r="E171" s="1" t="s">
        <v>5</v>
      </c>
      <c r="F171" s="3">
        <v>22</v>
      </c>
      <c r="G171" s="3" t="s">
        <v>24</v>
      </c>
      <c r="M171" s="1">
        <f t="shared" si="4"/>
        <v>83.25</v>
      </c>
    </row>
    <row r="172" spans="1:13" x14ac:dyDescent="0.25">
      <c r="A172" s="1">
        <v>11</v>
      </c>
      <c r="B172" s="3"/>
      <c r="C172" s="3" t="s">
        <v>35</v>
      </c>
      <c r="D172" s="1" t="s">
        <v>16</v>
      </c>
      <c r="E172" s="1" t="s">
        <v>5</v>
      </c>
      <c r="F172" s="3">
        <v>24</v>
      </c>
      <c r="G172" s="3" t="s">
        <v>25</v>
      </c>
    </row>
    <row r="173" spans="1:13" x14ac:dyDescent="0.25">
      <c r="A173" s="1">
        <v>12</v>
      </c>
      <c r="B173" s="3"/>
      <c r="C173" s="3" t="s">
        <v>36</v>
      </c>
      <c r="D173" s="1" t="s">
        <v>16</v>
      </c>
      <c r="E173" s="1" t="s">
        <v>5</v>
      </c>
      <c r="F173" s="3">
        <v>24</v>
      </c>
      <c r="G173" s="3" t="s">
        <v>24</v>
      </c>
    </row>
    <row r="174" spans="1:13" x14ac:dyDescent="0.25">
      <c r="A174" s="1">
        <v>13</v>
      </c>
      <c r="B174" s="3"/>
      <c r="C174" s="3" t="s">
        <v>37</v>
      </c>
      <c r="D174" s="1" t="s">
        <v>16</v>
      </c>
      <c r="E174" s="1" t="s">
        <v>5</v>
      </c>
      <c r="F174" s="3">
        <v>23</v>
      </c>
      <c r="G174" s="3" t="s">
        <v>25</v>
      </c>
    </row>
    <row r="175" spans="1:13" x14ac:dyDescent="0.25">
      <c r="A175" s="1">
        <v>14</v>
      </c>
      <c r="B175" s="3"/>
      <c r="C175" s="3" t="s">
        <v>38</v>
      </c>
      <c r="D175" s="1" t="s">
        <v>16</v>
      </c>
      <c r="E175" s="1" t="s">
        <v>5</v>
      </c>
      <c r="F175" s="3">
        <v>24</v>
      </c>
      <c r="G175" s="3" t="s">
        <v>25</v>
      </c>
    </row>
    <row r="176" spans="1:13" x14ac:dyDescent="0.25">
      <c r="A176" s="1">
        <v>15</v>
      </c>
      <c r="B176" s="3"/>
      <c r="C176" s="3"/>
      <c r="D176" s="1" t="s">
        <v>16</v>
      </c>
      <c r="E176" s="1" t="s">
        <v>5</v>
      </c>
      <c r="F176" s="3"/>
      <c r="G176" s="3" t="s">
        <v>24</v>
      </c>
    </row>
    <row r="177" spans="1:13" x14ac:dyDescent="0.25">
      <c r="A177" s="1">
        <v>16</v>
      </c>
      <c r="B177" s="3"/>
      <c r="C177" s="3"/>
      <c r="D177" s="1" t="s">
        <v>16</v>
      </c>
      <c r="E177" s="1" t="s">
        <v>5</v>
      </c>
      <c r="F177" s="3"/>
      <c r="G177" s="3" t="s">
        <v>25</v>
      </c>
    </row>
    <row r="178" spans="1:13" x14ac:dyDescent="0.25">
      <c r="A178" s="1">
        <v>1</v>
      </c>
      <c r="B178" s="3">
        <v>3</v>
      </c>
      <c r="C178" s="3" t="s">
        <v>40</v>
      </c>
      <c r="D178" s="1" t="s">
        <v>17</v>
      </c>
      <c r="E178" s="1" t="s">
        <v>5</v>
      </c>
      <c r="F178" s="3">
        <v>24</v>
      </c>
      <c r="G178" s="3" t="s">
        <v>24</v>
      </c>
      <c r="M178" s="1">
        <f t="shared" ref="M178:M186" si="5">$Y2*0.65</f>
        <v>110.5</v>
      </c>
    </row>
    <row r="179" spans="1:13" x14ac:dyDescent="0.25">
      <c r="A179" s="1">
        <v>2</v>
      </c>
      <c r="B179" s="3">
        <v>6</v>
      </c>
      <c r="C179" s="3" t="s">
        <v>41</v>
      </c>
      <c r="D179" s="1" t="s">
        <v>17</v>
      </c>
      <c r="E179" s="1" t="s">
        <v>5</v>
      </c>
      <c r="F179" s="3">
        <v>20</v>
      </c>
      <c r="G179" s="3" t="s">
        <v>24</v>
      </c>
      <c r="M179" s="1">
        <f t="shared" si="5"/>
        <v>68.25</v>
      </c>
    </row>
    <row r="180" spans="1:13" x14ac:dyDescent="0.25">
      <c r="A180" s="1">
        <v>3</v>
      </c>
      <c r="B180" s="3">
        <v>7</v>
      </c>
      <c r="C180" s="3" t="s">
        <v>47</v>
      </c>
      <c r="D180" s="1" t="s">
        <v>17</v>
      </c>
      <c r="E180" s="1" t="s">
        <v>5</v>
      </c>
      <c r="F180" s="3">
        <v>20</v>
      </c>
      <c r="G180" s="3" t="s">
        <v>25</v>
      </c>
      <c r="M180" s="1">
        <f t="shared" si="5"/>
        <v>32.5</v>
      </c>
    </row>
    <row r="181" spans="1:13" x14ac:dyDescent="0.25">
      <c r="A181" s="1">
        <v>4</v>
      </c>
      <c r="B181" s="3">
        <v>8</v>
      </c>
      <c r="C181" s="3" t="s">
        <v>42</v>
      </c>
      <c r="D181" s="1" t="s">
        <v>17</v>
      </c>
      <c r="E181" s="1" t="s">
        <v>5</v>
      </c>
      <c r="F181" s="3">
        <v>31</v>
      </c>
      <c r="G181" s="3" t="s">
        <v>24</v>
      </c>
      <c r="M181" s="1">
        <f t="shared" si="5"/>
        <v>120.25</v>
      </c>
    </row>
    <row r="182" spans="1:13" x14ac:dyDescent="0.25">
      <c r="A182" s="1">
        <v>5</v>
      </c>
      <c r="B182" s="3">
        <v>10</v>
      </c>
      <c r="C182" s="3" t="s">
        <v>43</v>
      </c>
      <c r="D182" s="1" t="s">
        <v>17</v>
      </c>
      <c r="E182" s="1" t="s">
        <v>5</v>
      </c>
      <c r="F182" s="3">
        <v>21</v>
      </c>
      <c r="G182" s="3" t="s">
        <v>25</v>
      </c>
      <c r="M182" s="1">
        <f t="shared" si="5"/>
        <v>55.25</v>
      </c>
    </row>
    <row r="183" spans="1:13" x14ac:dyDescent="0.25">
      <c r="A183" s="1">
        <v>6</v>
      </c>
      <c r="B183" s="3">
        <v>13</v>
      </c>
      <c r="C183" s="3" t="s">
        <v>44</v>
      </c>
      <c r="D183" s="1" t="s">
        <v>17</v>
      </c>
      <c r="E183" s="1" t="s">
        <v>5</v>
      </c>
      <c r="F183" s="3">
        <v>21</v>
      </c>
      <c r="G183" s="3" t="s">
        <v>25</v>
      </c>
      <c r="M183" s="1">
        <f t="shared" si="5"/>
        <v>48.75</v>
      </c>
    </row>
    <row r="184" spans="1:13" x14ac:dyDescent="0.25">
      <c r="A184" s="1">
        <v>7</v>
      </c>
      <c r="B184" s="3">
        <v>14</v>
      </c>
      <c r="C184" s="3" t="s">
        <v>45</v>
      </c>
      <c r="D184" s="1" t="s">
        <v>17</v>
      </c>
      <c r="E184" s="1" t="s">
        <v>5</v>
      </c>
      <c r="F184" s="3">
        <v>23</v>
      </c>
      <c r="G184" s="3" t="s">
        <v>24</v>
      </c>
      <c r="M184" s="1">
        <f t="shared" si="5"/>
        <v>104</v>
      </c>
    </row>
    <row r="185" spans="1:13" x14ac:dyDescent="0.25">
      <c r="A185" s="1">
        <v>8</v>
      </c>
      <c r="B185" s="3">
        <v>16</v>
      </c>
      <c r="C185" s="3" t="s">
        <v>46</v>
      </c>
      <c r="D185" s="1" t="s">
        <v>17</v>
      </c>
      <c r="E185" s="1" t="s">
        <v>5</v>
      </c>
      <c r="F185" s="1">
        <v>25</v>
      </c>
      <c r="G185" s="3" t="s">
        <v>24</v>
      </c>
      <c r="M185" s="1">
        <f t="shared" si="5"/>
        <v>113.75</v>
      </c>
    </row>
    <row r="186" spans="1:13" x14ac:dyDescent="0.25">
      <c r="A186" s="1">
        <v>9</v>
      </c>
      <c r="B186" s="3">
        <v>18</v>
      </c>
      <c r="C186" s="3" t="s">
        <v>48</v>
      </c>
      <c r="D186" s="1" t="s">
        <v>17</v>
      </c>
      <c r="E186" s="1" t="s">
        <v>5</v>
      </c>
      <c r="F186" s="3">
        <v>22</v>
      </c>
      <c r="G186" s="3" t="s">
        <v>25</v>
      </c>
      <c r="M186" s="1">
        <f t="shared" si="5"/>
        <v>55.25</v>
      </c>
    </row>
    <row r="187" spans="1:13" x14ac:dyDescent="0.25">
      <c r="A187" s="1">
        <v>10</v>
      </c>
      <c r="B187" s="3">
        <v>19</v>
      </c>
      <c r="C187" s="3" t="s">
        <v>49</v>
      </c>
      <c r="D187" s="1" t="s">
        <v>17</v>
      </c>
      <c r="E187" s="1" t="s">
        <v>5</v>
      </c>
      <c r="F187" s="3">
        <v>22</v>
      </c>
      <c r="G187" s="3" t="s">
        <v>24</v>
      </c>
      <c r="M187" s="1">
        <f>$Y2*0.85</f>
        <v>144.5</v>
      </c>
    </row>
    <row r="188" spans="1:13" x14ac:dyDescent="0.25">
      <c r="A188" s="1">
        <v>11</v>
      </c>
      <c r="B188" s="3"/>
      <c r="C188" s="3" t="s">
        <v>35</v>
      </c>
      <c r="D188" s="1" t="s">
        <v>17</v>
      </c>
      <c r="E188" s="1" t="s">
        <v>5</v>
      </c>
      <c r="F188" s="3">
        <v>24</v>
      </c>
      <c r="G188" s="3" t="s">
        <v>25</v>
      </c>
    </row>
    <row r="189" spans="1:13" x14ac:dyDescent="0.25">
      <c r="A189" s="1">
        <v>12</v>
      </c>
      <c r="B189" s="3"/>
      <c r="C189" s="3" t="s">
        <v>36</v>
      </c>
      <c r="D189" s="1" t="s">
        <v>17</v>
      </c>
      <c r="E189" s="1" t="s">
        <v>5</v>
      </c>
      <c r="F189" s="3">
        <v>24</v>
      </c>
      <c r="G189" s="3" t="s">
        <v>24</v>
      </c>
    </row>
    <row r="190" spans="1:13" x14ac:dyDescent="0.25">
      <c r="A190" s="1">
        <v>13</v>
      </c>
      <c r="B190" s="3"/>
      <c r="C190" s="3" t="s">
        <v>37</v>
      </c>
      <c r="D190" s="1" t="s">
        <v>17</v>
      </c>
      <c r="E190" s="1" t="s">
        <v>5</v>
      </c>
      <c r="F190" s="3">
        <v>23</v>
      </c>
      <c r="G190" s="3" t="s">
        <v>25</v>
      </c>
    </row>
    <row r="191" spans="1:13" x14ac:dyDescent="0.25">
      <c r="A191" s="1">
        <v>14</v>
      </c>
      <c r="B191" s="3"/>
      <c r="C191" s="3" t="s">
        <v>38</v>
      </c>
      <c r="D191" s="1" t="s">
        <v>17</v>
      </c>
      <c r="E191" s="1" t="s">
        <v>5</v>
      </c>
      <c r="F191" s="3">
        <v>24</v>
      </c>
      <c r="G191" s="3" t="s">
        <v>25</v>
      </c>
    </row>
    <row r="192" spans="1:13" x14ac:dyDescent="0.25">
      <c r="A192" s="1">
        <v>15</v>
      </c>
      <c r="B192" s="3"/>
      <c r="C192" s="3"/>
      <c r="D192" s="1" t="s">
        <v>17</v>
      </c>
      <c r="E192" s="1" t="s">
        <v>5</v>
      </c>
      <c r="F192" s="3"/>
      <c r="G192" s="3" t="s">
        <v>24</v>
      </c>
    </row>
    <row r="193" spans="1:13" x14ac:dyDescent="0.25">
      <c r="A193" s="1">
        <v>16</v>
      </c>
      <c r="B193" s="3"/>
      <c r="C193" s="3"/>
      <c r="D193" s="1" t="s">
        <v>17</v>
      </c>
      <c r="E193" s="1" t="s">
        <v>5</v>
      </c>
      <c r="F193" s="3"/>
      <c r="G193" s="3" t="s">
        <v>25</v>
      </c>
    </row>
    <row r="194" spans="1:13" x14ac:dyDescent="0.25">
      <c r="A194" s="1">
        <v>1</v>
      </c>
      <c r="B194" s="3">
        <v>3</v>
      </c>
      <c r="C194" s="3" t="s">
        <v>40</v>
      </c>
      <c r="D194" s="1" t="s">
        <v>18</v>
      </c>
      <c r="E194" s="1" t="s">
        <v>5</v>
      </c>
      <c r="F194" s="3">
        <v>24</v>
      </c>
      <c r="G194" s="3" t="s">
        <v>24</v>
      </c>
      <c r="M194" s="1">
        <f t="shared" ref="M194:M202" si="6">$Y3*0.85</f>
        <v>89.25</v>
      </c>
    </row>
    <row r="195" spans="1:13" x14ac:dyDescent="0.25">
      <c r="A195" s="1">
        <v>2</v>
      </c>
      <c r="B195" s="3">
        <v>6</v>
      </c>
      <c r="C195" s="3" t="s">
        <v>41</v>
      </c>
      <c r="D195" s="1" t="s">
        <v>18</v>
      </c>
      <c r="E195" s="1" t="s">
        <v>5</v>
      </c>
      <c r="F195" s="3">
        <v>20</v>
      </c>
      <c r="G195" s="3" t="s">
        <v>24</v>
      </c>
      <c r="M195" s="1">
        <f t="shared" si="6"/>
        <v>42.5</v>
      </c>
    </row>
    <row r="196" spans="1:13" x14ac:dyDescent="0.25">
      <c r="A196" s="1">
        <v>3</v>
      </c>
      <c r="B196" s="3">
        <v>7</v>
      </c>
      <c r="C196" s="3" t="s">
        <v>47</v>
      </c>
      <c r="D196" s="1" t="s">
        <v>18</v>
      </c>
      <c r="E196" s="1" t="s">
        <v>5</v>
      </c>
      <c r="F196" s="3">
        <v>20</v>
      </c>
      <c r="G196" s="3" t="s">
        <v>25</v>
      </c>
      <c r="M196" s="1">
        <f t="shared" si="6"/>
        <v>157.25</v>
      </c>
    </row>
    <row r="197" spans="1:13" x14ac:dyDescent="0.25">
      <c r="A197" s="1">
        <v>4</v>
      </c>
      <c r="B197" s="3">
        <v>8</v>
      </c>
      <c r="C197" s="3" t="s">
        <v>42</v>
      </c>
      <c r="D197" s="1" t="s">
        <v>18</v>
      </c>
      <c r="E197" s="1" t="s">
        <v>5</v>
      </c>
      <c r="F197" s="3">
        <v>31</v>
      </c>
      <c r="G197" s="3" t="s">
        <v>24</v>
      </c>
      <c r="M197" s="1">
        <f t="shared" si="6"/>
        <v>72.25</v>
      </c>
    </row>
    <row r="198" spans="1:13" x14ac:dyDescent="0.25">
      <c r="A198" s="1">
        <v>5</v>
      </c>
      <c r="B198" s="3">
        <v>10</v>
      </c>
      <c r="C198" s="3" t="s">
        <v>43</v>
      </c>
      <c r="D198" s="1" t="s">
        <v>18</v>
      </c>
      <c r="E198" s="1" t="s">
        <v>5</v>
      </c>
      <c r="F198" s="3">
        <v>21</v>
      </c>
      <c r="G198" s="3" t="s">
        <v>25</v>
      </c>
      <c r="M198" s="1">
        <f t="shared" si="6"/>
        <v>63.75</v>
      </c>
    </row>
    <row r="199" spans="1:13" x14ac:dyDescent="0.25">
      <c r="A199" s="1">
        <v>6</v>
      </c>
      <c r="B199" s="3">
        <v>13</v>
      </c>
      <c r="C199" s="3" t="s">
        <v>44</v>
      </c>
      <c r="D199" s="1" t="s">
        <v>18</v>
      </c>
      <c r="E199" s="1" t="s">
        <v>5</v>
      </c>
      <c r="F199" s="3">
        <v>21</v>
      </c>
      <c r="G199" s="3" t="s">
        <v>25</v>
      </c>
      <c r="M199" s="1">
        <f t="shared" si="6"/>
        <v>136</v>
      </c>
    </row>
    <row r="200" spans="1:13" x14ac:dyDescent="0.25">
      <c r="A200" s="1">
        <v>7</v>
      </c>
      <c r="B200" s="3">
        <v>14</v>
      </c>
      <c r="C200" s="3" t="s">
        <v>45</v>
      </c>
      <c r="D200" s="1" t="s">
        <v>18</v>
      </c>
      <c r="E200" s="1" t="s">
        <v>5</v>
      </c>
      <c r="F200" s="3">
        <v>23</v>
      </c>
      <c r="G200" s="3" t="s">
        <v>24</v>
      </c>
      <c r="M200" s="1">
        <f t="shared" si="6"/>
        <v>148.75</v>
      </c>
    </row>
    <row r="201" spans="1:13" x14ac:dyDescent="0.25">
      <c r="A201" s="1">
        <v>8</v>
      </c>
      <c r="B201" s="3">
        <v>16</v>
      </c>
      <c r="C201" s="3" t="s">
        <v>46</v>
      </c>
      <c r="D201" s="1" t="s">
        <v>18</v>
      </c>
      <c r="E201" s="1" t="s">
        <v>5</v>
      </c>
      <c r="F201" s="1">
        <v>25</v>
      </c>
      <c r="G201" s="3" t="s">
        <v>24</v>
      </c>
      <c r="M201" s="1">
        <f t="shared" si="6"/>
        <v>72.25</v>
      </c>
    </row>
    <row r="202" spans="1:13" x14ac:dyDescent="0.25">
      <c r="A202" s="1">
        <v>9</v>
      </c>
      <c r="B202" s="3">
        <v>18</v>
      </c>
      <c r="C202" s="3" t="s">
        <v>48</v>
      </c>
      <c r="D202" s="1" t="s">
        <v>18</v>
      </c>
      <c r="E202" s="1" t="s">
        <v>5</v>
      </c>
      <c r="F202" s="3">
        <v>22</v>
      </c>
      <c r="G202" s="3" t="s">
        <v>25</v>
      </c>
      <c r="M202" s="1">
        <f t="shared" si="6"/>
        <v>157.25</v>
      </c>
    </row>
    <row r="203" spans="1:13" x14ac:dyDescent="0.25">
      <c r="A203" s="1">
        <v>10</v>
      </c>
      <c r="B203" s="3">
        <v>19</v>
      </c>
      <c r="C203" s="3" t="s">
        <v>49</v>
      </c>
      <c r="D203" s="1" t="s">
        <v>18</v>
      </c>
      <c r="E203" s="1" t="s">
        <v>5</v>
      </c>
      <c r="F203" s="3">
        <v>22</v>
      </c>
      <c r="G203" s="3" t="s">
        <v>24</v>
      </c>
      <c r="M203" s="1">
        <f>$M162*0.85</f>
        <v>65.024999999999991</v>
      </c>
    </row>
    <row r="204" spans="1:13" x14ac:dyDescent="0.25">
      <c r="A204" s="1">
        <v>11</v>
      </c>
      <c r="B204" s="3"/>
      <c r="C204" s="3" t="s">
        <v>35</v>
      </c>
      <c r="D204" s="1" t="s">
        <v>18</v>
      </c>
      <c r="E204" s="1" t="s">
        <v>5</v>
      </c>
      <c r="F204" s="3">
        <v>24</v>
      </c>
      <c r="G204" s="3" t="s">
        <v>25</v>
      </c>
    </row>
    <row r="205" spans="1:13" x14ac:dyDescent="0.25">
      <c r="A205" s="1">
        <v>12</v>
      </c>
      <c r="B205" s="3"/>
      <c r="C205" s="3" t="s">
        <v>36</v>
      </c>
      <c r="D205" s="1" t="s">
        <v>18</v>
      </c>
      <c r="E205" s="1" t="s">
        <v>5</v>
      </c>
      <c r="F205" s="3">
        <v>24</v>
      </c>
      <c r="G205" s="3" t="s">
        <v>24</v>
      </c>
    </row>
    <row r="206" spans="1:13" x14ac:dyDescent="0.25">
      <c r="A206" s="1">
        <v>13</v>
      </c>
      <c r="B206" s="3"/>
      <c r="C206" s="3" t="s">
        <v>37</v>
      </c>
      <c r="D206" s="1" t="s">
        <v>18</v>
      </c>
      <c r="E206" s="1" t="s">
        <v>5</v>
      </c>
      <c r="F206" s="3">
        <v>23</v>
      </c>
      <c r="G206" s="3" t="s">
        <v>25</v>
      </c>
    </row>
    <row r="207" spans="1:13" x14ac:dyDescent="0.25">
      <c r="A207" s="1">
        <v>14</v>
      </c>
      <c r="B207" s="3"/>
      <c r="C207" s="3" t="s">
        <v>38</v>
      </c>
      <c r="D207" s="1" t="s">
        <v>18</v>
      </c>
      <c r="E207" s="1" t="s">
        <v>5</v>
      </c>
      <c r="F207" s="3">
        <v>24</v>
      </c>
      <c r="G207" s="3" t="s">
        <v>25</v>
      </c>
    </row>
    <row r="208" spans="1:13" x14ac:dyDescent="0.25">
      <c r="A208" s="1">
        <v>15</v>
      </c>
      <c r="B208" s="3"/>
      <c r="C208" s="3"/>
      <c r="D208" s="1" t="s">
        <v>18</v>
      </c>
      <c r="E208" s="1" t="s">
        <v>5</v>
      </c>
      <c r="F208" s="3"/>
      <c r="G208" s="3" t="s">
        <v>24</v>
      </c>
    </row>
    <row r="209" spans="1:13" x14ac:dyDescent="0.25">
      <c r="A209" s="1">
        <v>16</v>
      </c>
      <c r="B209" s="3"/>
      <c r="C209" s="3"/>
      <c r="D209" s="1" t="s">
        <v>18</v>
      </c>
      <c r="E209" s="1" t="s">
        <v>5</v>
      </c>
      <c r="F209" s="3"/>
      <c r="G209" s="3" t="s">
        <v>25</v>
      </c>
    </row>
    <row r="210" spans="1:13" x14ac:dyDescent="0.25">
      <c r="A210" s="1">
        <v>1</v>
      </c>
      <c r="B210" s="3">
        <v>3</v>
      </c>
      <c r="C210" s="3" t="s">
        <v>40</v>
      </c>
      <c r="D210" s="1" t="s">
        <v>16</v>
      </c>
      <c r="E210" s="1" t="s">
        <v>29</v>
      </c>
      <c r="F210" s="3">
        <v>24</v>
      </c>
      <c r="G210" s="3" t="s">
        <v>24</v>
      </c>
      <c r="M210" s="1">
        <f t="shared" ref="M210:M219" si="7">$AA2*0.45</f>
        <v>47.25</v>
      </c>
    </row>
    <row r="211" spans="1:13" x14ac:dyDescent="0.25">
      <c r="A211" s="1">
        <v>2</v>
      </c>
      <c r="B211" s="3">
        <v>6</v>
      </c>
      <c r="C211" s="3" t="s">
        <v>41</v>
      </c>
      <c r="D211" s="1" t="s">
        <v>16</v>
      </c>
      <c r="E211" s="1" t="s">
        <v>29</v>
      </c>
      <c r="F211" s="3">
        <v>20</v>
      </c>
      <c r="G211" s="3" t="s">
        <v>24</v>
      </c>
      <c r="M211" s="1">
        <f t="shared" si="7"/>
        <v>29.25</v>
      </c>
    </row>
    <row r="212" spans="1:13" x14ac:dyDescent="0.25">
      <c r="A212" s="1">
        <v>3</v>
      </c>
      <c r="B212" s="3">
        <v>7</v>
      </c>
      <c r="C212" s="3" t="s">
        <v>47</v>
      </c>
      <c r="D212" s="1" t="s">
        <v>16</v>
      </c>
      <c r="E212" s="1" t="s">
        <v>29</v>
      </c>
      <c r="F212" s="3">
        <v>20</v>
      </c>
      <c r="G212" s="3" t="s">
        <v>25</v>
      </c>
      <c r="M212" s="1">
        <f t="shared" si="7"/>
        <v>13.5</v>
      </c>
    </row>
    <row r="213" spans="1:13" x14ac:dyDescent="0.25">
      <c r="A213" s="1">
        <v>4</v>
      </c>
      <c r="B213" s="3">
        <v>8</v>
      </c>
      <c r="C213" s="3" t="s">
        <v>42</v>
      </c>
      <c r="D213" s="1" t="s">
        <v>16</v>
      </c>
      <c r="E213" s="1" t="s">
        <v>29</v>
      </c>
      <c r="F213" s="3">
        <v>31</v>
      </c>
      <c r="G213" s="3" t="s">
        <v>24</v>
      </c>
      <c r="M213" s="1">
        <f t="shared" si="7"/>
        <v>38.25</v>
      </c>
    </row>
    <row r="214" spans="1:13" x14ac:dyDescent="0.25">
      <c r="A214" s="1">
        <v>5</v>
      </c>
      <c r="B214" s="3">
        <v>10</v>
      </c>
      <c r="C214" s="3" t="s">
        <v>43</v>
      </c>
      <c r="D214" s="1" t="s">
        <v>16</v>
      </c>
      <c r="E214" s="1" t="s">
        <v>29</v>
      </c>
      <c r="F214" s="3">
        <v>21</v>
      </c>
      <c r="G214" s="3" t="s">
        <v>25</v>
      </c>
      <c r="M214" s="1">
        <f t="shared" si="7"/>
        <v>22.5</v>
      </c>
    </row>
    <row r="215" spans="1:13" x14ac:dyDescent="0.25">
      <c r="A215" s="1">
        <v>6</v>
      </c>
      <c r="B215" s="3">
        <v>13</v>
      </c>
      <c r="C215" s="3" t="s">
        <v>44</v>
      </c>
      <c r="D215" s="1" t="s">
        <v>16</v>
      </c>
      <c r="E215" s="1" t="s">
        <v>29</v>
      </c>
      <c r="F215" s="3">
        <v>21</v>
      </c>
      <c r="G215" s="3" t="s">
        <v>25</v>
      </c>
      <c r="M215" s="1">
        <f t="shared" si="7"/>
        <v>22.5</v>
      </c>
    </row>
    <row r="216" spans="1:13" x14ac:dyDescent="0.25">
      <c r="A216" s="1">
        <v>7</v>
      </c>
      <c r="B216" s="3">
        <v>14</v>
      </c>
      <c r="C216" s="3" t="s">
        <v>45</v>
      </c>
      <c r="D216" s="1" t="s">
        <v>16</v>
      </c>
      <c r="E216" s="1" t="s">
        <v>29</v>
      </c>
      <c r="F216" s="3">
        <v>23</v>
      </c>
      <c r="G216" s="3" t="s">
        <v>24</v>
      </c>
      <c r="M216" s="1">
        <f t="shared" si="7"/>
        <v>33.75</v>
      </c>
    </row>
    <row r="217" spans="1:13" x14ac:dyDescent="0.25">
      <c r="A217" s="1">
        <v>8</v>
      </c>
      <c r="B217" s="3">
        <v>16</v>
      </c>
      <c r="C217" s="3" t="s">
        <v>46</v>
      </c>
      <c r="D217" s="1" t="s">
        <v>16</v>
      </c>
      <c r="E217" s="1" t="s">
        <v>29</v>
      </c>
      <c r="F217" s="1">
        <v>25</v>
      </c>
      <c r="G217" s="3" t="s">
        <v>24</v>
      </c>
      <c r="M217" s="1">
        <f t="shared" si="7"/>
        <v>92.25</v>
      </c>
    </row>
    <row r="218" spans="1:13" x14ac:dyDescent="0.25">
      <c r="A218" s="1">
        <v>9</v>
      </c>
      <c r="B218" s="3">
        <v>18</v>
      </c>
      <c r="C218" s="3" t="s">
        <v>48</v>
      </c>
      <c r="D218" s="1" t="s">
        <v>16</v>
      </c>
      <c r="E218" s="1" t="s">
        <v>29</v>
      </c>
      <c r="F218" s="3">
        <v>22</v>
      </c>
      <c r="G218" s="3" t="s">
        <v>25</v>
      </c>
      <c r="M218" s="1">
        <f t="shared" si="7"/>
        <v>22.5</v>
      </c>
    </row>
    <row r="219" spans="1:13" x14ac:dyDescent="0.25">
      <c r="A219" s="1">
        <v>10</v>
      </c>
      <c r="B219" s="3">
        <v>19</v>
      </c>
      <c r="C219" s="3" t="s">
        <v>49</v>
      </c>
      <c r="D219" s="1" t="s">
        <v>16</v>
      </c>
      <c r="E219" s="1" t="s">
        <v>29</v>
      </c>
      <c r="F219" s="3">
        <v>22</v>
      </c>
      <c r="G219" s="3" t="s">
        <v>24</v>
      </c>
      <c r="M219" s="1">
        <f t="shared" si="7"/>
        <v>42.75</v>
      </c>
    </row>
    <row r="220" spans="1:13" x14ac:dyDescent="0.25">
      <c r="A220" s="1">
        <v>11</v>
      </c>
      <c r="B220" s="3"/>
      <c r="C220" s="3" t="s">
        <v>35</v>
      </c>
      <c r="D220" s="1" t="s">
        <v>16</v>
      </c>
      <c r="E220" s="1" t="s">
        <v>29</v>
      </c>
      <c r="F220" s="3">
        <v>24</v>
      </c>
      <c r="G220" s="3" t="s">
        <v>25</v>
      </c>
    </row>
    <row r="221" spans="1:13" x14ac:dyDescent="0.25">
      <c r="A221" s="1">
        <v>12</v>
      </c>
      <c r="B221" s="3"/>
      <c r="C221" s="3" t="s">
        <v>36</v>
      </c>
      <c r="D221" s="1" t="s">
        <v>16</v>
      </c>
      <c r="E221" s="1" t="s">
        <v>29</v>
      </c>
      <c r="F221" s="3">
        <v>24</v>
      </c>
      <c r="G221" s="3" t="s">
        <v>24</v>
      </c>
    </row>
    <row r="222" spans="1:13" x14ac:dyDescent="0.25">
      <c r="A222" s="1">
        <v>13</v>
      </c>
      <c r="B222" s="3"/>
      <c r="C222" s="3" t="s">
        <v>37</v>
      </c>
      <c r="D222" s="1" t="s">
        <v>16</v>
      </c>
      <c r="E222" s="1" t="s">
        <v>29</v>
      </c>
      <c r="F222" s="3">
        <v>23</v>
      </c>
      <c r="G222" s="3" t="s">
        <v>25</v>
      </c>
    </row>
    <row r="223" spans="1:13" x14ac:dyDescent="0.25">
      <c r="A223" s="1">
        <v>14</v>
      </c>
      <c r="B223" s="3"/>
      <c r="C223" s="3" t="s">
        <v>38</v>
      </c>
      <c r="D223" s="1" t="s">
        <v>16</v>
      </c>
      <c r="E223" s="1" t="s">
        <v>29</v>
      </c>
      <c r="F223" s="3">
        <v>24</v>
      </c>
      <c r="G223" s="3" t="s">
        <v>25</v>
      </c>
    </row>
    <row r="224" spans="1:13" x14ac:dyDescent="0.25">
      <c r="A224" s="1">
        <v>15</v>
      </c>
      <c r="B224" s="3"/>
      <c r="C224" s="3"/>
      <c r="D224" s="1" t="s">
        <v>16</v>
      </c>
      <c r="E224" s="1" t="s">
        <v>29</v>
      </c>
      <c r="F224" s="3"/>
      <c r="G224" s="3" t="s">
        <v>24</v>
      </c>
    </row>
    <row r="225" spans="1:13" x14ac:dyDescent="0.25">
      <c r="A225" s="1">
        <v>16</v>
      </c>
      <c r="B225" s="3"/>
      <c r="C225" s="3"/>
      <c r="D225" s="1" t="s">
        <v>16</v>
      </c>
      <c r="E225" s="1" t="s">
        <v>29</v>
      </c>
      <c r="F225" s="3"/>
      <c r="G225" s="3" t="s">
        <v>25</v>
      </c>
    </row>
    <row r="226" spans="1:13" x14ac:dyDescent="0.25">
      <c r="A226" s="1">
        <v>1</v>
      </c>
      <c r="B226" s="3">
        <v>3</v>
      </c>
      <c r="C226" s="3" t="s">
        <v>40</v>
      </c>
      <c r="D226" s="1" t="s">
        <v>17</v>
      </c>
      <c r="E226" s="1" t="s">
        <v>29</v>
      </c>
      <c r="F226" s="3">
        <v>24</v>
      </c>
      <c r="G226" s="3" t="s">
        <v>24</v>
      </c>
      <c r="M226" s="1">
        <f t="shared" ref="M226:M234" si="8">$AA2*0.65</f>
        <v>68.25</v>
      </c>
    </row>
    <row r="227" spans="1:13" x14ac:dyDescent="0.25">
      <c r="A227" s="1">
        <v>2</v>
      </c>
      <c r="B227" s="3">
        <v>6</v>
      </c>
      <c r="C227" s="3" t="s">
        <v>41</v>
      </c>
      <c r="D227" s="1" t="s">
        <v>17</v>
      </c>
      <c r="E227" s="1" t="s">
        <v>29</v>
      </c>
      <c r="F227" s="3">
        <v>20</v>
      </c>
      <c r="G227" s="3" t="s">
        <v>24</v>
      </c>
      <c r="M227" s="1">
        <f t="shared" si="8"/>
        <v>42.25</v>
      </c>
    </row>
    <row r="228" spans="1:13" x14ac:dyDescent="0.25">
      <c r="A228" s="1">
        <v>3</v>
      </c>
      <c r="B228" s="3">
        <v>7</v>
      </c>
      <c r="C228" s="3" t="s">
        <v>47</v>
      </c>
      <c r="D228" s="1" t="s">
        <v>17</v>
      </c>
      <c r="E228" s="1" t="s">
        <v>29</v>
      </c>
      <c r="F228" s="3">
        <v>20</v>
      </c>
      <c r="G228" s="3" t="s">
        <v>25</v>
      </c>
      <c r="M228" s="1">
        <f t="shared" si="8"/>
        <v>19.5</v>
      </c>
    </row>
    <row r="229" spans="1:13" x14ac:dyDescent="0.25">
      <c r="A229" s="1">
        <v>4</v>
      </c>
      <c r="B229" s="3">
        <v>8</v>
      </c>
      <c r="C229" s="3" t="s">
        <v>42</v>
      </c>
      <c r="D229" s="1" t="s">
        <v>17</v>
      </c>
      <c r="E229" s="1" t="s">
        <v>29</v>
      </c>
      <c r="F229" s="3">
        <v>31</v>
      </c>
      <c r="G229" s="3" t="s">
        <v>24</v>
      </c>
      <c r="M229" s="1">
        <f t="shared" si="8"/>
        <v>55.25</v>
      </c>
    </row>
    <row r="230" spans="1:13" x14ac:dyDescent="0.25">
      <c r="A230" s="1">
        <v>5</v>
      </c>
      <c r="B230" s="3">
        <v>10</v>
      </c>
      <c r="C230" s="3" t="s">
        <v>43</v>
      </c>
      <c r="D230" s="1" t="s">
        <v>17</v>
      </c>
      <c r="E230" s="1" t="s">
        <v>29</v>
      </c>
      <c r="F230" s="3">
        <v>21</v>
      </c>
      <c r="G230" s="3" t="s">
        <v>25</v>
      </c>
      <c r="M230" s="1">
        <f t="shared" si="8"/>
        <v>32.5</v>
      </c>
    </row>
    <row r="231" spans="1:13" x14ac:dyDescent="0.25">
      <c r="A231" s="1">
        <v>6</v>
      </c>
      <c r="B231" s="3">
        <v>13</v>
      </c>
      <c r="C231" s="3" t="s">
        <v>44</v>
      </c>
      <c r="D231" s="1" t="s">
        <v>17</v>
      </c>
      <c r="E231" s="1" t="s">
        <v>29</v>
      </c>
      <c r="F231" s="3">
        <v>21</v>
      </c>
      <c r="G231" s="3" t="s">
        <v>25</v>
      </c>
      <c r="M231" s="1">
        <f t="shared" si="8"/>
        <v>32.5</v>
      </c>
    </row>
    <row r="232" spans="1:13" x14ac:dyDescent="0.25">
      <c r="A232" s="1">
        <v>7</v>
      </c>
      <c r="B232" s="3">
        <v>14</v>
      </c>
      <c r="C232" s="3" t="s">
        <v>45</v>
      </c>
      <c r="D232" s="1" t="s">
        <v>17</v>
      </c>
      <c r="E232" s="1" t="s">
        <v>29</v>
      </c>
      <c r="F232" s="3">
        <v>23</v>
      </c>
      <c r="G232" s="3" t="s">
        <v>24</v>
      </c>
      <c r="M232" s="1">
        <f t="shared" si="8"/>
        <v>48.75</v>
      </c>
    </row>
    <row r="233" spans="1:13" x14ac:dyDescent="0.25">
      <c r="A233" s="1">
        <v>8</v>
      </c>
      <c r="B233" s="3">
        <v>16</v>
      </c>
      <c r="C233" s="3" t="s">
        <v>46</v>
      </c>
      <c r="D233" s="1" t="s">
        <v>17</v>
      </c>
      <c r="E233" s="1" t="s">
        <v>29</v>
      </c>
      <c r="F233" s="1">
        <v>25</v>
      </c>
      <c r="G233" s="3" t="s">
        <v>24</v>
      </c>
      <c r="M233" s="1">
        <f t="shared" si="8"/>
        <v>133.25</v>
      </c>
    </row>
    <row r="234" spans="1:13" x14ac:dyDescent="0.25">
      <c r="A234" s="1">
        <v>9</v>
      </c>
      <c r="B234" s="3">
        <v>18</v>
      </c>
      <c r="C234" s="3" t="s">
        <v>48</v>
      </c>
      <c r="D234" s="1" t="s">
        <v>17</v>
      </c>
      <c r="E234" s="1" t="s">
        <v>29</v>
      </c>
      <c r="F234" s="3">
        <v>22</v>
      </c>
      <c r="G234" s="3" t="s">
        <v>25</v>
      </c>
      <c r="M234" s="1">
        <f t="shared" si="8"/>
        <v>32.5</v>
      </c>
    </row>
    <row r="235" spans="1:13" x14ac:dyDescent="0.25">
      <c r="A235" s="1">
        <v>10</v>
      </c>
      <c r="B235" s="3">
        <v>19</v>
      </c>
      <c r="C235" s="3" t="s">
        <v>49</v>
      </c>
      <c r="D235" s="1" t="s">
        <v>17</v>
      </c>
      <c r="E235" s="1" t="s">
        <v>29</v>
      </c>
      <c r="F235" s="3">
        <v>22</v>
      </c>
      <c r="G235" s="3" t="s">
        <v>24</v>
      </c>
      <c r="M235" s="1">
        <f>$AA2*0.85</f>
        <v>89.25</v>
      </c>
    </row>
    <row r="236" spans="1:13" x14ac:dyDescent="0.25">
      <c r="A236" s="1">
        <v>11</v>
      </c>
      <c r="B236" s="3"/>
      <c r="C236" s="3" t="s">
        <v>35</v>
      </c>
      <c r="D236" s="1" t="s">
        <v>17</v>
      </c>
      <c r="E236" s="1" t="s">
        <v>29</v>
      </c>
      <c r="F236" s="3">
        <v>24</v>
      </c>
      <c r="G236" s="3" t="s">
        <v>25</v>
      </c>
    </row>
    <row r="237" spans="1:13" x14ac:dyDescent="0.25">
      <c r="A237" s="1">
        <v>12</v>
      </c>
      <c r="B237" s="3"/>
      <c r="C237" s="3" t="s">
        <v>36</v>
      </c>
      <c r="D237" s="1" t="s">
        <v>17</v>
      </c>
      <c r="E237" s="1" t="s">
        <v>29</v>
      </c>
      <c r="F237" s="3">
        <v>24</v>
      </c>
      <c r="G237" s="3" t="s">
        <v>24</v>
      </c>
    </row>
    <row r="238" spans="1:13" x14ac:dyDescent="0.25">
      <c r="A238" s="1">
        <v>13</v>
      </c>
      <c r="B238" s="3"/>
      <c r="C238" s="3" t="s">
        <v>37</v>
      </c>
      <c r="D238" s="1" t="s">
        <v>17</v>
      </c>
      <c r="E238" s="1" t="s">
        <v>29</v>
      </c>
      <c r="F238" s="3">
        <v>23</v>
      </c>
      <c r="G238" s="3" t="s">
        <v>25</v>
      </c>
    </row>
    <row r="239" spans="1:13" x14ac:dyDescent="0.25">
      <c r="A239" s="1">
        <v>14</v>
      </c>
      <c r="B239" s="3"/>
      <c r="C239" s="3" t="s">
        <v>38</v>
      </c>
      <c r="D239" s="1" t="s">
        <v>17</v>
      </c>
      <c r="E239" s="1" t="s">
        <v>29</v>
      </c>
      <c r="F239" s="3">
        <v>24</v>
      </c>
      <c r="G239" s="3" t="s">
        <v>25</v>
      </c>
    </row>
    <row r="240" spans="1:13" x14ac:dyDescent="0.25">
      <c r="A240" s="1">
        <v>15</v>
      </c>
      <c r="B240" s="3"/>
      <c r="C240" s="3"/>
      <c r="D240" s="1" t="s">
        <v>17</v>
      </c>
      <c r="E240" s="1" t="s">
        <v>29</v>
      </c>
      <c r="F240" s="3"/>
      <c r="G240" s="3" t="s">
        <v>24</v>
      </c>
    </row>
    <row r="241" spans="1:13" x14ac:dyDescent="0.25">
      <c r="A241" s="1">
        <v>16</v>
      </c>
      <c r="B241" s="3"/>
      <c r="C241" s="3"/>
      <c r="D241" s="1" t="s">
        <v>17</v>
      </c>
      <c r="E241" s="1" t="s">
        <v>29</v>
      </c>
      <c r="F241" s="3"/>
      <c r="G241" s="3" t="s">
        <v>25</v>
      </c>
    </row>
    <row r="242" spans="1:13" x14ac:dyDescent="0.25">
      <c r="A242" s="1">
        <v>1</v>
      </c>
      <c r="B242" s="3">
        <v>3</v>
      </c>
      <c r="C242" s="3" t="s">
        <v>40</v>
      </c>
      <c r="D242" s="1" t="s">
        <v>18</v>
      </c>
      <c r="E242" s="1" t="s">
        <v>29</v>
      </c>
      <c r="F242" s="3">
        <v>24</v>
      </c>
      <c r="G242" s="3" t="s">
        <v>24</v>
      </c>
      <c r="M242" s="1">
        <f t="shared" ref="M242:M250" si="9">$AA3*0.85</f>
        <v>55.25</v>
      </c>
    </row>
    <row r="243" spans="1:13" x14ac:dyDescent="0.25">
      <c r="A243" s="1">
        <v>2</v>
      </c>
      <c r="B243" s="3">
        <v>6</v>
      </c>
      <c r="C243" s="3" t="s">
        <v>41</v>
      </c>
      <c r="D243" s="1" t="s">
        <v>18</v>
      </c>
      <c r="E243" s="1" t="s">
        <v>29</v>
      </c>
      <c r="F243" s="3">
        <v>20</v>
      </c>
      <c r="G243" s="3" t="s">
        <v>24</v>
      </c>
      <c r="M243" s="1">
        <f t="shared" si="9"/>
        <v>25.5</v>
      </c>
    </row>
    <row r="244" spans="1:13" x14ac:dyDescent="0.25">
      <c r="A244" s="1">
        <v>3</v>
      </c>
      <c r="B244" s="3">
        <v>7</v>
      </c>
      <c r="C244" s="3" t="s">
        <v>47</v>
      </c>
      <c r="D244" s="1" t="s">
        <v>18</v>
      </c>
      <c r="E244" s="1" t="s">
        <v>29</v>
      </c>
      <c r="F244" s="3">
        <v>20</v>
      </c>
      <c r="G244" s="3" t="s">
        <v>25</v>
      </c>
      <c r="M244" s="1">
        <f t="shared" si="9"/>
        <v>72.25</v>
      </c>
    </row>
    <row r="245" spans="1:13" x14ac:dyDescent="0.25">
      <c r="A245" s="1">
        <v>4</v>
      </c>
      <c r="B245" s="3">
        <v>8</v>
      </c>
      <c r="C245" s="3" t="s">
        <v>42</v>
      </c>
      <c r="D245" s="1" t="s">
        <v>18</v>
      </c>
      <c r="E245" s="1" t="s">
        <v>29</v>
      </c>
      <c r="F245" s="3">
        <v>31</v>
      </c>
      <c r="G245" s="3" t="s">
        <v>24</v>
      </c>
      <c r="M245" s="1">
        <f t="shared" si="9"/>
        <v>42.5</v>
      </c>
    </row>
    <row r="246" spans="1:13" x14ac:dyDescent="0.25">
      <c r="A246" s="1">
        <v>5</v>
      </c>
      <c r="B246" s="3">
        <v>10</v>
      </c>
      <c r="C246" s="3" t="s">
        <v>43</v>
      </c>
      <c r="D246" s="1" t="s">
        <v>18</v>
      </c>
      <c r="E246" s="1" t="s">
        <v>29</v>
      </c>
      <c r="F246" s="3">
        <v>21</v>
      </c>
      <c r="G246" s="3" t="s">
        <v>25</v>
      </c>
      <c r="M246" s="1">
        <f t="shared" si="9"/>
        <v>42.5</v>
      </c>
    </row>
    <row r="247" spans="1:13" x14ac:dyDescent="0.25">
      <c r="A247" s="1">
        <v>6</v>
      </c>
      <c r="B247" s="3">
        <v>13</v>
      </c>
      <c r="C247" s="3" t="s">
        <v>44</v>
      </c>
      <c r="D247" s="1" t="s">
        <v>18</v>
      </c>
      <c r="E247" s="1" t="s">
        <v>29</v>
      </c>
      <c r="F247" s="3">
        <v>21</v>
      </c>
      <c r="G247" s="3" t="s">
        <v>25</v>
      </c>
      <c r="M247" s="1">
        <f t="shared" si="9"/>
        <v>63.75</v>
      </c>
    </row>
    <row r="248" spans="1:13" x14ac:dyDescent="0.25">
      <c r="A248" s="1">
        <v>7</v>
      </c>
      <c r="B248" s="3">
        <v>14</v>
      </c>
      <c r="C248" s="3" t="s">
        <v>45</v>
      </c>
      <c r="D248" s="1" t="s">
        <v>18</v>
      </c>
      <c r="E248" s="1" t="s">
        <v>29</v>
      </c>
      <c r="F248" s="3">
        <v>23</v>
      </c>
      <c r="G248" s="3" t="s">
        <v>24</v>
      </c>
      <c r="M248" s="1">
        <f t="shared" si="9"/>
        <v>174.25</v>
      </c>
    </row>
    <row r="249" spans="1:13" x14ac:dyDescent="0.25">
      <c r="A249" s="1">
        <v>8</v>
      </c>
      <c r="B249" s="3">
        <v>16</v>
      </c>
      <c r="C249" s="3" t="s">
        <v>46</v>
      </c>
      <c r="D249" s="1" t="s">
        <v>18</v>
      </c>
      <c r="E249" s="1" t="s">
        <v>29</v>
      </c>
      <c r="F249" s="1">
        <v>25</v>
      </c>
      <c r="G249" s="3" t="s">
        <v>24</v>
      </c>
      <c r="M249" s="1">
        <f t="shared" si="9"/>
        <v>42.5</v>
      </c>
    </row>
    <row r="250" spans="1:13" x14ac:dyDescent="0.25">
      <c r="A250" s="1">
        <v>9</v>
      </c>
      <c r="B250" s="3">
        <v>18</v>
      </c>
      <c r="C250" s="3" t="s">
        <v>48</v>
      </c>
      <c r="D250" s="1" t="s">
        <v>18</v>
      </c>
      <c r="E250" s="1" t="s">
        <v>29</v>
      </c>
      <c r="F250" s="3">
        <v>22</v>
      </c>
      <c r="G250" s="3" t="s">
        <v>25</v>
      </c>
      <c r="M250" s="1">
        <f t="shared" si="9"/>
        <v>80.75</v>
      </c>
    </row>
    <row r="251" spans="1:13" x14ac:dyDescent="0.25">
      <c r="A251" s="1">
        <v>10</v>
      </c>
      <c r="B251" s="3">
        <v>19</v>
      </c>
      <c r="C251" s="3" t="s">
        <v>49</v>
      </c>
      <c r="D251" s="1" t="s">
        <v>18</v>
      </c>
      <c r="E251" s="1" t="s">
        <v>29</v>
      </c>
      <c r="F251" s="3">
        <v>22</v>
      </c>
      <c r="G251" s="3" t="s">
        <v>24</v>
      </c>
      <c r="M251" s="1">
        <f>$M210*0.85</f>
        <v>40.162500000000001</v>
      </c>
    </row>
    <row r="252" spans="1:13" x14ac:dyDescent="0.25">
      <c r="A252" s="1">
        <v>11</v>
      </c>
      <c r="B252" s="3"/>
      <c r="C252" s="3" t="s">
        <v>35</v>
      </c>
      <c r="D252" s="1" t="s">
        <v>18</v>
      </c>
      <c r="E252" s="1" t="s">
        <v>29</v>
      </c>
      <c r="F252" s="3">
        <v>24</v>
      </c>
      <c r="G252" s="3" t="s">
        <v>25</v>
      </c>
    </row>
    <row r="253" spans="1:13" x14ac:dyDescent="0.25">
      <c r="A253" s="1">
        <v>12</v>
      </c>
      <c r="B253" s="3"/>
      <c r="C253" s="3" t="s">
        <v>36</v>
      </c>
      <c r="D253" s="1" t="s">
        <v>18</v>
      </c>
      <c r="E253" s="1" t="s">
        <v>29</v>
      </c>
      <c r="F253" s="3">
        <v>24</v>
      </c>
      <c r="G253" s="3" t="s">
        <v>24</v>
      </c>
    </row>
    <row r="254" spans="1:13" x14ac:dyDescent="0.25">
      <c r="A254" s="1">
        <v>13</v>
      </c>
      <c r="B254" s="3"/>
      <c r="C254" s="3" t="s">
        <v>37</v>
      </c>
      <c r="D254" s="1" t="s">
        <v>18</v>
      </c>
      <c r="E254" s="1" t="s">
        <v>29</v>
      </c>
      <c r="F254" s="3">
        <v>23</v>
      </c>
      <c r="G254" s="3" t="s">
        <v>25</v>
      </c>
    </row>
    <row r="255" spans="1:13" x14ac:dyDescent="0.25">
      <c r="A255" s="1">
        <v>14</v>
      </c>
      <c r="B255" s="3"/>
      <c r="C255" s="3" t="s">
        <v>38</v>
      </c>
      <c r="D255" s="1" t="s">
        <v>18</v>
      </c>
      <c r="E255" s="1" t="s">
        <v>29</v>
      </c>
      <c r="F255" s="3">
        <v>24</v>
      </c>
      <c r="G255" s="3" t="s">
        <v>25</v>
      </c>
    </row>
    <row r="256" spans="1:13" x14ac:dyDescent="0.25">
      <c r="A256" s="1">
        <v>15</v>
      </c>
      <c r="B256" s="3"/>
      <c r="C256" s="3"/>
      <c r="D256" s="1" t="s">
        <v>18</v>
      </c>
      <c r="E256" s="1" t="s">
        <v>29</v>
      </c>
      <c r="F256" s="3"/>
      <c r="G256" s="3" t="s">
        <v>24</v>
      </c>
    </row>
    <row r="257" spans="1:29" x14ac:dyDescent="0.25">
      <c r="A257" s="1">
        <v>16</v>
      </c>
      <c r="B257" s="3"/>
      <c r="C257" s="3"/>
      <c r="D257" s="1" t="s">
        <v>18</v>
      </c>
      <c r="E257" s="1" t="s">
        <v>29</v>
      </c>
      <c r="F257" s="3"/>
      <c r="G257" s="3" t="s">
        <v>25</v>
      </c>
    </row>
    <row r="258" spans="1:29" x14ac:dyDescent="0.25">
      <c r="A258" s="1">
        <v>1</v>
      </c>
      <c r="B258" s="3">
        <v>3</v>
      </c>
      <c r="C258" s="3" t="s">
        <v>40</v>
      </c>
      <c r="D258" s="1" t="s">
        <v>16</v>
      </c>
      <c r="E258" s="1" t="s">
        <v>31</v>
      </c>
      <c r="F258" s="3">
        <v>24</v>
      </c>
      <c r="G258" s="3" t="s">
        <v>24</v>
      </c>
      <c r="M258" s="1">
        <v>100</v>
      </c>
      <c r="N258" s="1">
        <v>19.600000000000001</v>
      </c>
      <c r="U258" s="1">
        <v>99</v>
      </c>
      <c r="AB258" s="1"/>
      <c r="AC258" s="1"/>
    </row>
    <row r="259" spans="1:29" x14ac:dyDescent="0.25">
      <c r="A259" s="1">
        <v>2</v>
      </c>
      <c r="B259" s="3">
        <v>6</v>
      </c>
      <c r="C259" s="3" t="s">
        <v>41</v>
      </c>
      <c r="D259" s="1" t="s">
        <v>16</v>
      </c>
      <c r="E259" s="1" t="s">
        <v>31</v>
      </c>
      <c r="F259" s="3">
        <v>20</v>
      </c>
      <c r="G259" s="3" t="s">
        <v>24</v>
      </c>
      <c r="AB259" s="1"/>
      <c r="AC259" s="1"/>
    </row>
    <row r="260" spans="1:29" x14ac:dyDescent="0.25">
      <c r="A260" s="1">
        <v>3</v>
      </c>
      <c r="B260" s="3">
        <v>7</v>
      </c>
      <c r="C260" s="3" t="s">
        <v>47</v>
      </c>
      <c r="D260" s="1" t="s">
        <v>16</v>
      </c>
      <c r="E260" s="1" t="s">
        <v>31</v>
      </c>
      <c r="F260" s="3">
        <v>20</v>
      </c>
      <c r="G260" s="3" t="s">
        <v>25</v>
      </c>
      <c r="AB260" s="1"/>
      <c r="AC260" s="1"/>
    </row>
    <row r="261" spans="1:29" x14ac:dyDescent="0.25">
      <c r="A261" s="1">
        <v>4</v>
      </c>
      <c r="B261" s="3">
        <v>8</v>
      </c>
      <c r="C261" s="3" t="s">
        <v>42</v>
      </c>
      <c r="D261" s="1" t="s">
        <v>16</v>
      </c>
      <c r="E261" s="1" t="s">
        <v>31</v>
      </c>
      <c r="F261" s="3">
        <v>31</v>
      </c>
      <c r="G261" s="3" t="s">
        <v>24</v>
      </c>
      <c r="AB261" s="1"/>
      <c r="AC261" s="1"/>
    </row>
    <row r="262" spans="1:29" x14ac:dyDescent="0.25">
      <c r="A262" s="1">
        <v>5</v>
      </c>
      <c r="B262" s="3">
        <v>10</v>
      </c>
      <c r="C262" s="3" t="s">
        <v>43</v>
      </c>
      <c r="D262" s="1" t="s">
        <v>16</v>
      </c>
      <c r="E262" s="1" t="s">
        <v>31</v>
      </c>
      <c r="F262" s="3">
        <v>21</v>
      </c>
      <c r="G262" s="3" t="s">
        <v>25</v>
      </c>
      <c r="AB262" s="1"/>
      <c r="AC262" s="1"/>
    </row>
    <row r="263" spans="1:29" x14ac:dyDescent="0.25">
      <c r="A263" s="1">
        <v>6</v>
      </c>
      <c r="B263" s="3">
        <v>13</v>
      </c>
      <c r="C263" s="3" t="s">
        <v>44</v>
      </c>
      <c r="D263" s="1" t="s">
        <v>16</v>
      </c>
      <c r="E263" s="1" t="s">
        <v>31</v>
      </c>
      <c r="F263" s="3">
        <v>21</v>
      </c>
      <c r="G263" s="3" t="s">
        <v>25</v>
      </c>
      <c r="AB263" s="1"/>
      <c r="AC263" s="1"/>
    </row>
    <row r="264" spans="1:29" x14ac:dyDescent="0.25">
      <c r="A264" s="1">
        <v>7</v>
      </c>
      <c r="B264" s="3">
        <v>14</v>
      </c>
      <c r="C264" s="3" t="s">
        <v>45</v>
      </c>
      <c r="D264" s="1" t="s">
        <v>16</v>
      </c>
      <c r="E264" s="1" t="s">
        <v>31</v>
      </c>
      <c r="F264" s="3">
        <v>23</v>
      </c>
      <c r="G264" s="3" t="s">
        <v>24</v>
      </c>
      <c r="AB264" s="1"/>
      <c r="AC264" s="1"/>
    </row>
    <row r="265" spans="1:29" x14ac:dyDescent="0.25">
      <c r="A265" s="1">
        <v>8</v>
      </c>
      <c r="B265" s="3">
        <v>16</v>
      </c>
      <c r="C265" s="3" t="s">
        <v>46</v>
      </c>
      <c r="D265" s="1" t="s">
        <v>16</v>
      </c>
      <c r="E265" s="1" t="s">
        <v>31</v>
      </c>
      <c r="F265" s="1">
        <v>25</v>
      </c>
      <c r="G265" s="3" t="s">
        <v>24</v>
      </c>
      <c r="AB265" s="1"/>
      <c r="AC265" s="1"/>
    </row>
    <row r="266" spans="1:29" x14ac:dyDescent="0.25">
      <c r="A266" s="1">
        <v>9</v>
      </c>
      <c r="B266" s="3">
        <v>18</v>
      </c>
      <c r="C266" s="3" t="s">
        <v>48</v>
      </c>
      <c r="D266" s="1" t="s">
        <v>16</v>
      </c>
      <c r="E266" s="1" t="s">
        <v>31</v>
      </c>
      <c r="F266" s="3">
        <v>22</v>
      </c>
      <c r="G266" s="3" t="s">
        <v>25</v>
      </c>
      <c r="AB266" s="1"/>
      <c r="AC266" s="1"/>
    </row>
    <row r="267" spans="1:29" x14ac:dyDescent="0.25">
      <c r="A267" s="1">
        <v>10</v>
      </c>
      <c r="B267" s="3">
        <v>19</v>
      </c>
      <c r="C267" s="3" t="s">
        <v>49</v>
      </c>
      <c r="D267" s="1" t="s">
        <v>16</v>
      </c>
      <c r="E267" s="1" t="s">
        <v>31</v>
      </c>
      <c r="F267" s="3">
        <v>22</v>
      </c>
      <c r="G267" s="3" t="s">
        <v>24</v>
      </c>
      <c r="AB267" s="1"/>
      <c r="AC267" s="1"/>
    </row>
    <row r="268" spans="1:29" x14ac:dyDescent="0.25">
      <c r="A268" s="1">
        <v>11</v>
      </c>
      <c r="B268" s="3"/>
      <c r="C268" s="3" t="s">
        <v>35</v>
      </c>
      <c r="D268" s="1" t="s">
        <v>16</v>
      </c>
      <c r="E268" s="1" t="s">
        <v>31</v>
      </c>
      <c r="F268" s="3">
        <v>24</v>
      </c>
      <c r="G268" s="3" t="s">
        <v>25</v>
      </c>
      <c r="AB268" s="1"/>
      <c r="AC268" s="1"/>
    </row>
    <row r="269" spans="1:29" x14ac:dyDescent="0.25">
      <c r="A269" s="1">
        <v>12</v>
      </c>
      <c r="B269" s="3"/>
      <c r="C269" s="3" t="s">
        <v>36</v>
      </c>
      <c r="D269" s="1" t="s">
        <v>16</v>
      </c>
      <c r="E269" s="1" t="s">
        <v>31</v>
      </c>
      <c r="F269" s="3">
        <v>24</v>
      </c>
      <c r="G269" s="3" t="s">
        <v>24</v>
      </c>
      <c r="AB269" s="1"/>
      <c r="AC269" s="1"/>
    </row>
    <row r="270" spans="1:29" x14ac:dyDescent="0.25">
      <c r="A270" s="1">
        <v>13</v>
      </c>
      <c r="B270" s="3"/>
      <c r="C270" s="3" t="s">
        <v>37</v>
      </c>
      <c r="D270" s="1" t="s">
        <v>16</v>
      </c>
      <c r="E270" s="1" t="s">
        <v>31</v>
      </c>
      <c r="F270" s="3">
        <v>23</v>
      </c>
      <c r="G270" s="3" t="s">
        <v>25</v>
      </c>
      <c r="AB270" s="1"/>
      <c r="AC270" s="1"/>
    </row>
    <row r="271" spans="1:29" x14ac:dyDescent="0.25">
      <c r="A271" s="1">
        <v>14</v>
      </c>
      <c r="B271" s="3"/>
      <c r="C271" s="3" t="s">
        <v>38</v>
      </c>
      <c r="D271" s="1" t="s">
        <v>16</v>
      </c>
      <c r="E271" s="1" t="s">
        <v>31</v>
      </c>
      <c r="F271" s="3">
        <v>24</v>
      </c>
      <c r="G271" s="3" t="s">
        <v>25</v>
      </c>
      <c r="AB271" s="1"/>
      <c r="AC271" s="1"/>
    </row>
    <row r="272" spans="1:29" x14ac:dyDescent="0.25">
      <c r="A272" s="1">
        <v>15</v>
      </c>
      <c r="B272" s="3"/>
      <c r="C272" s="3"/>
      <c r="D272" s="1" t="s">
        <v>16</v>
      </c>
      <c r="E272" s="1" t="s">
        <v>31</v>
      </c>
      <c r="F272" s="3"/>
      <c r="G272" s="3" t="s">
        <v>24</v>
      </c>
      <c r="AB272" s="1"/>
      <c r="AC272" s="1"/>
    </row>
    <row r="273" spans="1:29" x14ac:dyDescent="0.25">
      <c r="A273" s="1">
        <v>16</v>
      </c>
      <c r="B273" s="3"/>
      <c r="C273" s="3"/>
      <c r="D273" s="1" t="s">
        <v>16</v>
      </c>
      <c r="E273" s="1" t="s">
        <v>31</v>
      </c>
      <c r="F273" s="3"/>
      <c r="G273" s="3" t="s">
        <v>25</v>
      </c>
      <c r="AB273" s="1"/>
      <c r="AC273" s="1"/>
    </row>
    <row r="274" spans="1:29" x14ac:dyDescent="0.25">
      <c r="A274" s="1">
        <v>1</v>
      </c>
      <c r="B274" s="3">
        <v>3</v>
      </c>
      <c r="C274" s="3" t="s">
        <v>40</v>
      </c>
      <c r="D274" s="1" t="s">
        <v>17</v>
      </c>
      <c r="E274" s="1" t="s">
        <v>31</v>
      </c>
      <c r="F274" s="3">
        <v>24</v>
      </c>
      <c r="G274" s="3" t="s">
        <v>24</v>
      </c>
      <c r="AB274" s="1"/>
      <c r="AC274" s="1"/>
    </row>
    <row r="275" spans="1:29" x14ac:dyDescent="0.25">
      <c r="A275" s="1">
        <v>2</v>
      </c>
      <c r="B275" s="3">
        <v>6</v>
      </c>
      <c r="C275" s="3" t="s">
        <v>41</v>
      </c>
      <c r="D275" s="1" t="s">
        <v>17</v>
      </c>
      <c r="E275" s="1" t="s">
        <v>31</v>
      </c>
      <c r="F275" s="3">
        <v>20</v>
      </c>
      <c r="G275" s="3" t="s">
        <v>24</v>
      </c>
      <c r="AB275" s="1"/>
      <c r="AC275" s="1"/>
    </row>
    <row r="276" spans="1:29" x14ac:dyDescent="0.25">
      <c r="A276" s="1">
        <v>3</v>
      </c>
      <c r="B276" s="3">
        <v>7</v>
      </c>
      <c r="C276" s="3" t="s">
        <v>47</v>
      </c>
      <c r="D276" s="1" t="s">
        <v>17</v>
      </c>
      <c r="E276" s="1" t="s">
        <v>31</v>
      </c>
      <c r="F276" s="3">
        <v>20</v>
      </c>
      <c r="G276" s="3" t="s">
        <v>25</v>
      </c>
      <c r="AB276" s="1"/>
      <c r="AC276" s="1"/>
    </row>
    <row r="277" spans="1:29" x14ac:dyDescent="0.25">
      <c r="A277" s="1">
        <v>4</v>
      </c>
      <c r="B277" s="3">
        <v>8</v>
      </c>
      <c r="C277" s="3" t="s">
        <v>42</v>
      </c>
      <c r="D277" s="1" t="s">
        <v>17</v>
      </c>
      <c r="E277" s="1" t="s">
        <v>31</v>
      </c>
      <c r="F277" s="3">
        <v>31</v>
      </c>
      <c r="G277" s="3" t="s">
        <v>24</v>
      </c>
      <c r="AB277" s="1"/>
      <c r="AC277" s="1"/>
    </row>
    <row r="278" spans="1:29" x14ac:dyDescent="0.25">
      <c r="A278" s="1">
        <v>5</v>
      </c>
      <c r="B278" s="3">
        <v>10</v>
      </c>
      <c r="C278" s="3" t="s">
        <v>43</v>
      </c>
      <c r="D278" s="1" t="s">
        <v>17</v>
      </c>
      <c r="E278" s="1" t="s">
        <v>31</v>
      </c>
      <c r="F278" s="3">
        <v>21</v>
      </c>
      <c r="G278" s="3" t="s">
        <v>25</v>
      </c>
      <c r="AB278" s="1"/>
      <c r="AC278" s="1"/>
    </row>
    <row r="279" spans="1:29" x14ac:dyDescent="0.25">
      <c r="A279" s="1">
        <v>6</v>
      </c>
      <c r="B279" s="3">
        <v>13</v>
      </c>
      <c r="C279" s="3" t="s">
        <v>44</v>
      </c>
      <c r="D279" s="1" t="s">
        <v>17</v>
      </c>
      <c r="E279" s="1" t="s">
        <v>31</v>
      </c>
      <c r="F279" s="3">
        <v>21</v>
      </c>
      <c r="G279" s="3" t="s">
        <v>25</v>
      </c>
      <c r="AB279" s="1"/>
      <c r="AC279" s="1"/>
    </row>
    <row r="280" spans="1:29" x14ac:dyDescent="0.25">
      <c r="A280" s="1">
        <v>7</v>
      </c>
      <c r="B280" s="3">
        <v>14</v>
      </c>
      <c r="C280" s="3" t="s">
        <v>45</v>
      </c>
      <c r="D280" s="1" t="s">
        <v>17</v>
      </c>
      <c r="E280" s="1" t="s">
        <v>31</v>
      </c>
      <c r="F280" s="3">
        <v>23</v>
      </c>
      <c r="G280" s="3" t="s">
        <v>24</v>
      </c>
      <c r="AB280" s="1"/>
      <c r="AC280" s="1"/>
    </row>
    <row r="281" spans="1:29" x14ac:dyDescent="0.25">
      <c r="A281" s="1">
        <v>8</v>
      </c>
      <c r="B281" s="3">
        <v>16</v>
      </c>
      <c r="C281" s="3" t="s">
        <v>46</v>
      </c>
      <c r="D281" s="1" t="s">
        <v>17</v>
      </c>
      <c r="E281" s="1" t="s">
        <v>31</v>
      </c>
      <c r="F281" s="1">
        <v>25</v>
      </c>
      <c r="G281" s="3" t="s">
        <v>24</v>
      </c>
      <c r="AB281" s="1"/>
      <c r="AC281" s="1"/>
    </row>
    <row r="282" spans="1:29" x14ac:dyDescent="0.25">
      <c r="A282" s="1">
        <v>9</v>
      </c>
      <c r="B282" s="3">
        <v>18</v>
      </c>
      <c r="C282" s="3" t="s">
        <v>48</v>
      </c>
      <c r="D282" s="1" t="s">
        <v>17</v>
      </c>
      <c r="E282" s="1" t="s">
        <v>31</v>
      </c>
      <c r="F282" s="3">
        <v>22</v>
      </c>
      <c r="G282" s="3" t="s">
        <v>25</v>
      </c>
      <c r="AB282" s="1"/>
      <c r="AC282" s="1"/>
    </row>
    <row r="283" spans="1:29" x14ac:dyDescent="0.25">
      <c r="A283" s="1">
        <v>10</v>
      </c>
      <c r="B283" s="3">
        <v>19</v>
      </c>
      <c r="C283" s="3" t="s">
        <v>49</v>
      </c>
      <c r="D283" s="1" t="s">
        <v>17</v>
      </c>
      <c r="E283" s="1" t="s">
        <v>31</v>
      </c>
      <c r="F283" s="3">
        <v>22</v>
      </c>
      <c r="G283" s="3" t="s">
        <v>24</v>
      </c>
      <c r="AB283" s="1"/>
      <c r="AC283" s="1"/>
    </row>
    <row r="284" spans="1:29" x14ac:dyDescent="0.25">
      <c r="A284" s="1">
        <v>11</v>
      </c>
      <c r="B284" s="3"/>
      <c r="C284" s="3" t="s">
        <v>35</v>
      </c>
      <c r="D284" s="1" t="s">
        <v>17</v>
      </c>
      <c r="E284" s="1" t="s">
        <v>31</v>
      </c>
      <c r="F284" s="3">
        <v>24</v>
      </c>
      <c r="G284" s="3" t="s">
        <v>25</v>
      </c>
      <c r="AB284" s="1"/>
      <c r="AC284" s="1"/>
    </row>
    <row r="285" spans="1:29" x14ac:dyDescent="0.25">
      <c r="A285" s="1">
        <v>12</v>
      </c>
      <c r="B285" s="3"/>
      <c r="C285" s="3" t="s">
        <v>36</v>
      </c>
      <c r="D285" s="1" t="s">
        <v>17</v>
      </c>
      <c r="E285" s="1" t="s">
        <v>31</v>
      </c>
      <c r="F285" s="3">
        <v>24</v>
      </c>
      <c r="G285" s="3" t="s">
        <v>24</v>
      </c>
      <c r="AB285" s="1"/>
      <c r="AC285" s="1"/>
    </row>
    <row r="286" spans="1:29" x14ac:dyDescent="0.25">
      <c r="A286" s="1">
        <v>13</v>
      </c>
      <c r="B286" s="3"/>
      <c r="C286" s="3" t="s">
        <v>37</v>
      </c>
      <c r="D286" s="1" t="s">
        <v>17</v>
      </c>
      <c r="E286" s="1" t="s">
        <v>31</v>
      </c>
      <c r="F286" s="3">
        <v>23</v>
      </c>
      <c r="G286" s="3" t="s">
        <v>25</v>
      </c>
      <c r="AB286" s="1"/>
      <c r="AC286" s="1"/>
    </row>
    <row r="287" spans="1:29" x14ac:dyDescent="0.25">
      <c r="A287" s="1">
        <v>14</v>
      </c>
      <c r="B287" s="3"/>
      <c r="C287" s="3" t="s">
        <v>38</v>
      </c>
      <c r="D287" s="1" t="s">
        <v>17</v>
      </c>
      <c r="E287" s="1" t="s">
        <v>31</v>
      </c>
      <c r="F287" s="3">
        <v>24</v>
      </c>
      <c r="G287" s="3" t="s">
        <v>25</v>
      </c>
      <c r="AB287" s="1"/>
      <c r="AC287" s="1"/>
    </row>
    <row r="288" spans="1:29" x14ac:dyDescent="0.25">
      <c r="A288" s="1">
        <v>15</v>
      </c>
      <c r="B288" s="3"/>
      <c r="C288" s="3"/>
      <c r="D288" s="1" t="s">
        <v>17</v>
      </c>
      <c r="E288" s="1" t="s">
        <v>31</v>
      </c>
      <c r="F288" s="3"/>
      <c r="G288" s="3" t="s">
        <v>24</v>
      </c>
      <c r="AB288" s="1"/>
      <c r="AC288" s="1"/>
    </row>
    <row r="289" spans="1:29" x14ac:dyDescent="0.25">
      <c r="A289" s="1">
        <v>16</v>
      </c>
      <c r="B289" s="3"/>
      <c r="C289" s="3"/>
      <c r="D289" s="1" t="s">
        <v>17</v>
      </c>
      <c r="E289" s="1" t="s">
        <v>31</v>
      </c>
      <c r="F289" s="3"/>
      <c r="G289" s="3" t="s">
        <v>25</v>
      </c>
      <c r="AB289" s="1"/>
      <c r="AC289" s="1"/>
    </row>
    <row r="290" spans="1:29" x14ac:dyDescent="0.25">
      <c r="A290" s="1">
        <v>1</v>
      </c>
      <c r="B290" s="3">
        <v>3</v>
      </c>
      <c r="C290" s="3" t="s">
        <v>40</v>
      </c>
      <c r="D290" s="1" t="s">
        <v>18</v>
      </c>
      <c r="E290" s="1" t="s">
        <v>31</v>
      </c>
      <c r="F290" s="3">
        <v>24</v>
      </c>
      <c r="G290" s="3" t="s">
        <v>24</v>
      </c>
      <c r="O290" s="3"/>
      <c r="AB290" s="1"/>
      <c r="AC290" s="1"/>
    </row>
    <row r="291" spans="1:29" x14ac:dyDescent="0.25">
      <c r="A291" s="1">
        <v>2</v>
      </c>
      <c r="B291" s="3">
        <v>6</v>
      </c>
      <c r="C291" s="3" t="s">
        <v>41</v>
      </c>
      <c r="D291" s="1" t="s">
        <v>18</v>
      </c>
      <c r="E291" s="1" t="s">
        <v>31</v>
      </c>
      <c r="F291" s="3">
        <v>20</v>
      </c>
      <c r="G291" s="3" t="s">
        <v>24</v>
      </c>
      <c r="O291" s="3"/>
      <c r="AB291" s="1"/>
      <c r="AC291" s="1"/>
    </row>
    <row r="292" spans="1:29" x14ac:dyDescent="0.25">
      <c r="A292" s="1">
        <v>3</v>
      </c>
      <c r="B292" s="3">
        <v>7</v>
      </c>
      <c r="C292" s="3" t="s">
        <v>47</v>
      </c>
      <c r="D292" s="1" t="s">
        <v>18</v>
      </c>
      <c r="E292" s="1" t="s">
        <v>31</v>
      </c>
      <c r="F292" s="3">
        <v>20</v>
      </c>
      <c r="G292" s="3" t="s">
        <v>25</v>
      </c>
      <c r="O292" s="3"/>
      <c r="AB292" s="1"/>
      <c r="AC292" s="1"/>
    </row>
    <row r="293" spans="1:29" x14ac:dyDescent="0.25">
      <c r="A293" s="1">
        <v>4</v>
      </c>
      <c r="B293" s="3">
        <v>8</v>
      </c>
      <c r="C293" s="3" t="s">
        <v>42</v>
      </c>
      <c r="D293" s="1" t="s">
        <v>18</v>
      </c>
      <c r="E293" s="1" t="s">
        <v>31</v>
      </c>
      <c r="F293" s="3">
        <v>31</v>
      </c>
      <c r="G293" s="3" t="s">
        <v>24</v>
      </c>
      <c r="O293" s="3"/>
      <c r="AB293" s="1"/>
      <c r="AC293" s="1"/>
    </row>
    <row r="294" spans="1:29" x14ac:dyDescent="0.25">
      <c r="A294" s="1">
        <v>5</v>
      </c>
      <c r="B294" s="3">
        <v>10</v>
      </c>
      <c r="C294" s="3" t="s">
        <v>43</v>
      </c>
      <c r="D294" s="1" t="s">
        <v>18</v>
      </c>
      <c r="E294" s="1" t="s">
        <v>31</v>
      </c>
      <c r="F294" s="3">
        <v>21</v>
      </c>
      <c r="G294" s="3" t="s">
        <v>25</v>
      </c>
      <c r="O294" s="3"/>
      <c r="AB294" s="1"/>
      <c r="AC294" s="1"/>
    </row>
    <row r="295" spans="1:29" x14ac:dyDescent="0.25">
      <c r="A295" s="1">
        <v>6</v>
      </c>
      <c r="B295" s="3">
        <v>13</v>
      </c>
      <c r="C295" s="3" t="s">
        <v>44</v>
      </c>
      <c r="D295" s="1" t="s">
        <v>18</v>
      </c>
      <c r="E295" s="1" t="s">
        <v>31</v>
      </c>
      <c r="F295" s="3">
        <v>21</v>
      </c>
      <c r="G295" s="3" t="s">
        <v>25</v>
      </c>
      <c r="AB295" s="1"/>
      <c r="AC295" s="1"/>
    </row>
    <row r="296" spans="1:29" x14ac:dyDescent="0.25">
      <c r="A296" s="1">
        <v>7</v>
      </c>
      <c r="B296" s="3">
        <v>14</v>
      </c>
      <c r="C296" s="3" t="s">
        <v>45</v>
      </c>
      <c r="D296" s="1" t="s">
        <v>18</v>
      </c>
      <c r="E296" s="1" t="s">
        <v>31</v>
      </c>
      <c r="F296" s="3">
        <v>23</v>
      </c>
      <c r="G296" s="3" t="s">
        <v>24</v>
      </c>
      <c r="AB296" s="1"/>
      <c r="AC296" s="1"/>
    </row>
    <row r="297" spans="1:29" x14ac:dyDescent="0.25">
      <c r="A297" s="1">
        <v>8</v>
      </c>
      <c r="B297" s="3">
        <v>16</v>
      </c>
      <c r="C297" s="3" t="s">
        <v>46</v>
      </c>
      <c r="D297" s="1" t="s">
        <v>18</v>
      </c>
      <c r="E297" s="1" t="s">
        <v>31</v>
      </c>
      <c r="F297" s="1">
        <v>25</v>
      </c>
      <c r="G297" s="3" t="s">
        <v>24</v>
      </c>
      <c r="AB297" s="1"/>
      <c r="AC297" s="1"/>
    </row>
    <row r="298" spans="1:29" x14ac:dyDescent="0.25">
      <c r="A298" s="1">
        <v>9</v>
      </c>
      <c r="B298" s="3">
        <v>18</v>
      </c>
      <c r="C298" s="3" t="s">
        <v>48</v>
      </c>
      <c r="D298" s="1" t="s">
        <v>18</v>
      </c>
      <c r="E298" s="1" t="s">
        <v>31</v>
      </c>
      <c r="F298" s="3">
        <v>22</v>
      </c>
      <c r="G298" s="3" t="s">
        <v>25</v>
      </c>
      <c r="AB298" s="1"/>
      <c r="AC298" s="1"/>
    </row>
    <row r="299" spans="1:29" x14ac:dyDescent="0.25">
      <c r="A299" s="1">
        <v>10</v>
      </c>
      <c r="B299" s="3">
        <v>19</v>
      </c>
      <c r="C299" s="3" t="s">
        <v>49</v>
      </c>
      <c r="D299" s="1" t="s">
        <v>18</v>
      </c>
      <c r="E299" s="1" t="s">
        <v>31</v>
      </c>
      <c r="F299" s="3">
        <v>22</v>
      </c>
      <c r="G299" s="3" t="s">
        <v>24</v>
      </c>
      <c r="AB299" s="1"/>
      <c r="AC299" s="1"/>
    </row>
    <row r="300" spans="1:29" x14ac:dyDescent="0.25">
      <c r="A300" s="1">
        <v>11</v>
      </c>
      <c r="B300" s="3"/>
      <c r="C300" s="3" t="s">
        <v>35</v>
      </c>
      <c r="D300" s="1" t="s">
        <v>18</v>
      </c>
      <c r="E300" s="1" t="s">
        <v>31</v>
      </c>
      <c r="F300" s="3">
        <v>24</v>
      </c>
      <c r="G300" s="3" t="s">
        <v>25</v>
      </c>
    </row>
    <row r="301" spans="1:29" x14ac:dyDescent="0.25">
      <c r="A301" s="1">
        <v>12</v>
      </c>
      <c r="B301" s="3"/>
      <c r="C301" s="3" t="s">
        <v>36</v>
      </c>
      <c r="D301" s="1" t="s">
        <v>18</v>
      </c>
      <c r="E301" s="1" t="s">
        <v>31</v>
      </c>
      <c r="F301" s="3">
        <v>24</v>
      </c>
      <c r="G301" s="3" t="s">
        <v>24</v>
      </c>
    </row>
    <row r="302" spans="1:29" x14ac:dyDescent="0.25">
      <c r="A302" s="1">
        <v>13</v>
      </c>
      <c r="B302" s="3"/>
      <c r="C302" s="3" t="s">
        <v>37</v>
      </c>
      <c r="D302" s="1" t="s">
        <v>18</v>
      </c>
      <c r="E302" s="1" t="s">
        <v>31</v>
      </c>
      <c r="F302" s="3">
        <v>23</v>
      </c>
      <c r="G302" s="3" t="s">
        <v>25</v>
      </c>
    </row>
    <row r="303" spans="1:29" x14ac:dyDescent="0.25">
      <c r="A303" s="1">
        <v>14</v>
      </c>
      <c r="B303" s="3"/>
      <c r="C303" s="3" t="s">
        <v>38</v>
      </c>
      <c r="D303" s="1" t="s">
        <v>18</v>
      </c>
      <c r="E303" s="1" t="s">
        <v>31</v>
      </c>
      <c r="F303" s="3">
        <v>24</v>
      </c>
      <c r="G303" s="3" t="s">
        <v>25</v>
      </c>
    </row>
    <row r="304" spans="1:29" x14ac:dyDescent="0.25">
      <c r="A304" s="1">
        <v>15</v>
      </c>
      <c r="B304" s="3"/>
      <c r="C304" s="3"/>
      <c r="D304" s="1" t="s">
        <v>18</v>
      </c>
      <c r="E304" s="1" t="s">
        <v>31</v>
      </c>
      <c r="F304" s="3"/>
      <c r="G304" s="3" t="s">
        <v>24</v>
      </c>
    </row>
    <row r="305" spans="1:7" x14ac:dyDescent="0.25">
      <c r="A305" s="1">
        <v>16</v>
      </c>
      <c r="B305" s="3"/>
      <c r="C305" s="3"/>
      <c r="D305" s="1" t="s">
        <v>18</v>
      </c>
      <c r="E305" s="1" t="s">
        <v>31</v>
      </c>
      <c r="F305" s="3"/>
      <c r="G305" s="3" t="s">
        <v>25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A527-B093-49A5-93A6-E86CF29C081E}">
  <dimension ref="A1:AH330"/>
  <sheetViews>
    <sheetView workbookViewId="0">
      <pane ySplit="1" topLeftCell="A2" activePane="bottomLeft" state="frozen"/>
      <selection pane="bottomLeft" activeCell="B163" sqref="B154:B163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7.85546875" style="1" bestFit="1" customWidth="1"/>
    <col min="4" max="4" width="9.7109375" style="1" bestFit="1" customWidth="1"/>
    <col min="5" max="5" width="10.855468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 bestFit="1" customWidth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6.5703125" style="2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style="10" bestFit="1" customWidth="1"/>
    <col min="22" max="22" width="13.5703125" bestFit="1" customWidth="1"/>
    <col min="23" max="23" width="8.140625" bestFit="1" customWidth="1"/>
    <col min="24" max="24" width="9.5703125" style="1" bestFit="1" customWidth="1"/>
    <col min="25" max="25" width="14.5703125" style="1" bestFit="1" customWidth="1"/>
    <col min="26" max="26" width="14.28515625" style="1" bestFit="1" customWidth="1"/>
    <col min="27" max="27" width="6.42578125" style="1" bestFit="1" customWidth="1"/>
    <col min="28" max="28" width="6" style="1" bestFit="1" customWidth="1"/>
    <col min="29" max="29" width="6.7109375" style="1" bestFit="1" customWidth="1"/>
    <col min="30" max="31" width="7.42578125" style="6"/>
    <col min="32" max="16384" width="7.42578125" style="1"/>
  </cols>
  <sheetData>
    <row r="1" spans="1:34" x14ac:dyDescent="0.25">
      <c r="A1" s="1" t="s">
        <v>0</v>
      </c>
      <c r="B1" s="1" t="s">
        <v>26</v>
      </c>
      <c r="C1" s="1" t="s">
        <v>39</v>
      </c>
      <c r="D1" s="1" t="s">
        <v>69</v>
      </c>
      <c r="E1" s="1" t="s">
        <v>89</v>
      </c>
      <c r="F1" s="1" t="s">
        <v>19</v>
      </c>
      <c r="G1" s="1" t="s">
        <v>20</v>
      </c>
      <c r="H1" s="1" t="s">
        <v>7</v>
      </c>
      <c r="I1" s="1" t="s">
        <v>8</v>
      </c>
      <c r="J1" s="2" t="s">
        <v>21</v>
      </c>
      <c r="K1" s="1" t="s">
        <v>22</v>
      </c>
      <c r="L1" s="1" t="s">
        <v>23</v>
      </c>
      <c r="M1" s="2" t="s">
        <v>28</v>
      </c>
      <c r="N1" s="2" t="s">
        <v>76</v>
      </c>
      <c r="O1" s="2" t="s">
        <v>34</v>
      </c>
      <c r="P1" s="2" t="s">
        <v>51</v>
      </c>
      <c r="Q1" s="2" t="s">
        <v>52</v>
      </c>
      <c r="R1" s="2" t="s">
        <v>9</v>
      </c>
      <c r="S1" s="1" t="s">
        <v>10</v>
      </c>
      <c r="T1" s="1" t="s">
        <v>11</v>
      </c>
      <c r="U1" s="2" t="s">
        <v>12</v>
      </c>
      <c r="V1" s="15" t="s">
        <v>13</v>
      </c>
      <c r="W1" s="15" t="s">
        <v>97</v>
      </c>
      <c r="X1" s="1" t="s">
        <v>3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29</v>
      </c>
      <c r="AD1" s="1" t="s">
        <v>73</v>
      </c>
      <c r="AE1" s="1" t="s">
        <v>74</v>
      </c>
      <c r="AF1" s="1" t="s">
        <v>75</v>
      </c>
    </row>
    <row r="2" spans="1:34" x14ac:dyDescent="0.25">
      <c r="A2" s="3">
        <v>3</v>
      </c>
      <c r="B2" s="1">
        <v>1</v>
      </c>
      <c r="C2" s="3" t="s">
        <v>40</v>
      </c>
      <c r="D2" s="1" t="s">
        <v>50</v>
      </c>
      <c r="E2" s="1" t="s">
        <v>15</v>
      </c>
      <c r="F2" s="3">
        <v>24</v>
      </c>
      <c r="G2" s="3" t="s">
        <v>24</v>
      </c>
      <c r="H2" s="3">
        <v>1.7749999999999999</v>
      </c>
      <c r="I2" s="3">
        <v>81.099999999999994</v>
      </c>
      <c r="J2" s="2">
        <f>I2/(H2^2)</f>
        <v>25.740924419757985</v>
      </c>
      <c r="K2" s="3">
        <v>121</v>
      </c>
      <c r="L2" s="3">
        <v>69</v>
      </c>
      <c r="M2" s="7"/>
      <c r="N2" s="7"/>
      <c r="O2" s="7">
        <v>0.2</v>
      </c>
      <c r="P2" s="7"/>
      <c r="Q2" s="7">
        <v>0.7</v>
      </c>
      <c r="R2" s="2">
        <v>90</v>
      </c>
      <c r="S2" s="3">
        <v>48</v>
      </c>
      <c r="T2" s="1">
        <v>4.0999999999999996</v>
      </c>
      <c r="U2" s="11">
        <v>75</v>
      </c>
      <c r="V2" s="20">
        <v>1.8663143234412156</v>
      </c>
      <c r="W2" s="20">
        <v>26.330561072614579</v>
      </c>
      <c r="X2" s="3">
        <v>48.2</v>
      </c>
      <c r="Y2" s="5">
        <v>22.7</v>
      </c>
      <c r="Z2" s="5">
        <v>44.2</v>
      </c>
      <c r="AA2" s="5">
        <v>170</v>
      </c>
      <c r="AB2" s="5">
        <v>315</v>
      </c>
      <c r="AC2" s="5">
        <v>105</v>
      </c>
      <c r="AD2" s="1">
        <f>AA2*0.454</f>
        <v>77.180000000000007</v>
      </c>
      <c r="AE2" s="1">
        <f>AB2*0.454</f>
        <v>143.01</v>
      </c>
      <c r="AF2" s="1">
        <f>AC2*0.454</f>
        <v>47.67</v>
      </c>
      <c r="AG2" s="4"/>
      <c r="AH2" s="4"/>
    </row>
    <row r="3" spans="1:34" x14ac:dyDescent="0.25">
      <c r="A3" s="3">
        <v>6</v>
      </c>
      <c r="B3" s="1">
        <v>2</v>
      </c>
      <c r="C3" s="3" t="s">
        <v>41</v>
      </c>
      <c r="D3" s="1" t="s">
        <v>50</v>
      </c>
      <c r="E3" s="1" t="s">
        <v>15</v>
      </c>
      <c r="F3" s="3">
        <v>20</v>
      </c>
      <c r="G3" s="3" t="s">
        <v>24</v>
      </c>
      <c r="H3" s="3">
        <v>1.75</v>
      </c>
      <c r="I3" s="3">
        <v>69</v>
      </c>
      <c r="J3" s="2">
        <f t="shared" ref="J3:J9" si="0">I3/(H3^2)</f>
        <v>22.530612244897959</v>
      </c>
      <c r="K3" s="3">
        <v>100</v>
      </c>
      <c r="L3" s="3">
        <v>69</v>
      </c>
      <c r="M3" s="8"/>
      <c r="N3" s="8"/>
      <c r="O3" s="8">
        <v>2.2999999999999998</v>
      </c>
      <c r="P3" s="8"/>
      <c r="Q3" s="8">
        <v>0.8</v>
      </c>
      <c r="R3" s="2">
        <v>77</v>
      </c>
      <c r="S3" s="3">
        <v>52</v>
      </c>
      <c r="T3" s="1">
        <v>5.83</v>
      </c>
      <c r="U3" s="2">
        <v>93.7</v>
      </c>
      <c r="V3" s="20">
        <v>2.2426845492464813</v>
      </c>
      <c r="W3" s="20">
        <v>26.57876666760723</v>
      </c>
      <c r="X3" s="3">
        <v>27.2</v>
      </c>
      <c r="Y3" s="3">
        <v>27.3</v>
      </c>
      <c r="Z3" s="3">
        <v>47.6</v>
      </c>
      <c r="AA3" s="3">
        <v>105</v>
      </c>
      <c r="AB3" s="3">
        <v>110</v>
      </c>
      <c r="AC3" s="3">
        <v>65</v>
      </c>
      <c r="AD3" s="1">
        <f t="shared" ref="AD3:AD9" si="1">AA3*0.454</f>
        <v>47.67</v>
      </c>
      <c r="AE3" s="1">
        <f t="shared" ref="AE3:AE9" si="2">AB3*0.454</f>
        <v>49.940000000000005</v>
      </c>
      <c r="AF3" s="1">
        <f t="shared" ref="AF3:AF9" si="3">AC3*0.454</f>
        <v>29.51</v>
      </c>
    </row>
    <row r="4" spans="1:34" x14ac:dyDescent="0.25">
      <c r="A4" s="3">
        <v>7</v>
      </c>
      <c r="B4" s="1">
        <v>3</v>
      </c>
      <c r="C4" s="3" t="s">
        <v>47</v>
      </c>
      <c r="D4" s="1" t="s">
        <v>50</v>
      </c>
      <c r="E4" s="1" t="s">
        <v>15</v>
      </c>
      <c r="F4" s="3">
        <v>20</v>
      </c>
      <c r="G4" s="3" t="s">
        <v>25</v>
      </c>
      <c r="H4" s="3">
        <v>1.655</v>
      </c>
      <c r="I4" s="3">
        <v>48.2</v>
      </c>
      <c r="J4" s="2">
        <f t="shared" si="0"/>
        <v>17.597502761018976</v>
      </c>
      <c r="K4" s="3">
        <v>104</v>
      </c>
      <c r="L4" s="3">
        <v>67</v>
      </c>
      <c r="M4" s="8"/>
      <c r="N4" s="8"/>
      <c r="O4" s="8">
        <v>2.4</v>
      </c>
      <c r="P4" s="8"/>
      <c r="Q4" s="8">
        <v>0.9</v>
      </c>
      <c r="R4" s="2">
        <v>90</v>
      </c>
      <c r="S4" s="3">
        <v>44</v>
      </c>
      <c r="T4" s="1">
        <v>5.57</v>
      </c>
      <c r="U4" s="2">
        <v>96.5</v>
      </c>
      <c r="V4" s="20">
        <v>2.5933562940887427</v>
      </c>
      <c r="W4" s="20">
        <v>27.047647994871198</v>
      </c>
      <c r="X4" s="3">
        <v>27.8</v>
      </c>
      <c r="Y4" s="5">
        <v>22.1</v>
      </c>
      <c r="Z4" s="5">
        <v>35</v>
      </c>
      <c r="AA4" s="5">
        <v>50</v>
      </c>
      <c r="AB4" s="5">
        <v>85</v>
      </c>
      <c r="AC4" s="5">
        <v>30</v>
      </c>
      <c r="AD4" s="1">
        <f t="shared" si="1"/>
        <v>22.7</v>
      </c>
      <c r="AE4" s="1">
        <f t="shared" si="2"/>
        <v>38.590000000000003</v>
      </c>
      <c r="AF4" s="1">
        <f t="shared" si="3"/>
        <v>13.620000000000001</v>
      </c>
    </row>
    <row r="5" spans="1:34" x14ac:dyDescent="0.25">
      <c r="A5" s="3">
        <v>8</v>
      </c>
      <c r="B5" s="1">
        <v>4</v>
      </c>
      <c r="C5" s="3" t="s">
        <v>42</v>
      </c>
      <c r="D5" s="1" t="s">
        <v>50</v>
      </c>
      <c r="E5" s="1" t="s">
        <v>15</v>
      </c>
      <c r="F5" s="3">
        <v>31</v>
      </c>
      <c r="G5" s="3" t="s">
        <v>24</v>
      </c>
      <c r="H5" s="3">
        <v>1.64</v>
      </c>
      <c r="I5" s="3">
        <v>65</v>
      </c>
      <c r="J5" s="2">
        <f t="shared" si="0"/>
        <v>24.167162403331353</v>
      </c>
      <c r="K5" s="3">
        <v>123</v>
      </c>
      <c r="L5" s="3">
        <v>85</v>
      </c>
      <c r="M5" s="8"/>
      <c r="N5" s="8"/>
      <c r="O5" s="8">
        <v>0.44</v>
      </c>
      <c r="P5" s="8"/>
      <c r="Q5" s="8">
        <v>0.5</v>
      </c>
      <c r="R5" s="2">
        <v>78</v>
      </c>
      <c r="S5" s="3">
        <v>52</v>
      </c>
      <c r="T5" s="1">
        <v>5.41</v>
      </c>
      <c r="U5" s="2">
        <v>88.7</v>
      </c>
      <c r="V5" s="20">
        <v>2.0945891046097689</v>
      </c>
      <c r="W5" s="20">
        <v>26.568534340985114</v>
      </c>
      <c r="X5" s="3">
        <v>49.7</v>
      </c>
      <c r="Y5" s="5">
        <v>35.799999999999997</v>
      </c>
      <c r="Z5" s="5">
        <v>49.3</v>
      </c>
      <c r="AA5" s="5">
        <v>185</v>
      </c>
      <c r="AB5" s="5">
        <v>285</v>
      </c>
      <c r="AC5" s="5">
        <v>85</v>
      </c>
      <c r="AD5" s="1">
        <f t="shared" si="1"/>
        <v>83.990000000000009</v>
      </c>
      <c r="AE5" s="1">
        <f t="shared" si="2"/>
        <v>129.39000000000001</v>
      </c>
      <c r="AF5" s="1">
        <f t="shared" si="3"/>
        <v>38.590000000000003</v>
      </c>
    </row>
    <row r="6" spans="1:34" x14ac:dyDescent="0.25">
      <c r="A6" s="3">
        <v>10</v>
      </c>
      <c r="B6" s="1">
        <v>5</v>
      </c>
      <c r="C6" s="3" t="s">
        <v>43</v>
      </c>
      <c r="D6" s="1" t="s">
        <v>50</v>
      </c>
      <c r="E6" s="1" t="s">
        <v>15</v>
      </c>
      <c r="F6" s="3">
        <v>21</v>
      </c>
      <c r="G6" s="3" t="s">
        <v>25</v>
      </c>
      <c r="H6" s="3">
        <v>1.6719999999999999</v>
      </c>
      <c r="I6" s="3">
        <v>81.7</v>
      </c>
      <c r="J6" s="2">
        <f t="shared" si="0"/>
        <v>29.224662896911703</v>
      </c>
      <c r="K6" s="3">
        <v>109</v>
      </c>
      <c r="L6" s="3">
        <v>82</v>
      </c>
      <c r="M6" s="8"/>
      <c r="N6" s="8"/>
      <c r="O6" s="8">
        <v>3.9</v>
      </c>
      <c r="P6" s="8"/>
      <c r="Q6" s="8">
        <v>0.7</v>
      </c>
      <c r="R6" s="2">
        <v>80</v>
      </c>
      <c r="S6" s="3">
        <v>46</v>
      </c>
      <c r="T6" s="1">
        <v>3.96</v>
      </c>
      <c r="U6" s="2">
        <v>66.400000000000006</v>
      </c>
      <c r="V6" s="20">
        <v>1.7780004230182185</v>
      </c>
      <c r="W6" s="20">
        <v>22.854469080988611</v>
      </c>
      <c r="X6" s="3">
        <v>18.2</v>
      </c>
      <c r="Y6" s="5">
        <v>15</v>
      </c>
      <c r="Z6" s="5">
        <v>28.2</v>
      </c>
      <c r="AA6" s="5">
        <v>85</v>
      </c>
      <c r="AB6" s="5">
        <v>175</v>
      </c>
      <c r="AC6" s="5">
        <v>50</v>
      </c>
      <c r="AD6" s="1">
        <f t="shared" si="1"/>
        <v>38.590000000000003</v>
      </c>
      <c r="AE6" s="1">
        <f t="shared" si="2"/>
        <v>79.45</v>
      </c>
      <c r="AF6" s="1">
        <f t="shared" si="3"/>
        <v>22.7</v>
      </c>
    </row>
    <row r="7" spans="1:34" x14ac:dyDescent="0.25">
      <c r="A7" s="3">
        <v>13</v>
      </c>
      <c r="B7" s="1">
        <v>6</v>
      </c>
      <c r="C7" s="3" t="s">
        <v>44</v>
      </c>
      <c r="D7" s="1" t="s">
        <v>50</v>
      </c>
      <c r="E7" s="1" t="s">
        <v>15</v>
      </c>
      <c r="F7" s="3">
        <v>21</v>
      </c>
      <c r="G7" s="3" t="s">
        <v>25</v>
      </c>
      <c r="H7" s="3">
        <v>1.5</v>
      </c>
      <c r="I7" s="3">
        <v>62</v>
      </c>
      <c r="J7" s="2">
        <f t="shared" si="0"/>
        <v>27.555555555555557</v>
      </c>
      <c r="K7" s="3">
        <v>101</v>
      </c>
      <c r="L7" s="3">
        <v>63</v>
      </c>
      <c r="M7" s="8"/>
      <c r="N7" s="8"/>
      <c r="O7" s="8">
        <v>0.9</v>
      </c>
      <c r="P7" s="8"/>
      <c r="Q7" s="8">
        <v>0.9</v>
      </c>
      <c r="R7" s="2">
        <v>56</v>
      </c>
      <c r="S7" s="3">
        <v>45</v>
      </c>
      <c r="T7" s="1">
        <v>6.06</v>
      </c>
      <c r="U7" s="2">
        <v>96.7</v>
      </c>
      <c r="V7" s="20">
        <v>2.3284351372974426</v>
      </c>
      <c r="W7" s="20">
        <v>22.741186693861756</v>
      </c>
      <c r="X7" s="3">
        <v>31.9</v>
      </c>
      <c r="Y7" s="1">
        <v>26.6</v>
      </c>
      <c r="Z7" s="1">
        <v>33</v>
      </c>
      <c r="AA7" s="1">
        <v>75</v>
      </c>
      <c r="AB7" s="1">
        <v>125</v>
      </c>
      <c r="AC7" s="1">
        <v>50</v>
      </c>
      <c r="AD7" s="1">
        <f t="shared" si="1"/>
        <v>34.050000000000004</v>
      </c>
      <c r="AE7" s="1">
        <f t="shared" si="2"/>
        <v>56.75</v>
      </c>
      <c r="AF7" s="1">
        <f t="shared" si="3"/>
        <v>22.7</v>
      </c>
    </row>
    <row r="8" spans="1:34" x14ac:dyDescent="0.25">
      <c r="A8" s="3">
        <v>14</v>
      </c>
      <c r="B8" s="1">
        <v>7</v>
      </c>
      <c r="C8" s="3" t="s">
        <v>45</v>
      </c>
      <c r="D8" s="1" t="s">
        <v>50</v>
      </c>
      <c r="E8" s="1" t="s">
        <v>15</v>
      </c>
      <c r="F8" s="3">
        <v>23</v>
      </c>
      <c r="G8" s="3" t="s">
        <v>24</v>
      </c>
      <c r="H8" s="3">
        <v>1.74</v>
      </c>
      <c r="I8" s="3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 s="2">
        <v>86.3</v>
      </c>
      <c r="V8" s="20">
        <v>1.5285657351392354</v>
      </c>
      <c r="W8" s="20">
        <v>30.9303034760032</v>
      </c>
      <c r="X8" s="1">
        <v>30.6</v>
      </c>
      <c r="Y8" s="1">
        <v>20.7</v>
      </c>
      <c r="Z8" s="1">
        <v>47.9</v>
      </c>
      <c r="AA8" s="1">
        <v>160</v>
      </c>
      <c r="AB8" s="1">
        <v>205</v>
      </c>
      <c r="AC8" s="1">
        <v>75</v>
      </c>
      <c r="AD8" s="1">
        <f t="shared" si="1"/>
        <v>72.64</v>
      </c>
      <c r="AE8" s="1">
        <f t="shared" si="2"/>
        <v>93.070000000000007</v>
      </c>
      <c r="AF8" s="1">
        <f t="shared" si="3"/>
        <v>34.050000000000004</v>
      </c>
    </row>
    <row r="9" spans="1:34" x14ac:dyDescent="0.25">
      <c r="A9" s="3">
        <v>16</v>
      </c>
      <c r="B9" s="1">
        <v>8</v>
      </c>
      <c r="C9" s="3" t="s">
        <v>46</v>
      </c>
      <c r="D9" s="1" t="s">
        <v>50</v>
      </c>
      <c r="E9" s="1" t="s">
        <v>15</v>
      </c>
      <c r="F9" s="1">
        <v>25</v>
      </c>
      <c r="G9" s="3" t="s">
        <v>24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 s="2">
        <v>96.8</v>
      </c>
      <c r="V9" s="20">
        <v>2.2257347007334261</v>
      </c>
      <c r="W9" s="20">
        <v>27.926580402342189</v>
      </c>
      <c r="X9" s="1">
        <v>31</v>
      </c>
      <c r="Y9" s="1">
        <v>28.5</v>
      </c>
      <c r="Z9" s="1">
        <v>52.3</v>
      </c>
      <c r="AA9" s="1">
        <v>175</v>
      </c>
      <c r="AB9" s="1">
        <v>85</v>
      </c>
      <c r="AC9" s="1">
        <v>205</v>
      </c>
      <c r="AD9" s="1">
        <f t="shared" si="1"/>
        <v>79.45</v>
      </c>
      <c r="AE9" s="1">
        <f t="shared" si="2"/>
        <v>38.590000000000003</v>
      </c>
      <c r="AF9" s="1">
        <f t="shared" si="3"/>
        <v>93.070000000000007</v>
      </c>
    </row>
    <row r="10" spans="1:34" x14ac:dyDescent="0.25">
      <c r="A10" s="3">
        <v>3</v>
      </c>
      <c r="B10" s="1">
        <v>1</v>
      </c>
      <c r="C10" s="3" t="s">
        <v>40</v>
      </c>
      <c r="D10" s="1" t="s">
        <v>16</v>
      </c>
      <c r="E10" s="1" t="s">
        <v>31</v>
      </c>
      <c r="F10" s="3">
        <v>24</v>
      </c>
      <c r="G10" s="3" t="s">
        <v>24</v>
      </c>
      <c r="M10" s="2">
        <v>100</v>
      </c>
      <c r="N10" s="2">
        <f>M10*0.454</f>
        <v>45.4</v>
      </c>
      <c r="O10" s="2">
        <v>19.600000000000001</v>
      </c>
      <c r="P10" s="2">
        <v>13</v>
      </c>
      <c r="Q10" s="2">
        <v>1.5</v>
      </c>
      <c r="R10" s="2">
        <v>136</v>
      </c>
      <c r="T10" s="1">
        <v>6.22</v>
      </c>
      <c r="U10" s="2">
        <v>193.2</v>
      </c>
      <c r="V10" s="20">
        <v>3.4804829980574787</v>
      </c>
      <c r="W10" s="20">
        <v>60.294931933499257</v>
      </c>
      <c r="AD10" s="1"/>
      <c r="AE10" s="1"/>
    </row>
    <row r="11" spans="1:34" x14ac:dyDescent="0.25">
      <c r="A11" s="3">
        <v>6</v>
      </c>
      <c r="B11" s="1">
        <v>2</v>
      </c>
      <c r="C11" s="3" t="s">
        <v>41</v>
      </c>
      <c r="D11" s="1" t="s">
        <v>16</v>
      </c>
      <c r="E11" s="1" t="s">
        <v>31</v>
      </c>
      <c r="F11" s="3">
        <v>20</v>
      </c>
      <c r="G11" s="3" t="s">
        <v>24</v>
      </c>
      <c r="M11" s="2">
        <v>50</v>
      </c>
      <c r="N11" s="2">
        <f t="shared" ref="N11:N74" si="4">M11*0.454</f>
        <v>22.7</v>
      </c>
      <c r="O11" s="2">
        <v>8.6999999999999993</v>
      </c>
      <c r="P11" s="2">
        <v>10</v>
      </c>
      <c r="Q11" s="2">
        <v>1.8</v>
      </c>
      <c r="R11" s="2">
        <v>110</v>
      </c>
      <c r="T11" s="1">
        <v>6.59</v>
      </c>
      <c r="U11" s="10">
        <v>197.1</v>
      </c>
      <c r="V11" s="20">
        <v>3.0299539697191871</v>
      </c>
      <c r="W11" s="20">
        <v>57.270209149537365</v>
      </c>
      <c r="AD11" s="1"/>
      <c r="AE11" s="1"/>
    </row>
    <row r="12" spans="1:34" x14ac:dyDescent="0.25">
      <c r="A12" s="3">
        <v>7</v>
      </c>
      <c r="B12" s="1">
        <v>3</v>
      </c>
      <c r="C12" s="3" t="s">
        <v>47</v>
      </c>
      <c r="D12" s="1" t="s">
        <v>16</v>
      </c>
      <c r="E12" s="1" t="s">
        <v>31</v>
      </c>
      <c r="F12" s="3">
        <v>20</v>
      </c>
      <c r="G12" s="3" t="s">
        <v>25</v>
      </c>
      <c r="M12" s="2">
        <v>30</v>
      </c>
      <c r="N12" s="2">
        <f t="shared" si="4"/>
        <v>13.620000000000001</v>
      </c>
      <c r="O12" s="2">
        <v>9.3000000000000007</v>
      </c>
      <c r="P12" s="2">
        <v>7</v>
      </c>
      <c r="Q12" s="2">
        <v>1.3</v>
      </c>
      <c r="R12" s="2">
        <v>87</v>
      </c>
      <c r="T12" s="1">
        <v>6.13</v>
      </c>
      <c r="U12" s="10">
        <v>161</v>
      </c>
      <c r="V12" s="20">
        <v>2.8061174103662343</v>
      </c>
      <c r="W12" s="20">
        <v>42.726856767399006</v>
      </c>
      <c r="AD12" s="1"/>
      <c r="AE12" s="1"/>
    </row>
    <row r="13" spans="1:34" x14ac:dyDescent="0.25">
      <c r="A13" s="3">
        <v>8</v>
      </c>
      <c r="B13" s="1">
        <v>4</v>
      </c>
      <c r="C13" s="3" t="s">
        <v>42</v>
      </c>
      <c r="D13" s="1" t="s">
        <v>16</v>
      </c>
      <c r="E13" s="1" t="s">
        <v>31</v>
      </c>
      <c r="F13" s="3">
        <v>31</v>
      </c>
      <c r="G13" s="3" t="s">
        <v>24</v>
      </c>
      <c r="M13" s="2">
        <v>50</v>
      </c>
      <c r="N13" s="2">
        <f t="shared" si="4"/>
        <v>22.7</v>
      </c>
      <c r="O13" s="2">
        <v>13.7</v>
      </c>
      <c r="P13" s="2">
        <v>6</v>
      </c>
      <c r="Q13" s="2">
        <v>0.9</v>
      </c>
      <c r="R13" s="2">
        <v>111</v>
      </c>
      <c r="T13" s="1">
        <v>6.16</v>
      </c>
      <c r="U13" s="2">
        <v>124.3</v>
      </c>
      <c r="V13" s="20">
        <v>2.8450930532404284</v>
      </c>
      <c r="W13" s="20">
        <v>37.140520508261616</v>
      </c>
      <c r="AD13" s="1"/>
      <c r="AE13" s="1"/>
    </row>
    <row r="14" spans="1:34" x14ac:dyDescent="0.25">
      <c r="A14" s="3">
        <v>10</v>
      </c>
      <c r="B14" s="1">
        <v>5</v>
      </c>
      <c r="C14" s="3" t="s">
        <v>43</v>
      </c>
      <c r="D14" s="1" t="s">
        <v>16</v>
      </c>
      <c r="E14" s="1" t="s">
        <v>31</v>
      </c>
      <c r="F14" s="3">
        <v>21</v>
      </c>
      <c r="G14" s="3" t="s">
        <v>25</v>
      </c>
      <c r="M14" s="2">
        <v>80</v>
      </c>
      <c r="N14" s="2">
        <f t="shared" si="4"/>
        <v>36.32</v>
      </c>
      <c r="O14" s="2">
        <v>14.2</v>
      </c>
      <c r="P14" s="2">
        <v>11</v>
      </c>
      <c r="Q14" s="2">
        <v>1.6</v>
      </c>
      <c r="R14" s="2">
        <v>147</v>
      </c>
      <c r="T14" s="1">
        <v>3.9</v>
      </c>
      <c r="U14" s="2">
        <v>290.7</v>
      </c>
      <c r="V14" s="20">
        <v>2.373640562647108</v>
      </c>
      <c r="W14" s="20">
        <v>109.48997924248894</v>
      </c>
      <c r="AD14" s="1"/>
      <c r="AE14" s="1"/>
    </row>
    <row r="15" spans="1:34" x14ac:dyDescent="0.25">
      <c r="A15" s="3">
        <v>13</v>
      </c>
      <c r="B15" s="1">
        <v>6</v>
      </c>
      <c r="C15" s="3" t="s">
        <v>44</v>
      </c>
      <c r="D15" s="1" t="s">
        <v>16</v>
      </c>
      <c r="E15" s="1" t="s">
        <v>31</v>
      </c>
      <c r="F15" s="3">
        <v>21</v>
      </c>
      <c r="G15" s="3" t="s">
        <v>25</v>
      </c>
      <c r="M15" s="2">
        <v>80</v>
      </c>
      <c r="N15" s="2">
        <f t="shared" si="4"/>
        <v>36.32</v>
      </c>
      <c r="O15" s="2">
        <v>14.2</v>
      </c>
      <c r="P15" s="2">
        <v>8</v>
      </c>
      <c r="Q15" s="2">
        <v>1.4</v>
      </c>
      <c r="R15" s="2">
        <v>119</v>
      </c>
      <c r="T15" s="1">
        <v>8.08</v>
      </c>
      <c r="U15" s="2">
        <v>184.3</v>
      </c>
      <c r="V15" s="20">
        <v>4.525664425282967</v>
      </c>
      <c r="W15" s="20">
        <v>54.374041586122225</v>
      </c>
      <c r="AD15" s="1"/>
      <c r="AE15" s="1"/>
    </row>
    <row r="16" spans="1:34" x14ac:dyDescent="0.25">
      <c r="A16" s="3">
        <v>14</v>
      </c>
      <c r="B16" s="1">
        <v>7</v>
      </c>
      <c r="C16" s="3" t="s">
        <v>45</v>
      </c>
      <c r="D16" s="1" t="s">
        <v>16</v>
      </c>
      <c r="E16" s="1" t="s">
        <v>31</v>
      </c>
      <c r="F16" s="3">
        <v>23</v>
      </c>
      <c r="G16" s="3" t="s">
        <v>24</v>
      </c>
      <c r="M16" s="2">
        <v>65</v>
      </c>
      <c r="N16" s="2">
        <f t="shared" si="4"/>
        <v>29.51</v>
      </c>
      <c r="O16" s="2">
        <v>14.9</v>
      </c>
      <c r="P16" s="2">
        <v>12</v>
      </c>
      <c r="Q16" s="2">
        <v>1.2</v>
      </c>
      <c r="R16" s="2">
        <v>80</v>
      </c>
      <c r="T16" s="1">
        <v>4.68</v>
      </c>
      <c r="U16" s="1">
        <v>266.39999999999998</v>
      </c>
      <c r="V16" s="20">
        <v>1.7940662594919197</v>
      </c>
      <c r="W16" s="20">
        <v>91.33379597779998</v>
      </c>
      <c r="AD16" s="1"/>
      <c r="AE16" s="1"/>
    </row>
    <row r="17" spans="1:31" x14ac:dyDescent="0.25">
      <c r="A17" s="3">
        <v>16</v>
      </c>
      <c r="B17" s="1">
        <v>8</v>
      </c>
      <c r="C17" s="3" t="s">
        <v>46</v>
      </c>
      <c r="D17" s="1" t="s">
        <v>16</v>
      </c>
      <c r="E17" s="1" t="s">
        <v>31</v>
      </c>
      <c r="F17" s="1">
        <v>25</v>
      </c>
      <c r="G17" s="3" t="s">
        <v>24</v>
      </c>
      <c r="M17" s="2">
        <v>50</v>
      </c>
      <c r="N17" s="2">
        <f t="shared" si="4"/>
        <v>22.7</v>
      </c>
      <c r="O17" s="2">
        <v>10.5</v>
      </c>
      <c r="P17" s="2">
        <v>6</v>
      </c>
      <c r="Q17" s="2">
        <v>1.8</v>
      </c>
      <c r="R17" s="2">
        <v>95</v>
      </c>
      <c r="T17" s="1">
        <v>6.52</v>
      </c>
      <c r="U17" s="2">
        <v>121.2</v>
      </c>
      <c r="V17" s="20">
        <v>2.914584203846974</v>
      </c>
      <c r="W17" s="20">
        <v>33.148736526622237</v>
      </c>
      <c r="AD17" s="1"/>
      <c r="AE17" s="1"/>
    </row>
    <row r="18" spans="1:31" x14ac:dyDescent="0.25">
      <c r="A18" s="3">
        <v>3</v>
      </c>
      <c r="B18" s="1">
        <v>1</v>
      </c>
      <c r="C18" s="3" t="s">
        <v>40</v>
      </c>
      <c r="D18" s="1" t="s">
        <v>17</v>
      </c>
      <c r="E18" s="1" t="s">
        <v>31</v>
      </c>
      <c r="F18" s="3">
        <v>24</v>
      </c>
      <c r="G18" s="3" t="s">
        <v>24</v>
      </c>
      <c r="M18" s="2">
        <v>140</v>
      </c>
      <c r="N18" s="2">
        <f t="shared" si="4"/>
        <v>63.56</v>
      </c>
      <c r="O18" s="2">
        <v>27.2</v>
      </c>
      <c r="P18" s="2">
        <v>15</v>
      </c>
      <c r="Q18" s="2">
        <v>2.8</v>
      </c>
      <c r="R18" s="2">
        <v>170</v>
      </c>
      <c r="T18" s="1">
        <v>6.34</v>
      </c>
      <c r="U18" s="2">
        <v>218.3</v>
      </c>
      <c r="V18" s="20">
        <v>3.9663715679836762</v>
      </c>
      <c r="W18" s="20">
        <v>75.730377301998459</v>
      </c>
      <c r="AD18" s="1"/>
      <c r="AE18" s="1"/>
    </row>
    <row r="19" spans="1:31" x14ac:dyDescent="0.25">
      <c r="A19" s="3">
        <v>6</v>
      </c>
      <c r="B19" s="1">
        <v>2</v>
      </c>
      <c r="C19" s="3" t="s">
        <v>41</v>
      </c>
      <c r="D19" s="1" t="s">
        <v>17</v>
      </c>
      <c r="E19" s="1" t="s">
        <v>31</v>
      </c>
      <c r="F19" s="3">
        <v>20</v>
      </c>
      <c r="G19" s="3" t="s">
        <v>24</v>
      </c>
      <c r="M19" s="2">
        <v>75</v>
      </c>
      <c r="N19" s="2">
        <f t="shared" si="4"/>
        <v>34.050000000000004</v>
      </c>
      <c r="O19" s="2">
        <v>16.899999999999999</v>
      </c>
      <c r="P19" s="2">
        <v>11</v>
      </c>
      <c r="Q19" s="2">
        <v>3.2</v>
      </c>
      <c r="R19" s="2">
        <v>125</v>
      </c>
      <c r="T19" s="1">
        <v>6.98</v>
      </c>
      <c r="U19" s="10">
        <v>280.8</v>
      </c>
      <c r="V19" s="20">
        <v>3.4210916016261166</v>
      </c>
      <c r="W19" s="20">
        <v>84.406066462474485</v>
      </c>
      <c r="AD19" s="1"/>
      <c r="AE19" s="1"/>
    </row>
    <row r="20" spans="1:31" x14ac:dyDescent="0.25">
      <c r="A20" s="3">
        <v>7</v>
      </c>
      <c r="B20" s="1">
        <v>3</v>
      </c>
      <c r="C20" s="3" t="s">
        <v>47</v>
      </c>
      <c r="D20" s="1" t="s">
        <v>17</v>
      </c>
      <c r="E20" s="1" t="s">
        <v>31</v>
      </c>
      <c r="F20" s="3">
        <v>20</v>
      </c>
      <c r="G20" s="3" t="s">
        <v>25</v>
      </c>
      <c r="M20" s="2">
        <v>50</v>
      </c>
      <c r="N20" s="2">
        <f t="shared" si="4"/>
        <v>22.7</v>
      </c>
      <c r="O20" s="2">
        <v>14.7</v>
      </c>
      <c r="P20" s="2">
        <v>9</v>
      </c>
      <c r="Q20" s="2">
        <v>3.3</v>
      </c>
      <c r="R20" s="2">
        <v>135</v>
      </c>
      <c r="T20" s="1">
        <v>7.43</v>
      </c>
      <c r="U20" s="10">
        <v>168</v>
      </c>
      <c r="V20" s="20">
        <v>4.2368338723717773</v>
      </c>
      <c r="W20" s="20">
        <v>52.227551206191912</v>
      </c>
      <c r="AD20" s="1"/>
      <c r="AE20" s="1"/>
    </row>
    <row r="21" spans="1:31" x14ac:dyDescent="0.25">
      <c r="A21" s="3">
        <v>8</v>
      </c>
      <c r="B21" s="1">
        <v>4</v>
      </c>
      <c r="C21" s="3" t="s">
        <v>42</v>
      </c>
      <c r="D21" s="1" t="s">
        <v>17</v>
      </c>
      <c r="E21" s="1" t="s">
        <v>31</v>
      </c>
      <c r="F21" s="3">
        <v>31</v>
      </c>
      <c r="G21" s="3" t="s">
        <v>24</v>
      </c>
      <c r="M21" s="2">
        <v>125</v>
      </c>
      <c r="N21" s="2">
        <f t="shared" si="4"/>
        <v>56.75</v>
      </c>
      <c r="O21" s="2">
        <v>24.9</v>
      </c>
      <c r="P21" s="2">
        <v>13</v>
      </c>
      <c r="Q21" s="2">
        <v>2.7</v>
      </c>
      <c r="R21" s="2">
        <v>137</v>
      </c>
      <c r="T21" s="1">
        <v>6.27</v>
      </c>
      <c r="U21" s="2">
        <v>133</v>
      </c>
      <c r="V21" s="20">
        <v>3.2172299136471576</v>
      </c>
      <c r="W21" s="20">
        <v>42.384926541685253</v>
      </c>
      <c r="AD21" s="1"/>
      <c r="AE21" s="1"/>
    </row>
    <row r="22" spans="1:31" x14ac:dyDescent="0.25">
      <c r="A22" s="3">
        <v>10</v>
      </c>
      <c r="B22" s="1">
        <v>5</v>
      </c>
      <c r="C22" s="3" t="s">
        <v>43</v>
      </c>
      <c r="D22" s="1" t="s">
        <v>17</v>
      </c>
      <c r="E22" s="1" t="s">
        <v>31</v>
      </c>
      <c r="F22" s="3">
        <v>21</v>
      </c>
      <c r="G22" s="3" t="s">
        <v>25</v>
      </c>
      <c r="M22" s="2">
        <v>95</v>
      </c>
      <c r="N22" s="2">
        <f t="shared" si="4"/>
        <v>43.13</v>
      </c>
      <c r="O22" s="2">
        <v>17.100000000000001</v>
      </c>
      <c r="P22" s="2">
        <v>13</v>
      </c>
      <c r="Q22" s="2">
        <v>2.8</v>
      </c>
      <c r="R22" s="2">
        <v>152</v>
      </c>
      <c r="T22" s="1">
        <v>4.8</v>
      </c>
      <c r="U22" s="2">
        <v>274.2</v>
      </c>
      <c r="V22" s="20">
        <v>2.9706720620751708</v>
      </c>
      <c r="W22" s="20">
        <v>94.001465702981506</v>
      </c>
      <c r="AD22" s="1"/>
      <c r="AE22" s="1"/>
    </row>
    <row r="23" spans="1:31" x14ac:dyDescent="0.25">
      <c r="A23" s="3">
        <v>13</v>
      </c>
      <c r="B23" s="1">
        <v>6</v>
      </c>
      <c r="C23" s="3" t="s">
        <v>44</v>
      </c>
      <c r="D23" s="1" t="s">
        <v>17</v>
      </c>
      <c r="E23" s="1" t="s">
        <v>31</v>
      </c>
      <c r="F23" s="3">
        <v>21</v>
      </c>
      <c r="G23" s="3" t="s">
        <v>25</v>
      </c>
      <c r="M23" s="2">
        <v>110</v>
      </c>
      <c r="N23" s="2">
        <f t="shared" si="4"/>
        <v>49.940000000000005</v>
      </c>
      <c r="O23" s="2">
        <v>22.9</v>
      </c>
      <c r="P23" s="2">
        <v>14</v>
      </c>
      <c r="Q23" s="2">
        <v>2.9</v>
      </c>
      <c r="R23" s="2">
        <v>160</v>
      </c>
      <c r="T23" s="1">
        <v>9.56</v>
      </c>
      <c r="U23" s="2">
        <v>195.3</v>
      </c>
      <c r="V23" s="20">
        <v>6.2089103668906729</v>
      </c>
      <c r="W23" s="20">
        <v>74.941859918195377</v>
      </c>
      <c r="AD23" s="1"/>
      <c r="AE23" s="1"/>
    </row>
    <row r="24" spans="1:31" x14ac:dyDescent="0.25">
      <c r="A24" s="3">
        <v>14</v>
      </c>
      <c r="B24" s="1">
        <v>7</v>
      </c>
      <c r="C24" s="3" t="s">
        <v>45</v>
      </c>
      <c r="D24" s="1" t="s">
        <v>17</v>
      </c>
      <c r="E24" s="1" t="s">
        <v>31</v>
      </c>
      <c r="F24" s="3">
        <v>23</v>
      </c>
      <c r="G24" s="3" t="s">
        <v>24</v>
      </c>
      <c r="M24" s="2">
        <v>125</v>
      </c>
      <c r="N24" s="2">
        <f t="shared" si="4"/>
        <v>56.75</v>
      </c>
      <c r="O24" s="2">
        <v>22.8</v>
      </c>
      <c r="P24" s="2">
        <v>17</v>
      </c>
      <c r="Q24" s="2">
        <v>3.7</v>
      </c>
      <c r="R24" s="2">
        <v>121</v>
      </c>
      <c r="T24" s="1">
        <v>4.8</v>
      </c>
      <c r="U24" s="1">
        <v>270.60000000000002</v>
      </c>
      <c r="V24" s="20">
        <v>2.2629843710764002</v>
      </c>
      <c r="W24" s="20">
        <v>95.692434835573096</v>
      </c>
      <c r="AD24" s="1"/>
      <c r="AE24" s="1"/>
    </row>
    <row r="25" spans="1:31" x14ac:dyDescent="0.25">
      <c r="A25" s="3">
        <v>16</v>
      </c>
      <c r="B25" s="1">
        <v>8</v>
      </c>
      <c r="C25" s="3" t="s">
        <v>46</v>
      </c>
      <c r="D25" s="1" t="s">
        <v>17</v>
      </c>
      <c r="E25" s="1" t="s">
        <v>31</v>
      </c>
      <c r="F25" s="1">
        <v>25</v>
      </c>
      <c r="G25" s="3" t="s">
        <v>24</v>
      </c>
      <c r="M25" s="2">
        <v>125</v>
      </c>
      <c r="N25" s="2">
        <f t="shared" si="4"/>
        <v>56.75</v>
      </c>
      <c r="O25" s="2">
        <v>21.3</v>
      </c>
      <c r="P25" s="2">
        <v>10</v>
      </c>
      <c r="Q25" s="2">
        <v>2.9</v>
      </c>
      <c r="R25" s="2">
        <v>120</v>
      </c>
      <c r="T25" s="1">
        <v>6.59</v>
      </c>
      <c r="U25" s="2">
        <v>126.2</v>
      </c>
      <c r="V25" s="20">
        <v>3.3108785184606093</v>
      </c>
      <c r="W25" s="20">
        <v>37.355466876178681</v>
      </c>
      <c r="AD25" s="1"/>
      <c r="AE25" s="1"/>
    </row>
    <row r="26" spans="1:31" x14ac:dyDescent="0.25">
      <c r="A26" s="3">
        <v>3</v>
      </c>
      <c r="B26" s="1">
        <v>1</v>
      </c>
      <c r="C26" s="3" t="s">
        <v>40</v>
      </c>
      <c r="D26" s="1" t="s">
        <v>18</v>
      </c>
      <c r="E26" s="1" t="s">
        <v>31</v>
      </c>
      <c r="F26" s="3">
        <v>24</v>
      </c>
      <c r="G26" s="3" t="s">
        <v>24</v>
      </c>
      <c r="M26" s="2">
        <v>100</v>
      </c>
      <c r="N26" s="2">
        <f t="shared" si="4"/>
        <v>45.4</v>
      </c>
      <c r="O26" s="2">
        <v>35.6</v>
      </c>
      <c r="P26" s="2">
        <v>19</v>
      </c>
      <c r="Q26" s="2">
        <v>4</v>
      </c>
      <c r="R26" s="8">
        <v>185</v>
      </c>
      <c r="T26" s="1">
        <v>6.88</v>
      </c>
      <c r="U26" s="2">
        <v>256.60000000000002</v>
      </c>
      <c r="V26" s="20">
        <v>4.4900789789503959</v>
      </c>
      <c r="W26" s="20">
        <v>94.37887064341345</v>
      </c>
      <c r="AD26" s="1"/>
      <c r="AE26" s="1"/>
    </row>
    <row r="27" spans="1:31" x14ac:dyDescent="0.25">
      <c r="A27" s="3">
        <v>6</v>
      </c>
      <c r="B27" s="1">
        <v>2</v>
      </c>
      <c r="C27" s="3" t="s">
        <v>41</v>
      </c>
      <c r="D27" s="1" t="s">
        <v>18</v>
      </c>
      <c r="E27" s="1" t="s">
        <v>31</v>
      </c>
      <c r="F27" s="3">
        <v>20</v>
      </c>
      <c r="G27" s="3" t="s">
        <v>24</v>
      </c>
      <c r="M27" s="2">
        <v>150</v>
      </c>
      <c r="N27" s="2">
        <f t="shared" si="4"/>
        <v>68.100000000000009</v>
      </c>
      <c r="O27" s="2">
        <v>22.7</v>
      </c>
      <c r="P27" s="2">
        <v>15</v>
      </c>
      <c r="Q27" s="2">
        <v>4.5</v>
      </c>
      <c r="R27" s="8">
        <v>140</v>
      </c>
      <c r="T27" s="1">
        <v>6.61</v>
      </c>
      <c r="U27" s="10">
        <v>263</v>
      </c>
      <c r="V27" s="20">
        <v>3.4286231330494852</v>
      </c>
      <c r="W27" s="20">
        <v>83.635036198198122</v>
      </c>
      <c r="AD27" s="1"/>
      <c r="AE27" s="1"/>
    </row>
    <row r="28" spans="1:31" x14ac:dyDescent="0.25">
      <c r="A28" s="3">
        <v>7</v>
      </c>
      <c r="B28" s="1">
        <v>3</v>
      </c>
      <c r="C28" s="3" t="s">
        <v>47</v>
      </c>
      <c r="D28" s="1" t="s">
        <v>18</v>
      </c>
      <c r="E28" s="1" t="s">
        <v>31</v>
      </c>
      <c r="F28" s="3">
        <v>20</v>
      </c>
      <c r="G28" s="3" t="s">
        <v>25</v>
      </c>
      <c r="M28" s="2">
        <v>70</v>
      </c>
      <c r="N28" s="2">
        <f t="shared" si="4"/>
        <v>31.78</v>
      </c>
      <c r="O28" s="2">
        <v>20.5</v>
      </c>
      <c r="P28" s="2">
        <v>13</v>
      </c>
      <c r="Q28" s="2">
        <v>4.7</v>
      </c>
      <c r="R28" s="8">
        <v>189</v>
      </c>
      <c r="T28" s="1">
        <v>8.43</v>
      </c>
      <c r="U28" s="10">
        <v>174.3</v>
      </c>
      <c r="V28" s="20">
        <v>5.6877986550928528</v>
      </c>
      <c r="W28" s="20">
        <v>70.019950406693866</v>
      </c>
      <c r="AD28" s="1"/>
      <c r="AE28" s="1"/>
    </row>
    <row r="29" spans="1:31" x14ac:dyDescent="0.25">
      <c r="A29" s="3">
        <v>8</v>
      </c>
      <c r="B29" s="1">
        <v>4</v>
      </c>
      <c r="C29" s="3" t="s">
        <v>42</v>
      </c>
      <c r="D29" s="1" t="s">
        <v>18</v>
      </c>
      <c r="E29" s="1" t="s">
        <v>31</v>
      </c>
      <c r="F29" s="3">
        <v>31</v>
      </c>
      <c r="G29" s="3" t="s">
        <v>24</v>
      </c>
      <c r="M29" s="2">
        <v>200</v>
      </c>
      <c r="N29" s="2">
        <f t="shared" si="4"/>
        <v>90.8</v>
      </c>
      <c r="O29" s="2">
        <v>41.2</v>
      </c>
      <c r="P29" s="2">
        <v>18</v>
      </c>
      <c r="Q29" s="2">
        <v>5</v>
      </c>
      <c r="R29" s="8">
        <v>185</v>
      </c>
      <c r="T29" s="1">
        <v>7.06</v>
      </c>
      <c r="U29" s="2">
        <v>138.4</v>
      </c>
      <c r="V29" s="20">
        <v>4.2096388515200633</v>
      </c>
      <c r="W29" s="20">
        <v>50.454398145879708</v>
      </c>
      <c r="AD29" s="1"/>
      <c r="AE29" s="1"/>
    </row>
    <row r="30" spans="1:31" x14ac:dyDescent="0.25">
      <c r="A30" s="3">
        <v>10</v>
      </c>
      <c r="B30" s="1">
        <v>5</v>
      </c>
      <c r="C30" s="3" t="s">
        <v>43</v>
      </c>
      <c r="D30" s="1" t="s">
        <v>18</v>
      </c>
      <c r="E30" s="1" t="s">
        <v>31</v>
      </c>
      <c r="F30" s="3">
        <v>21</v>
      </c>
      <c r="G30" s="3" t="s">
        <v>25</v>
      </c>
      <c r="M30" s="2">
        <v>110</v>
      </c>
      <c r="N30" s="2">
        <f t="shared" si="4"/>
        <v>49.940000000000005</v>
      </c>
      <c r="O30" s="2">
        <v>18.100000000000001</v>
      </c>
      <c r="P30" s="2">
        <v>15</v>
      </c>
      <c r="Q30" s="2">
        <v>4.2</v>
      </c>
      <c r="R30" s="8">
        <v>176</v>
      </c>
      <c r="T30" s="1">
        <v>4.91</v>
      </c>
      <c r="U30" s="2">
        <v>213</v>
      </c>
      <c r="V30" s="20">
        <v>3.2698626197961578</v>
      </c>
      <c r="W30" s="20">
        <v>76.403769636622499</v>
      </c>
      <c r="AD30" s="1"/>
      <c r="AE30" s="1"/>
    </row>
    <row r="31" spans="1:31" x14ac:dyDescent="0.25">
      <c r="A31" s="3">
        <v>13</v>
      </c>
      <c r="B31" s="1">
        <v>6</v>
      </c>
      <c r="C31" s="3" t="s">
        <v>44</v>
      </c>
      <c r="D31" s="1" t="s">
        <v>18</v>
      </c>
      <c r="E31" s="1" t="s">
        <v>31</v>
      </c>
      <c r="F31" s="3">
        <v>21</v>
      </c>
      <c r="G31" s="3" t="s">
        <v>25</v>
      </c>
      <c r="M31" s="2">
        <v>140</v>
      </c>
      <c r="N31" s="2">
        <f t="shared" si="4"/>
        <v>63.56</v>
      </c>
      <c r="O31" s="2">
        <v>31.9</v>
      </c>
      <c r="P31" s="2">
        <v>19</v>
      </c>
      <c r="Q31" s="2">
        <v>6.2</v>
      </c>
      <c r="R31" s="2">
        <v>177</v>
      </c>
      <c r="T31" s="1">
        <v>9.08</v>
      </c>
      <c r="U31" s="2">
        <v>234.7</v>
      </c>
      <c r="V31" s="20">
        <v>6.2025459229651538</v>
      </c>
      <c r="W31" s="20">
        <v>94.680686714091493</v>
      </c>
      <c r="AD31" s="1"/>
      <c r="AE31" s="1"/>
    </row>
    <row r="32" spans="1:31" x14ac:dyDescent="0.25">
      <c r="A32" s="3">
        <v>14</v>
      </c>
      <c r="B32" s="1">
        <v>7</v>
      </c>
      <c r="C32" s="3" t="s">
        <v>45</v>
      </c>
      <c r="D32" s="1" t="s">
        <v>18</v>
      </c>
      <c r="E32" s="1" t="s">
        <v>31</v>
      </c>
      <c r="F32" s="3">
        <v>23</v>
      </c>
      <c r="G32" s="3" t="s">
        <v>24</v>
      </c>
      <c r="M32" s="2">
        <v>140</v>
      </c>
      <c r="N32" s="2">
        <f t="shared" si="4"/>
        <v>63.56</v>
      </c>
      <c r="O32" s="2">
        <v>27.7</v>
      </c>
      <c r="P32" s="2">
        <v>19</v>
      </c>
      <c r="Q32" s="2">
        <v>4.5999999999999996</v>
      </c>
      <c r="R32" s="2">
        <v>136</v>
      </c>
      <c r="T32" s="1">
        <v>4.8899999999999997</v>
      </c>
      <c r="U32" s="1">
        <v>285.2</v>
      </c>
      <c r="V32" s="20">
        <v>2.44413925007377</v>
      </c>
      <c r="W32" s="20">
        <v>101.87929984711388</v>
      </c>
      <c r="AD32" s="1"/>
      <c r="AE32" s="1"/>
    </row>
    <row r="33" spans="1:31" x14ac:dyDescent="0.25">
      <c r="A33" s="3">
        <v>16</v>
      </c>
      <c r="B33" s="1">
        <v>8</v>
      </c>
      <c r="C33" s="3" t="s">
        <v>46</v>
      </c>
      <c r="D33" s="1" t="s">
        <v>18</v>
      </c>
      <c r="E33" s="1" t="s">
        <v>31</v>
      </c>
      <c r="F33" s="1">
        <v>25</v>
      </c>
      <c r="G33" s="3" t="s">
        <v>24</v>
      </c>
      <c r="M33" s="2">
        <v>175</v>
      </c>
      <c r="N33" s="2">
        <f t="shared" si="4"/>
        <v>79.45</v>
      </c>
      <c r="O33" s="2">
        <v>21.7</v>
      </c>
      <c r="P33" s="2">
        <v>16</v>
      </c>
      <c r="Q33" s="2">
        <v>4.4000000000000004</v>
      </c>
      <c r="R33" s="2">
        <v>146</v>
      </c>
      <c r="T33" s="1">
        <v>7.73</v>
      </c>
      <c r="U33" s="2">
        <v>132.80000000000001</v>
      </c>
      <c r="V33" s="20">
        <v>4.2837402628187542</v>
      </c>
      <c r="W33" s="20">
        <v>43.068660204040995</v>
      </c>
      <c r="AD33" s="1"/>
      <c r="AE33" s="1"/>
    </row>
    <row r="34" spans="1:31" x14ac:dyDescent="0.25">
      <c r="A34" s="3">
        <v>3</v>
      </c>
      <c r="B34" s="1">
        <v>1</v>
      </c>
      <c r="C34" s="3" t="s">
        <v>40</v>
      </c>
      <c r="D34" s="1" t="s">
        <v>16</v>
      </c>
      <c r="E34" s="1" t="s">
        <v>32</v>
      </c>
      <c r="F34" s="3">
        <v>24</v>
      </c>
      <c r="G34" s="3" t="s">
        <v>24</v>
      </c>
      <c r="M34" s="2">
        <v>50</v>
      </c>
      <c r="N34" s="2">
        <f t="shared" si="4"/>
        <v>22.7</v>
      </c>
      <c r="O34" s="2">
        <v>16</v>
      </c>
      <c r="P34" s="2">
        <v>7</v>
      </c>
      <c r="Q34" s="2">
        <v>1.1000000000000001</v>
      </c>
      <c r="R34" s="2">
        <v>116</v>
      </c>
      <c r="T34" s="1">
        <v>4.95</v>
      </c>
      <c r="U34" s="2">
        <v>186.6</v>
      </c>
      <c r="V34" s="20">
        <v>2.5580785217237052</v>
      </c>
      <c r="W34" s="20">
        <v>59.842720251415827</v>
      </c>
      <c r="AD34" s="1"/>
      <c r="AE34" s="1"/>
    </row>
    <row r="35" spans="1:31" x14ac:dyDescent="0.25">
      <c r="A35" s="3">
        <v>6</v>
      </c>
      <c r="B35" s="1">
        <v>2</v>
      </c>
      <c r="C35" s="3" t="s">
        <v>41</v>
      </c>
      <c r="D35" s="1" t="s">
        <v>16</v>
      </c>
      <c r="E35" s="1" t="s">
        <v>32</v>
      </c>
      <c r="F35" s="3">
        <v>20</v>
      </c>
      <c r="G35" s="3" t="s">
        <v>24</v>
      </c>
      <c r="M35" s="2">
        <v>50</v>
      </c>
      <c r="N35" s="2">
        <f t="shared" si="4"/>
        <v>22.7</v>
      </c>
      <c r="O35" s="2">
        <v>13.3</v>
      </c>
      <c r="P35" s="2">
        <v>13</v>
      </c>
      <c r="Q35" s="2">
        <v>3</v>
      </c>
      <c r="R35" s="2">
        <v>105</v>
      </c>
      <c r="T35" s="1">
        <v>6.51</v>
      </c>
      <c r="U35" s="10">
        <v>155.4</v>
      </c>
      <c r="V35" s="20">
        <v>2.9243537841584333</v>
      </c>
      <c r="W35" s="20">
        <v>44.673091214980928</v>
      </c>
      <c r="AD35" s="1"/>
      <c r="AE35" s="1"/>
    </row>
    <row r="36" spans="1:31" x14ac:dyDescent="0.25">
      <c r="A36" s="3">
        <v>7</v>
      </c>
      <c r="B36" s="1">
        <v>3</v>
      </c>
      <c r="C36" s="3" t="s">
        <v>47</v>
      </c>
      <c r="D36" s="1" t="s">
        <v>16</v>
      </c>
      <c r="E36" s="1" t="s">
        <v>32</v>
      </c>
      <c r="F36" s="3">
        <v>20</v>
      </c>
      <c r="G36" s="3" t="s">
        <v>25</v>
      </c>
      <c r="M36" s="2">
        <v>40</v>
      </c>
      <c r="N36" s="2">
        <f t="shared" si="4"/>
        <v>18.16</v>
      </c>
      <c r="O36" s="2">
        <v>13.7</v>
      </c>
      <c r="P36" s="2">
        <v>12</v>
      </c>
      <c r="Q36" s="2">
        <v>1.5</v>
      </c>
      <c r="R36" s="2">
        <v>136</v>
      </c>
      <c r="T36" s="1">
        <v>5.65</v>
      </c>
      <c r="U36" s="2">
        <v>154.4</v>
      </c>
      <c r="V36" s="20">
        <v>3.4603586835770002</v>
      </c>
      <c r="W36" s="20">
        <v>48.125592044722147</v>
      </c>
      <c r="AD36" s="1"/>
      <c r="AE36" s="1"/>
    </row>
    <row r="37" spans="1:31" x14ac:dyDescent="0.25">
      <c r="A37" s="3">
        <v>8</v>
      </c>
      <c r="B37" s="1">
        <v>4</v>
      </c>
      <c r="C37" s="3" t="s">
        <v>42</v>
      </c>
      <c r="D37" s="1" t="s">
        <v>16</v>
      </c>
      <c r="E37" s="1" t="s">
        <v>32</v>
      </c>
      <c r="F37" s="3">
        <v>31</v>
      </c>
      <c r="G37" s="3" t="s">
        <v>24</v>
      </c>
      <c r="M37" s="2">
        <v>50</v>
      </c>
      <c r="N37" s="2">
        <f t="shared" si="4"/>
        <v>22.7</v>
      </c>
      <c r="O37" s="2">
        <v>13.3</v>
      </c>
      <c r="P37" s="2">
        <v>9</v>
      </c>
      <c r="Q37" s="2">
        <v>1.7</v>
      </c>
      <c r="R37" s="2">
        <v>117</v>
      </c>
      <c r="T37" s="1">
        <v>5.83</v>
      </c>
      <c r="U37" s="2">
        <v>105.3</v>
      </c>
      <c r="V37" s="20">
        <v>2.7644946851125125</v>
      </c>
      <c r="W37" s="20">
        <v>32.704875948375587</v>
      </c>
      <c r="AD37" s="1"/>
      <c r="AE37" s="1"/>
    </row>
    <row r="38" spans="1:31" x14ac:dyDescent="0.25">
      <c r="A38" s="3">
        <v>10</v>
      </c>
      <c r="B38" s="1">
        <v>5</v>
      </c>
      <c r="C38" s="3" t="s">
        <v>43</v>
      </c>
      <c r="D38" s="1" t="s">
        <v>16</v>
      </c>
      <c r="E38" s="1" t="s">
        <v>32</v>
      </c>
      <c r="F38" s="3">
        <v>21</v>
      </c>
      <c r="G38" s="3" t="s">
        <v>25</v>
      </c>
      <c r="M38" s="2">
        <v>35</v>
      </c>
      <c r="N38" s="2">
        <f t="shared" si="4"/>
        <v>15.89</v>
      </c>
      <c r="O38" s="2">
        <v>6.4</v>
      </c>
      <c r="P38" s="2">
        <v>6</v>
      </c>
      <c r="Q38" s="2">
        <v>1.3</v>
      </c>
      <c r="R38" s="2">
        <v>88</v>
      </c>
      <c r="T38" s="1">
        <v>9.1</v>
      </c>
      <c r="U38" s="2">
        <v>157.9</v>
      </c>
      <c r="V38" s="20">
        <v>4.2852326866104038</v>
      </c>
      <c r="W38" s="20">
        <v>39.676471306091791</v>
      </c>
      <c r="AD38" s="1"/>
      <c r="AE38" s="1"/>
    </row>
    <row r="39" spans="1:31" x14ac:dyDescent="0.25">
      <c r="A39" s="3">
        <v>13</v>
      </c>
      <c r="B39" s="1">
        <v>6</v>
      </c>
      <c r="C39" s="3" t="s">
        <v>44</v>
      </c>
      <c r="D39" s="1" t="s">
        <v>16</v>
      </c>
      <c r="E39" s="1" t="s">
        <v>32</v>
      </c>
      <c r="F39" s="3">
        <v>21</v>
      </c>
      <c r="G39" s="3" t="s">
        <v>25</v>
      </c>
      <c r="M39" s="2">
        <v>45</v>
      </c>
      <c r="N39" s="2">
        <f t="shared" si="4"/>
        <v>20.43</v>
      </c>
      <c r="O39" s="2">
        <v>11.6</v>
      </c>
      <c r="P39" s="2">
        <v>10</v>
      </c>
      <c r="Q39" s="2">
        <v>1.9</v>
      </c>
      <c r="R39" s="2">
        <v>135</v>
      </c>
      <c r="T39" s="1">
        <v>6.16</v>
      </c>
      <c r="U39" s="2">
        <v>164.5</v>
      </c>
      <c r="V39" s="20">
        <v>3.6748964241590927</v>
      </c>
      <c r="W39" s="20">
        <v>50.796820501686128</v>
      </c>
      <c r="AD39" s="1"/>
      <c r="AE39" s="1"/>
    </row>
    <row r="40" spans="1:31" x14ac:dyDescent="0.25">
      <c r="A40" s="3">
        <v>14</v>
      </c>
      <c r="B40" s="1">
        <v>7</v>
      </c>
      <c r="C40" s="3" t="s">
        <v>45</v>
      </c>
      <c r="D40" s="1" t="s">
        <v>16</v>
      </c>
      <c r="E40" s="1" t="s">
        <v>32</v>
      </c>
      <c r="F40" s="3">
        <v>23</v>
      </c>
      <c r="G40" s="3" t="s">
        <v>24</v>
      </c>
      <c r="M40" s="2">
        <v>50</v>
      </c>
      <c r="N40" s="2">
        <f t="shared" si="4"/>
        <v>22.7</v>
      </c>
      <c r="O40" s="2">
        <v>15.7</v>
      </c>
      <c r="P40" s="2">
        <v>9</v>
      </c>
      <c r="Q40" s="2">
        <v>1.50105</v>
      </c>
      <c r="R40" s="2">
        <v>105</v>
      </c>
      <c r="T40" s="1">
        <v>4.41</v>
      </c>
      <c r="U40" s="2">
        <v>96.3</v>
      </c>
      <c r="V40" s="20">
        <v>1.9367825834543866</v>
      </c>
      <c r="W40" s="20">
        <v>35.540579625216473</v>
      </c>
      <c r="AD40" s="1"/>
      <c r="AE40" s="1"/>
    </row>
    <row r="41" spans="1:31" x14ac:dyDescent="0.25">
      <c r="A41" s="3">
        <v>16</v>
      </c>
      <c r="B41" s="1">
        <v>8</v>
      </c>
      <c r="C41" s="3" t="s">
        <v>46</v>
      </c>
      <c r="D41" s="1" t="s">
        <v>16</v>
      </c>
      <c r="E41" s="1" t="s">
        <v>32</v>
      </c>
      <c r="F41" s="1">
        <v>25</v>
      </c>
      <c r="G41" s="3" t="s">
        <v>24</v>
      </c>
      <c r="M41" s="2">
        <v>50</v>
      </c>
      <c r="N41" s="2">
        <f t="shared" si="4"/>
        <v>22.7</v>
      </c>
      <c r="O41" s="2">
        <v>9.4</v>
      </c>
      <c r="P41" s="2">
        <v>6</v>
      </c>
      <c r="Q41" s="2">
        <v>1.6</v>
      </c>
      <c r="R41" s="2">
        <v>68</v>
      </c>
      <c r="T41" s="1">
        <v>6.04</v>
      </c>
      <c r="U41" s="2">
        <v>138.19999999999999</v>
      </c>
      <c r="V41" s="20">
        <v>2.2843287379423662</v>
      </c>
      <c r="W41" s="20">
        <v>36.354111577695228</v>
      </c>
      <c r="AD41" s="1"/>
      <c r="AE41" s="1"/>
    </row>
    <row r="42" spans="1:31" x14ac:dyDescent="0.25">
      <c r="A42" s="3">
        <v>3</v>
      </c>
      <c r="B42" s="1">
        <v>1</v>
      </c>
      <c r="C42" s="3" t="s">
        <v>40</v>
      </c>
      <c r="D42" s="1" t="s">
        <v>17</v>
      </c>
      <c r="E42" s="1" t="s">
        <v>32</v>
      </c>
      <c r="F42" s="3">
        <v>24</v>
      </c>
      <c r="G42" s="3" t="s">
        <v>24</v>
      </c>
      <c r="M42" s="2">
        <v>80</v>
      </c>
      <c r="N42" s="2">
        <f t="shared" si="4"/>
        <v>36.32</v>
      </c>
      <c r="O42" s="2">
        <v>19.399999999999999</v>
      </c>
      <c r="P42" s="2">
        <v>12</v>
      </c>
      <c r="Q42" s="2">
        <v>2.9</v>
      </c>
      <c r="R42" s="2">
        <v>183</v>
      </c>
      <c r="T42" s="1">
        <v>5.81</v>
      </c>
      <c r="U42" s="2">
        <v>140</v>
      </c>
      <c r="V42" s="20">
        <v>3.7712155417752347</v>
      </c>
      <c r="W42" s="20">
        <v>50.358091322912941</v>
      </c>
      <c r="AD42" s="1"/>
      <c r="AE42" s="1"/>
    </row>
    <row r="43" spans="1:31" x14ac:dyDescent="0.25">
      <c r="A43" s="3">
        <v>6</v>
      </c>
      <c r="B43" s="1">
        <v>2</v>
      </c>
      <c r="C43" s="3" t="s">
        <v>41</v>
      </c>
      <c r="D43" s="1" t="s">
        <v>17</v>
      </c>
      <c r="E43" s="1" t="s">
        <v>32</v>
      </c>
      <c r="F43" s="3">
        <v>20</v>
      </c>
      <c r="G43" s="3" t="s">
        <v>24</v>
      </c>
      <c r="M43" s="2">
        <v>75</v>
      </c>
      <c r="N43" s="2">
        <f t="shared" si="4"/>
        <v>34.050000000000004</v>
      </c>
      <c r="O43" s="2">
        <v>18.600000000000001</v>
      </c>
      <c r="P43" s="2">
        <v>16</v>
      </c>
      <c r="Q43" s="2">
        <v>4.5</v>
      </c>
      <c r="R43" s="2">
        <v>183</v>
      </c>
      <c r="T43" s="1">
        <v>6.62</v>
      </c>
      <c r="U43" s="2">
        <v>193.8</v>
      </c>
      <c r="V43" s="20">
        <v>3.9258871173401562</v>
      </c>
      <c r="W43" s="20">
        <v>69.869726846055443</v>
      </c>
      <c r="AD43" s="1"/>
      <c r="AE43" s="1"/>
    </row>
    <row r="44" spans="1:31" x14ac:dyDescent="0.25">
      <c r="A44" s="3">
        <v>7</v>
      </c>
      <c r="B44" s="1">
        <v>3</v>
      </c>
      <c r="C44" s="3" t="s">
        <v>47</v>
      </c>
      <c r="D44" s="1" t="s">
        <v>17</v>
      </c>
      <c r="E44" s="1" t="s">
        <v>32</v>
      </c>
      <c r="F44" s="3">
        <v>20</v>
      </c>
      <c r="G44" s="3" t="s">
        <v>25</v>
      </c>
      <c r="M44" s="2">
        <v>50</v>
      </c>
      <c r="N44" s="2">
        <f t="shared" si="4"/>
        <v>22.7</v>
      </c>
      <c r="O44" s="2">
        <v>18.899999999999999</v>
      </c>
      <c r="P44" s="2">
        <v>18</v>
      </c>
      <c r="Q44" s="2">
        <v>3.4</v>
      </c>
      <c r="R44" s="2">
        <v>172</v>
      </c>
      <c r="T44" s="1">
        <v>5.51</v>
      </c>
      <c r="U44" s="2">
        <v>172.6</v>
      </c>
      <c r="V44" s="20">
        <v>3.7950634232074831</v>
      </c>
      <c r="W44" s="20">
        <v>60.057757214253066</v>
      </c>
      <c r="AD44" s="1"/>
      <c r="AE44" s="1"/>
    </row>
    <row r="45" spans="1:31" x14ac:dyDescent="0.25">
      <c r="A45" s="3">
        <v>8</v>
      </c>
      <c r="B45" s="1">
        <v>4</v>
      </c>
      <c r="C45" s="3" t="s">
        <v>42</v>
      </c>
      <c r="D45" s="1" t="s">
        <v>17</v>
      </c>
      <c r="E45" s="1" t="s">
        <v>32</v>
      </c>
      <c r="F45" s="3">
        <v>31</v>
      </c>
      <c r="G45" s="3" t="s">
        <v>24</v>
      </c>
      <c r="M45" s="2">
        <v>90</v>
      </c>
      <c r="N45" s="2">
        <f t="shared" si="4"/>
        <v>40.86</v>
      </c>
      <c r="O45" s="2">
        <v>23.6</v>
      </c>
      <c r="P45" s="2">
        <v>14</v>
      </c>
      <c r="Q45" s="2">
        <v>3.1</v>
      </c>
      <c r="R45" s="2">
        <v>143</v>
      </c>
      <c r="T45" s="1">
        <v>6.06</v>
      </c>
      <c r="U45" s="2">
        <v>122.8</v>
      </c>
      <c r="V45" s="20">
        <v>3.1768368855932767</v>
      </c>
      <c r="W45" s="20">
        <v>40.112278219717155</v>
      </c>
      <c r="AD45" s="1"/>
      <c r="AE45" s="1"/>
    </row>
    <row r="46" spans="1:31" x14ac:dyDescent="0.25">
      <c r="A46" s="3">
        <v>10</v>
      </c>
      <c r="B46" s="1">
        <v>5</v>
      </c>
      <c r="C46" s="3" t="s">
        <v>43</v>
      </c>
      <c r="D46" s="1" t="s">
        <v>17</v>
      </c>
      <c r="E46" s="1" t="s">
        <v>32</v>
      </c>
      <c r="F46" s="3">
        <v>21</v>
      </c>
      <c r="G46" s="3" t="s">
        <v>25</v>
      </c>
      <c r="M46" s="2">
        <v>50</v>
      </c>
      <c r="N46" s="2">
        <f t="shared" si="4"/>
        <v>22.7</v>
      </c>
      <c r="O46" s="2">
        <v>9.1999999999999993</v>
      </c>
      <c r="P46" s="2">
        <v>7</v>
      </c>
      <c r="Q46" s="2">
        <v>2</v>
      </c>
      <c r="R46" s="2">
        <v>125</v>
      </c>
      <c r="T46" s="1">
        <v>9.1999999999999993</v>
      </c>
      <c r="U46" s="2">
        <v>173.3</v>
      </c>
      <c r="V46" s="20">
        <v>5.1633850668458372</v>
      </c>
      <c r="W46" s="20">
        <v>54.482600169937967</v>
      </c>
      <c r="AD46" s="1"/>
      <c r="AE46" s="1"/>
    </row>
    <row r="47" spans="1:31" x14ac:dyDescent="0.25">
      <c r="A47" s="3">
        <v>13</v>
      </c>
      <c r="B47" s="1">
        <v>6</v>
      </c>
      <c r="C47" s="3" t="s">
        <v>44</v>
      </c>
      <c r="D47" s="1" t="s">
        <v>17</v>
      </c>
      <c r="E47" s="1" t="s">
        <v>32</v>
      </c>
      <c r="F47" s="3">
        <v>21</v>
      </c>
      <c r="G47" s="3" t="s">
        <v>25</v>
      </c>
      <c r="M47" s="2">
        <v>65</v>
      </c>
      <c r="N47" s="2">
        <f t="shared" si="4"/>
        <v>29.51</v>
      </c>
      <c r="O47" s="2">
        <v>19.399999999999999</v>
      </c>
      <c r="P47" s="2">
        <v>12</v>
      </c>
      <c r="Q47" s="2">
        <v>147</v>
      </c>
      <c r="R47" s="2">
        <v>168</v>
      </c>
      <c r="T47" s="1">
        <v>9.43</v>
      </c>
      <c r="U47" s="2">
        <v>171.1</v>
      </c>
      <c r="V47" s="20">
        <v>6.2757240696566043</v>
      </c>
      <c r="W47" s="20">
        <v>67.602511394455533</v>
      </c>
      <c r="AD47" s="1"/>
      <c r="AE47" s="1"/>
    </row>
    <row r="48" spans="1:31" x14ac:dyDescent="0.25">
      <c r="A48" s="3">
        <v>14</v>
      </c>
      <c r="B48" s="1">
        <v>7</v>
      </c>
      <c r="C48" s="3" t="s">
        <v>45</v>
      </c>
      <c r="D48" s="1" t="s">
        <v>17</v>
      </c>
      <c r="E48" s="1" t="s">
        <v>32</v>
      </c>
      <c r="F48" s="3">
        <v>23</v>
      </c>
      <c r="G48" s="3" t="s">
        <v>24</v>
      </c>
      <c r="M48" s="2">
        <v>70</v>
      </c>
      <c r="N48" s="2">
        <f t="shared" si="4"/>
        <v>31.78</v>
      </c>
      <c r="O48" s="2">
        <v>18.8</v>
      </c>
      <c r="P48" s="2">
        <v>14</v>
      </c>
      <c r="Q48" s="2">
        <v>2.6</v>
      </c>
      <c r="R48" s="2">
        <v>126</v>
      </c>
      <c r="T48" s="1">
        <v>4.79</v>
      </c>
      <c r="U48" s="2">
        <v>96.3</v>
      </c>
      <c r="V48" s="20">
        <v>2.3044559875817989</v>
      </c>
      <c r="W48" s="20">
        <v>34.339436561391921</v>
      </c>
      <c r="AD48" s="1"/>
      <c r="AE48" s="1"/>
    </row>
    <row r="49" spans="1:31" x14ac:dyDescent="0.25">
      <c r="A49" s="3">
        <v>16</v>
      </c>
      <c r="B49" s="1">
        <v>8</v>
      </c>
      <c r="C49" s="3" t="s">
        <v>46</v>
      </c>
      <c r="D49" s="1" t="s">
        <v>17</v>
      </c>
      <c r="E49" s="1" t="s">
        <v>32</v>
      </c>
      <c r="F49" s="1">
        <v>25</v>
      </c>
      <c r="G49" s="3" t="s">
        <v>24</v>
      </c>
      <c r="M49" s="2">
        <v>95</v>
      </c>
      <c r="N49" s="2">
        <f t="shared" si="4"/>
        <v>43.13</v>
      </c>
      <c r="O49" s="2">
        <v>22.2</v>
      </c>
      <c r="P49" s="2">
        <v>13</v>
      </c>
      <c r="Q49" s="2">
        <v>2.7</v>
      </c>
      <c r="R49" s="2">
        <v>122</v>
      </c>
      <c r="T49" s="1">
        <v>6.55</v>
      </c>
      <c r="U49" s="2">
        <v>155.80000000000001</v>
      </c>
      <c r="V49" s="20">
        <v>3.3180920025982301</v>
      </c>
      <c r="W49" s="20">
        <v>46.478937109543565</v>
      </c>
      <c r="AD49" s="1"/>
      <c r="AE49" s="1"/>
    </row>
    <row r="50" spans="1:31" x14ac:dyDescent="0.25">
      <c r="A50" s="3">
        <v>3</v>
      </c>
      <c r="B50" s="1">
        <v>1</v>
      </c>
      <c r="C50" s="3" t="s">
        <v>40</v>
      </c>
      <c r="D50" s="1" t="s">
        <v>18</v>
      </c>
      <c r="E50" s="1" t="s">
        <v>32</v>
      </c>
      <c r="F50" s="3">
        <v>24</v>
      </c>
      <c r="G50" s="3" t="s">
        <v>24</v>
      </c>
      <c r="M50" s="2">
        <v>110</v>
      </c>
      <c r="N50" s="2">
        <f t="shared" si="4"/>
        <v>49.940000000000005</v>
      </c>
      <c r="O50" s="2">
        <v>22.7</v>
      </c>
      <c r="P50" s="2">
        <v>17</v>
      </c>
      <c r="Q50" s="2">
        <v>4.4000000000000004</v>
      </c>
      <c r="R50" s="2">
        <v>183</v>
      </c>
      <c r="T50" s="1">
        <v>7.09</v>
      </c>
      <c r="U50" s="2">
        <v>256.7</v>
      </c>
      <c r="V50" s="20">
        <v>4.6020513237842371</v>
      </c>
      <c r="W50" s="20">
        <v>94.425023925833116</v>
      </c>
      <c r="AD50" s="1"/>
      <c r="AE50" s="1"/>
    </row>
    <row r="51" spans="1:31" x14ac:dyDescent="0.25">
      <c r="A51" s="3">
        <v>6</v>
      </c>
      <c r="B51" s="1">
        <v>2</v>
      </c>
      <c r="C51" s="3" t="s">
        <v>41</v>
      </c>
      <c r="D51" s="1" t="s">
        <v>18</v>
      </c>
      <c r="E51" s="1" t="s">
        <v>32</v>
      </c>
      <c r="F51" s="3">
        <v>20</v>
      </c>
      <c r="G51" s="3" t="s">
        <v>24</v>
      </c>
      <c r="M51" s="2">
        <v>100</v>
      </c>
      <c r="N51" s="2">
        <f t="shared" si="4"/>
        <v>45.4</v>
      </c>
      <c r="O51" s="2">
        <v>27.3</v>
      </c>
      <c r="P51" s="2">
        <v>20</v>
      </c>
      <c r="Q51" s="2">
        <v>5.9</v>
      </c>
      <c r="R51" s="2">
        <v>190</v>
      </c>
      <c r="T51" s="1">
        <v>6.12</v>
      </c>
      <c r="U51" s="2">
        <v>234</v>
      </c>
      <c r="V51" s="20">
        <v>3.6981327462453297</v>
      </c>
      <c r="W51" s="20">
        <v>86.004313382246224</v>
      </c>
      <c r="AD51" s="1"/>
      <c r="AE51" s="1"/>
    </row>
    <row r="52" spans="1:31" x14ac:dyDescent="0.25">
      <c r="A52" s="3">
        <v>7</v>
      </c>
      <c r="B52" s="1">
        <v>3</v>
      </c>
      <c r="C52" s="3" t="s">
        <v>47</v>
      </c>
      <c r="D52" s="1" t="s">
        <v>18</v>
      </c>
      <c r="E52" s="1" t="s">
        <v>32</v>
      </c>
      <c r="F52" s="3">
        <v>20</v>
      </c>
      <c r="G52" s="3" t="s">
        <v>25</v>
      </c>
      <c r="M52" s="2">
        <v>60</v>
      </c>
      <c r="N52" s="2">
        <f t="shared" si="4"/>
        <v>27.240000000000002</v>
      </c>
      <c r="O52" s="2">
        <v>22.1</v>
      </c>
      <c r="P52" s="2">
        <v>19</v>
      </c>
      <c r="Q52" s="2">
        <v>5.0999999999999996</v>
      </c>
      <c r="R52" s="2">
        <v>181</v>
      </c>
      <c r="T52" s="1">
        <v>6.15</v>
      </c>
      <c r="U52" s="2">
        <v>211.7</v>
      </c>
      <c r="V52" s="20">
        <v>4.3452785242001086</v>
      </c>
      <c r="W52" s="20">
        <v>76.381600774967609</v>
      </c>
      <c r="AD52" s="1"/>
      <c r="AE52" s="1"/>
    </row>
    <row r="53" spans="1:31" x14ac:dyDescent="0.25">
      <c r="A53" s="3">
        <v>8</v>
      </c>
      <c r="B53" s="1">
        <v>4</v>
      </c>
      <c r="C53" s="3" t="s">
        <v>42</v>
      </c>
      <c r="D53" s="1" t="s">
        <v>18</v>
      </c>
      <c r="E53" s="1" t="s">
        <v>32</v>
      </c>
      <c r="F53" s="3">
        <v>31</v>
      </c>
      <c r="G53" s="3" t="s">
        <v>24</v>
      </c>
      <c r="M53" s="2">
        <v>130</v>
      </c>
      <c r="N53" s="2">
        <f t="shared" si="4"/>
        <v>59.02</v>
      </c>
      <c r="O53" s="2">
        <v>35.799999999999997</v>
      </c>
      <c r="P53" s="2">
        <v>18</v>
      </c>
      <c r="Q53" s="2">
        <v>5.6</v>
      </c>
      <c r="R53" s="2">
        <v>176</v>
      </c>
      <c r="T53" s="1">
        <v>6.23</v>
      </c>
      <c r="U53" s="2">
        <v>133.80000000000001</v>
      </c>
      <c r="V53" s="20">
        <v>3.6232529481723006</v>
      </c>
      <c r="W53" s="20">
        <v>47.393628009161048</v>
      </c>
      <c r="AD53" s="1"/>
      <c r="AE53" s="1"/>
    </row>
    <row r="54" spans="1:31" x14ac:dyDescent="0.25">
      <c r="A54" s="3">
        <v>10</v>
      </c>
      <c r="B54" s="1">
        <v>5</v>
      </c>
      <c r="C54" s="3" t="s">
        <v>43</v>
      </c>
      <c r="D54" s="1" t="s">
        <v>18</v>
      </c>
      <c r="E54" s="1" t="s">
        <v>32</v>
      </c>
      <c r="F54" s="3">
        <v>21</v>
      </c>
      <c r="G54" s="3" t="s">
        <v>25</v>
      </c>
      <c r="M54" s="2">
        <v>65</v>
      </c>
      <c r="N54" s="2">
        <f t="shared" si="4"/>
        <v>29.51</v>
      </c>
      <c r="O54" s="2">
        <v>13.1</v>
      </c>
      <c r="P54" s="2">
        <v>13</v>
      </c>
      <c r="Q54" s="2">
        <v>4</v>
      </c>
      <c r="R54" s="2">
        <v>159</v>
      </c>
      <c r="T54" s="1">
        <v>9.0399999999999991</v>
      </c>
      <c r="U54" s="2">
        <v>182.1</v>
      </c>
      <c r="V54" s="20">
        <v>5.7221425556362728</v>
      </c>
      <c r="W54" s="20">
        <v>67.233367702946325</v>
      </c>
      <c r="AD54" s="1"/>
      <c r="AE54" s="1"/>
    </row>
    <row r="55" spans="1:31" x14ac:dyDescent="0.25">
      <c r="A55" s="3">
        <v>13</v>
      </c>
      <c r="B55" s="1">
        <v>6</v>
      </c>
      <c r="C55" s="3" t="s">
        <v>44</v>
      </c>
      <c r="D55" s="1" t="s">
        <v>18</v>
      </c>
      <c r="E55" s="1" t="s">
        <v>32</v>
      </c>
      <c r="F55" s="3">
        <v>21</v>
      </c>
      <c r="G55" s="3" t="s">
        <v>25</v>
      </c>
      <c r="M55" s="2">
        <v>85</v>
      </c>
      <c r="N55" s="2">
        <f t="shared" si="4"/>
        <v>38.590000000000003</v>
      </c>
      <c r="O55" s="2">
        <v>24.7</v>
      </c>
      <c r="P55" s="2">
        <v>16</v>
      </c>
      <c r="Q55" s="2">
        <v>6.4</v>
      </c>
      <c r="R55" s="2">
        <v>179</v>
      </c>
      <c r="T55" s="1">
        <v>9.36</v>
      </c>
      <c r="U55" s="2">
        <v>201.8</v>
      </c>
      <c r="V55" s="20">
        <v>6.4298356304744413</v>
      </c>
      <c r="W55" s="20">
        <v>83.207907432290128</v>
      </c>
      <c r="AD55" s="1"/>
      <c r="AE55" s="1"/>
    </row>
    <row r="56" spans="1:31" x14ac:dyDescent="0.25">
      <c r="A56" s="3">
        <v>14</v>
      </c>
      <c r="B56" s="1">
        <v>7</v>
      </c>
      <c r="C56" s="3" t="s">
        <v>45</v>
      </c>
      <c r="D56" s="1" t="s">
        <v>18</v>
      </c>
      <c r="E56" s="1" t="s">
        <v>32</v>
      </c>
      <c r="F56" s="3">
        <v>23</v>
      </c>
      <c r="G56" s="3" t="s">
        <v>24</v>
      </c>
      <c r="M56" s="2">
        <v>100</v>
      </c>
      <c r="N56" s="2">
        <f t="shared" si="4"/>
        <v>45.4</v>
      </c>
      <c r="O56" s="2">
        <v>20.9</v>
      </c>
      <c r="P56" s="2">
        <v>19</v>
      </c>
      <c r="Q56" s="2">
        <v>4.5999999999999996</v>
      </c>
      <c r="R56" s="2">
        <v>122</v>
      </c>
      <c r="T56" s="1">
        <v>6.67</v>
      </c>
      <c r="U56" s="2">
        <v>101.7</v>
      </c>
      <c r="V56" s="20">
        <v>3.1575728654632198</v>
      </c>
      <c r="W56" s="20">
        <v>30.750347432276936</v>
      </c>
      <c r="AD56" s="1"/>
      <c r="AE56" s="1"/>
    </row>
    <row r="57" spans="1:31" x14ac:dyDescent="0.25">
      <c r="A57" s="3">
        <v>16</v>
      </c>
      <c r="B57" s="1">
        <v>8</v>
      </c>
      <c r="C57" s="3" t="s">
        <v>46</v>
      </c>
      <c r="D57" s="1" t="s">
        <v>18</v>
      </c>
      <c r="E57" s="1" t="s">
        <v>32</v>
      </c>
      <c r="F57" s="1">
        <v>25</v>
      </c>
      <c r="G57" s="3" t="s">
        <v>24</v>
      </c>
      <c r="M57" s="2">
        <v>135</v>
      </c>
      <c r="N57" s="2">
        <f t="shared" si="4"/>
        <v>61.29</v>
      </c>
      <c r="O57" s="2">
        <v>27.4</v>
      </c>
      <c r="P57" s="2">
        <v>17</v>
      </c>
      <c r="Q57" s="2">
        <v>4.5999999999999996</v>
      </c>
      <c r="R57" s="2">
        <v>155</v>
      </c>
      <c r="T57" s="1">
        <v>6.95</v>
      </c>
      <c r="U57" s="2">
        <v>165.5</v>
      </c>
      <c r="V57" s="20">
        <v>3.9684221236636477</v>
      </c>
      <c r="W57" s="20">
        <v>54.880295894129176</v>
      </c>
      <c r="AD57" s="1"/>
      <c r="AE57" s="1"/>
    </row>
    <row r="58" spans="1:31" x14ac:dyDescent="0.25">
      <c r="A58" s="3">
        <v>3</v>
      </c>
      <c r="B58" s="1">
        <v>1</v>
      </c>
      <c r="C58" s="3" t="s">
        <v>40</v>
      </c>
      <c r="D58" s="1" t="s">
        <v>16</v>
      </c>
      <c r="E58" s="1" t="s">
        <v>33</v>
      </c>
      <c r="F58" s="3">
        <v>24</v>
      </c>
      <c r="G58" s="3" t="s">
        <v>24</v>
      </c>
      <c r="M58" s="2">
        <v>6</v>
      </c>
      <c r="N58" s="2">
        <f t="shared" si="4"/>
        <v>2.7240000000000002</v>
      </c>
      <c r="O58" s="2">
        <v>30.2</v>
      </c>
      <c r="P58" s="2">
        <v>10</v>
      </c>
      <c r="Q58" s="2">
        <v>2.2999999999999998</v>
      </c>
      <c r="R58" s="2">
        <v>166</v>
      </c>
      <c r="T58" s="1">
        <v>5.23</v>
      </c>
      <c r="U58" s="2">
        <v>144</v>
      </c>
      <c r="V58" s="20">
        <v>3.2332211466820922</v>
      </c>
      <c r="W58" s="20">
        <v>50.348815108332296</v>
      </c>
      <c r="AD58" s="1"/>
      <c r="AE58" s="1"/>
    </row>
    <row r="59" spans="1:31" x14ac:dyDescent="0.25">
      <c r="A59" s="3">
        <v>6</v>
      </c>
      <c r="B59" s="1">
        <v>2</v>
      </c>
      <c r="C59" s="3" t="s">
        <v>41</v>
      </c>
      <c r="D59" s="1" t="s">
        <v>16</v>
      </c>
      <c r="E59" s="1" t="s">
        <v>33</v>
      </c>
      <c r="F59" s="3">
        <v>20</v>
      </c>
      <c r="G59" s="3" t="s">
        <v>24</v>
      </c>
      <c r="M59" s="2">
        <v>5</v>
      </c>
      <c r="N59" s="2">
        <f t="shared" si="4"/>
        <v>2.27</v>
      </c>
      <c r="O59" s="2">
        <v>28</v>
      </c>
      <c r="P59" s="2">
        <v>8</v>
      </c>
      <c r="Q59" s="2">
        <v>3.1</v>
      </c>
      <c r="R59" s="2">
        <v>144</v>
      </c>
      <c r="T59" s="1">
        <v>6.19</v>
      </c>
      <c r="U59" s="2">
        <v>104.5</v>
      </c>
      <c r="V59" s="20">
        <v>3.2563131928607989</v>
      </c>
      <c r="W59" s="20">
        <v>34.043824050253917</v>
      </c>
      <c r="AD59" s="1"/>
      <c r="AE59" s="1"/>
    </row>
    <row r="60" spans="1:31" x14ac:dyDescent="0.25">
      <c r="A60" s="3">
        <v>7</v>
      </c>
      <c r="B60" s="1">
        <v>3</v>
      </c>
      <c r="C60" s="3" t="s">
        <v>47</v>
      </c>
      <c r="D60" s="1" t="s">
        <v>16</v>
      </c>
      <c r="E60" s="1" t="s">
        <v>33</v>
      </c>
      <c r="F60" s="3">
        <v>20</v>
      </c>
      <c r="G60" s="3" t="s">
        <v>25</v>
      </c>
      <c r="M60" s="2">
        <v>3</v>
      </c>
      <c r="N60" s="2">
        <f t="shared" si="4"/>
        <v>1.3620000000000001</v>
      </c>
      <c r="O60" s="2">
        <v>15.5</v>
      </c>
      <c r="P60" s="2">
        <v>6</v>
      </c>
      <c r="Q60" s="2">
        <v>2.4</v>
      </c>
      <c r="R60" s="2">
        <v>125</v>
      </c>
      <c r="T60" s="1">
        <v>6.51</v>
      </c>
      <c r="U60" s="2">
        <v>157.4</v>
      </c>
      <c r="V60" s="20">
        <v>3.8224270960432647</v>
      </c>
      <c r="W60" s="20">
        <v>46.687008680533864</v>
      </c>
      <c r="AD60" s="1"/>
      <c r="AE60" s="1"/>
    </row>
    <row r="61" spans="1:31" x14ac:dyDescent="0.25">
      <c r="A61" s="3">
        <v>8</v>
      </c>
      <c r="B61" s="1">
        <v>4</v>
      </c>
      <c r="C61" s="3" t="s">
        <v>42</v>
      </c>
      <c r="D61" s="1" t="s">
        <v>16</v>
      </c>
      <c r="E61" s="1" t="s">
        <v>33</v>
      </c>
      <c r="F61" s="3">
        <v>31</v>
      </c>
      <c r="G61" s="3" t="s">
        <v>24</v>
      </c>
      <c r="M61" s="2">
        <v>6</v>
      </c>
      <c r="N61" s="2">
        <f t="shared" si="4"/>
        <v>2.7240000000000002</v>
      </c>
      <c r="O61" s="2">
        <v>31.6</v>
      </c>
      <c r="P61" s="2">
        <v>11</v>
      </c>
      <c r="Q61" s="2">
        <v>1.6</v>
      </c>
      <c r="R61" s="2">
        <v>152</v>
      </c>
      <c r="T61" s="1">
        <v>5.77</v>
      </c>
      <c r="U61" s="2">
        <v>171.1</v>
      </c>
      <c r="V61" s="20">
        <v>3.118544034910983</v>
      </c>
      <c r="W61" s="20">
        <v>57.919482956313971</v>
      </c>
      <c r="AD61" s="1"/>
      <c r="AE61" s="1"/>
    </row>
    <row r="62" spans="1:31" x14ac:dyDescent="0.25">
      <c r="A62" s="3">
        <v>10</v>
      </c>
      <c r="B62" s="1">
        <v>5</v>
      </c>
      <c r="C62" s="3" t="s">
        <v>43</v>
      </c>
      <c r="D62" s="1" t="s">
        <v>16</v>
      </c>
      <c r="E62" s="1" t="s">
        <v>33</v>
      </c>
      <c r="F62" s="3">
        <v>21</v>
      </c>
      <c r="G62" s="3" t="s">
        <v>25</v>
      </c>
      <c r="M62" s="2">
        <v>3</v>
      </c>
      <c r="N62" s="2">
        <f t="shared" si="4"/>
        <v>1.3620000000000001</v>
      </c>
      <c r="O62" s="2">
        <v>11.8</v>
      </c>
      <c r="P62" s="2">
        <v>10</v>
      </c>
      <c r="Q62" s="2">
        <v>1.3</v>
      </c>
      <c r="R62" s="2">
        <v>129</v>
      </c>
      <c r="T62" s="1">
        <v>5.77</v>
      </c>
      <c r="U62" s="2">
        <v>133.80000000000001</v>
      </c>
      <c r="V62" s="20">
        <v>3.289745858401762</v>
      </c>
      <c r="W62" s="20">
        <v>41.034260449713329</v>
      </c>
      <c r="AD62" s="1"/>
      <c r="AE62" s="1"/>
    </row>
    <row r="63" spans="1:31" x14ac:dyDescent="0.25">
      <c r="A63" s="3">
        <v>13</v>
      </c>
      <c r="B63" s="1">
        <v>6</v>
      </c>
      <c r="C63" s="3" t="s">
        <v>44</v>
      </c>
      <c r="D63" s="1" t="s">
        <v>16</v>
      </c>
      <c r="E63" s="1" t="s">
        <v>33</v>
      </c>
      <c r="F63" s="3">
        <v>21</v>
      </c>
      <c r="G63" s="3" t="s">
        <v>25</v>
      </c>
      <c r="M63" s="2">
        <v>3</v>
      </c>
      <c r="N63" s="2">
        <f t="shared" si="4"/>
        <v>1.3620000000000001</v>
      </c>
      <c r="O63" s="2">
        <v>17.600000000000001</v>
      </c>
      <c r="P63" s="2">
        <v>10</v>
      </c>
      <c r="Q63" s="2">
        <v>1</v>
      </c>
      <c r="R63" s="2">
        <v>114</v>
      </c>
      <c r="T63" s="1">
        <v>6.03</v>
      </c>
      <c r="U63" s="2">
        <v>179.9</v>
      </c>
      <c r="V63" s="20">
        <v>3.3057289757687287</v>
      </c>
      <c r="W63" s="20">
        <v>51.784975706582401</v>
      </c>
      <c r="AD63" s="1"/>
      <c r="AE63" s="1"/>
    </row>
    <row r="64" spans="1:31" x14ac:dyDescent="0.25">
      <c r="A64" s="3">
        <v>14</v>
      </c>
      <c r="B64" s="1">
        <v>7</v>
      </c>
      <c r="C64" s="3" t="s">
        <v>45</v>
      </c>
      <c r="D64" s="1" t="s">
        <v>16</v>
      </c>
      <c r="E64" s="1" t="s">
        <v>33</v>
      </c>
      <c r="F64" s="3">
        <v>23</v>
      </c>
      <c r="G64" s="3" t="s">
        <v>24</v>
      </c>
      <c r="M64" s="2">
        <v>6</v>
      </c>
      <c r="N64" s="2">
        <f t="shared" si="4"/>
        <v>2.7240000000000002</v>
      </c>
      <c r="O64" s="2">
        <v>33.299999999999997</v>
      </c>
      <c r="P64" s="2">
        <v>10</v>
      </c>
      <c r="Q64" s="2">
        <v>1.5</v>
      </c>
      <c r="R64" s="2">
        <v>159</v>
      </c>
      <c r="T64" s="1">
        <v>5.64</v>
      </c>
      <c r="U64" s="2">
        <v>243.5</v>
      </c>
      <c r="V64" s="20">
        <v>3.0480725384647864</v>
      </c>
      <c r="W64" s="20">
        <v>84.941999242665517</v>
      </c>
      <c r="AD64" s="1"/>
      <c r="AE64" s="1"/>
    </row>
    <row r="65" spans="1:31" x14ac:dyDescent="0.25">
      <c r="A65" s="3">
        <v>16</v>
      </c>
      <c r="B65" s="1">
        <v>8</v>
      </c>
      <c r="C65" s="3" t="s">
        <v>46</v>
      </c>
      <c r="D65" s="1" t="s">
        <v>16</v>
      </c>
      <c r="E65" s="1" t="s">
        <v>33</v>
      </c>
      <c r="F65" s="1">
        <v>25</v>
      </c>
      <c r="G65" s="3" t="s">
        <v>24</v>
      </c>
      <c r="M65" s="2">
        <v>5</v>
      </c>
      <c r="N65" s="2">
        <f t="shared" si="4"/>
        <v>2.27</v>
      </c>
      <c r="O65" s="2">
        <v>23.5</v>
      </c>
      <c r="P65" s="2">
        <v>6</v>
      </c>
      <c r="Q65" s="2">
        <v>1.7</v>
      </c>
      <c r="R65" s="2">
        <v>120</v>
      </c>
      <c r="T65" s="1">
        <v>6.05</v>
      </c>
      <c r="U65" s="2">
        <v>166.7</v>
      </c>
      <c r="V65" s="20">
        <v>3.0395773955518495</v>
      </c>
      <c r="W65" s="20">
        <v>50.485936620047141</v>
      </c>
      <c r="AD65" s="1"/>
      <c r="AE65" s="1"/>
    </row>
    <row r="66" spans="1:31" x14ac:dyDescent="0.25">
      <c r="A66" s="3">
        <v>3</v>
      </c>
      <c r="B66" s="1">
        <v>1</v>
      </c>
      <c r="C66" s="3" t="s">
        <v>40</v>
      </c>
      <c r="D66" s="1" t="s">
        <v>17</v>
      </c>
      <c r="E66" s="1" t="s">
        <v>33</v>
      </c>
      <c r="F66" s="3">
        <v>24</v>
      </c>
      <c r="G66" s="3" t="s">
        <v>24</v>
      </c>
      <c r="M66" s="2">
        <v>8.5</v>
      </c>
      <c r="N66" s="2">
        <f t="shared" si="4"/>
        <v>3.859</v>
      </c>
      <c r="O66" s="2">
        <v>40.200000000000003</v>
      </c>
      <c r="P66" s="2">
        <v>15</v>
      </c>
      <c r="Q66" s="2">
        <v>3</v>
      </c>
      <c r="R66" s="2">
        <v>193</v>
      </c>
      <c r="T66" s="1">
        <v>5.26</v>
      </c>
      <c r="U66" s="2">
        <v>270.60000000000002</v>
      </c>
      <c r="V66" s="20">
        <v>3.5062596702330193</v>
      </c>
      <c r="W66" s="20">
        <v>100.50497187819015</v>
      </c>
      <c r="AD66" s="1"/>
      <c r="AE66" s="1"/>
    </row>
    <row r="67" spans="1:31" x14ac:dyDescent="0.25">
      <c r="A67" s="3">
        <v>6</v>
      </c>
      <c r="B67" s="1">
        <v>2</v>
      </c>
      <c r="C67" s="3" t="s">
        <v>41</v>
      </c>
      <c r="D67" s="1" t="s">
        <v>17</v>
      </c>
      <c r="E67" s="1" t="s">
        <v>33</v>
      </c>
      <c r="F67" s="3">
        <v>20</v>
      </c>
      <c r="G67" s="3" t="s">
        <v>24</v>
      </c>
      <c r="M67" s="2">
        <v>7</v>
      </c>
      <c r="N67" s="2">
        <f t="shared" si="4"/>
        <v>3.1779999999999999</v>
      </c>
      <c r="O67" s="2">
        <v>34.5</v>
      </c>
      <c r="P67" s="2">
        <v>20</v>
      </c>
      <c r="Q67" s="2">
        <v>5.2</v>
      </c>
      <c r="R67" s="2">
        <v>173</v>
      </c>
      <c r="T67" s="1">
        <v>6.15</v>
      </c>
      <c r="U67" s="2">
        <v>255.5</v>
      </c>
      <c r="V67" s="20">
        <v>3.54611194153581</v>
      </c>
      <c r="W67" s="20">
        <v>89.910761744515554</v>
      </c>
      <c r="AD67" s="1"/>
      <c r="AE67" s="1"/>
    </row>
    <row r="68" spans="1:31" x14ac:dyDescent="0.25">
      <c r="A68" s="3">
        <v>7</v>
      </c>
      <c r="B68" s="1">
        <v>3</v>
      </c>
      <c r="C68" s="3" t="s">
        <v>47</v>
      </c>
      <c r="D68" s="1" t="s">
        <v>17</v>
      </c>
      <c r="E68" s="1" t="s">
        <v>33</v>
      </c>
      <c r="F68" s="3">
        <v>20</v>
      </c>
      <c r="G68" s="3" t="s">
        <v>25</v>
      </c>
      <c r="M68" s="2">
        <v>5</v>
      </c>
      <c r="N68" s="2">
        <f t="shared" si="4"/>
        <v>2.27</v>
      </c>
      <c r="O68" s="2">
        <v>30.8</v>
      </c>
      <c r="P68" s="2">
        <v>9</v>
      </c>
      <c r="Q68" s="2">
        <v>3.3</v>
      </c>
      <c r="R68" s="2">
        <v>167</v>
      </c>
      <c r="T68" s="1">
        <v>6.2</v>
      </c>
      <c r="U68" s="2">
        <v>193</v>
      </c>
      <c r="V68" s="20">
        <v>4.2077811234924996</v>
      </c>
      <c r="W68" s="20">
        <v>66.568338133099857</v>
      </c>
      <c r="AD68" s="1"/>
      <c r="AE68" s="1"/>
    </row>
    <row r="69" spans="1:31" x14ac:dyDescent="0.25">
      <c r="A69" s="3">
        <v>8</v>
      </c>
      <c r="B69" s="1">
        <v>4</v>
      </c>
      <c r="C69" s="3" t="s">
        <v>42</v>
      </c>
      <c r="D69" s="1" t="s">
        <v>17</v>
      </c>
      <c r="E69" s="1" t="s">
        <v>33</v>
      </c>
      <c r="F69" s="3">
        <v>31</v>
      </c>
      <c r="G69" s="3" t="s">
        <v>24</v>
      </c>
      <c r="M69" s="2">
        <v>8</v>
      </c>
      <c r="N69" s="2">
        <f t="shared" si="4"/>
        <v>3.6320000000000001</v>
      </c>
      <c r="O69" s="2">
        <v>44.6</v>
      </c>
      <c r="P69" s="2">
        <v>14</v>
      </c>
      <c r="Q69" s="2">
        <v>3.5</v>
      </c>
      <c r="R69" s="2">
        <v>182</v>
      </c>
      <c r="T69" s="1">
        <v>6.05</v>
      </c>
      <c r="U69" s="2">
        <v>186.8</v>
      </c>
      <c r="V69" s="20">
        <v>3.5780412437652154</v>
      </c>
      <c r="W69" s="20">
        <v>67.360386029033407</v>
      </c>
      <c r="AD69" s="1"/>
      <c r="AE69" s="1"/>
    </row>
    <row r="70" spans="1:31" x14ac:dyDescent="0.25">
      <c r="A70" s="3">
        <v>10</v>
      </c>
      <c r="B70" s="1">
        <v>5</v>
      </c>
      <c r="C70" s="3" t="s">
        <v>43</v>
      </c>
      <c r="D70" s="1" t="s">
        <v>17</v>
      </c>
      <c r="E70" s="1" t="s">
        <v>33</v>
      </c>
      <c r="F70" s="3">
        <v>21</v>
      </c>
      <c r="G70" s="3" t="s">
        <v>25</v>
      </c>
      <c r="M70" s="2">
        <v>5</v>
      </c>
      <c r="N70" s="2">
        <f t="shared" si="4"/>
        <v>2.27</v>
      </c>
      <c r="O70" s="2">
        <v>24.6</v>
      </c>
      <c r="P70" s="2">
        <v>14</v>
      </c>
      <c r="Q70" s="2">
        <v>3</v>
      </c>
      <c r="R70" s="2">
        <v>186</v>
      </c>
      <c r="T70" s="1">
        <v>6.17</v>
      </c>
      <c r="U70" s="2">
        <v>138.19999999999999</v>
      </c>
      <c r="V70" s="20">
        <v>4.2240914961100247</v>
      </c>
      <c r="W70" s="20">
        <v>50.383278419151978</v>
      </c>
      <c r="AD70" s="1"/>
      <c r="AE70" s="1"/>
    </row>
    <row r="71" spans="1:31" x14ac:dyDescent="0.25">
      <c r="A71" s="3">
        <v>13</v>
      </c>
      <c r="B71" s="1">
        <v>6</v>
      </c>
      <c r="C71" s="3" t="s">
        <v>44</v>
      </c>
      <c r="D71" s="1" t="s">
        <v>17</v>
      </c>
      <c r="E71" s="1" t="s">
        <v>33</v>
      </c>
      <c r="F71" s="3">
        <v>21</v>
      </c>
      <c r="G71" s="3" t="s">
        <v>25</v>
      </c>
      <c r="M71" s="2">
        <v>5</v>
      </c>
      <c r="N71" s="2">
        <f t="shared" si="4"/>
        <v>2.27</v>
      </c>
      <c r="O71" s="2">
        <v>26.3</v>
      </c>
      <c r="P71" s="2">
        <v>11</v>
      </c>
      <c r="Q71" s="2">
        <v>2.1</v>
      </c>
      <c r="R71" s="2">
        <v>157</v>
      </c>
      <c r="T71" s="1">
        <v>4.08</v>
      </c>
      <c r="U71" s="2">
        <v>217.2</v>
      </c>
      <c r="V71" s="20">
        <v>2.6248681670098239</v>
      </c>
      <c r="W71" s="20">
        <v>79.822663962205965</v>
      </c>
      <c r="AD71" s="1"/>
      <c r="AE71" s="1"/>
    </row>
    <row r="72" spans="1:31" x14ac:dyDescent="0.25">
      <c r="A72" s="3">
        <v>14</v>
      </c>
      <c r="B72" s="1">
        <v>7</v>
      </c>
      <c r="C72" s="3" t="s">
        <v>45</v>
      </c>
      <c r="D72" s="1" t="s">
        <v>17</v>
      </c>
      <c r="E72" s="1" t="s">
        <v>33</v>
      </c>
      <c r="F72" s="3">
        <v>23</v>
      </c>
      <c r="G72" s="3" t="s">
        <v>24</v>
      </c>
      <c r="M72" s="2">
        <v>8</v>
      </c>
      <c r="N72" s="2">
        <f t="shared" si="4"/>
        <v>3.6320000000000001</v>
      </c>
      <c r="O72" s="2">
        <v>42.6</v>
      </c>
      <c r="P72" s="2">
        <v>13</v>
      </c>
      <c r="Q72" s="2">
        <v>3.5</v>
      </c>
      <c r="R72" s="2">
        <v>177</v>
      </c>
      <c r="T72" s="1">
        <v>5.67</v>
      </c>
      <c r="U72" s="2">
        <v>252.3</v>
      </c>
      <c r="V72" s="20">
        <v>3.2330864997919395</v>
      </c>
      <c r="W72" s="20">
        <v>91.32816614988144</v>
      </c>
      <c r="AD72" s="1"/>
      <c r="AE72" s="1"/>
    </row>
    <row r="73" spans="1:31" x14ac:dyDescent="0.25">
      <c r="A73" s="3">
        <v>16</v>
      </c>
      <c r="B73" s="1">
        <v>8</v>
      </c>
      <c r="C73" s="3" t="s">
        <v>46</v>
      </c>
      <c r="D73" s="1" t="s">
        <v>17</v>
      </c>
      <c r="E73" s="1" t="s">
        <v>33</v>
      </c>
      <c r="F73" s="1">
        <v>25</v>
      </c>
      <c r="G73" s="3" t="s">
        <v>24</v>
      </c>
      <c r="M73" s="2">
        <v>8</v>
      </c>
      <c r="N73" s="2">
        <f t="shared" si="4"/>
        <v>3.6320000000000001</v>
      </c>
      <c r="O73" s="2">
        <v>25.7</v>
      </c>
      <c r="P73" s="2">
        <v>8</v>
      </c>
      <c r="Q73" s="2">
        <v>166</v>
      </c>
      <c r="R73" s="2">
        <v>166</v>
      </c>
      <c r="T73" s="1">
        <v>6.55</v>
      </c>
      <c r="U73" s="2">
        <v>173.3</v>
      </c>
      <c r="V73" s="20">
        <v>3.8704597232548652</v>
      </c>
      <c r="W73" s="20">
        <v>59.424666909391128</v>
      </c>
      <c r="AD73" s="1"/>
      <c r="AE73" s="1"/>
    </row>
    <row r="74" spans="1:31" x14ac:dyDescent="0.25">
      <c r="A74" s="3">
        <v>3</v>
      </c>
      <c r="B74" s="1">
        <v>1</v>
      </c>
      <c r="C74" s="3" t="s">
        <v>40</v>
      </c>
      <c r="D74" s="1" t="s">
        <v>18</v>
      </c>
      <c r="E74" s="1" t="s">
        <v>33</v>
      </c>
      <c r="F74" s="3">
        <v>24</v>
      </c>
      <c r="G74" s="3" t="s">
        <v>24</v>
      </c>
      <c r="M74" s="2">
        <v>11</v>
      </c>
      <c r="N74" s="2">
        <f t="shared" si="4"/>
        <v>4.9939999999999998</v>
      </c>
      <c r="O74" s="2">
        <v>44.2</v>
      </c>
      <c r="P74" s="2">
        <v>18</v>
      </c>
      <c r="Q74" s="2">
        <v>6.1</v>
      </c>
      <c r="R74" s="2">
        <v>195</v>
      </c>
      <c r="T74" s="1">
        <v>6.94</v>
      </c>
      <c r="U74" s="2">
        <v>299.60000000000002</v>
      </c>
      <c r="V74" s="20">
        <v>4.6500374851172648</v>
      </c>
      <c r="W74" s="20">
        <v>114.05099280141192</v>
      </c>
      <c r="AD74" s="1"/>
      <c r="AE74" s="1"/>
    </row>
    <row r="75" spans="1:31" x14ac:dyDescent="0.25">
      <c r="A75" s="3">
        <v>6</v>
      </c>
      <c r="B75" s="1">
        <v>2</v>
      </c>
      <c r="C75" s="3" t="s">
        <v>41</v>
      </c>
      <c r="D75" s="1" t="s">
        <v>18</v>
      </c>
      <c r="E75" s="1" t="s">
        <v>33</v>
      </c>
      <c r="F75" s="3">
        <v>20</v>
      </c>
      <c r="G75" s="3" t="s">
        <v>24</v>
      </c>
      <c r="M75" s="2">
        <v>9</v>
      </c>
      <c r="N75" s="2">
        <f t="shared" ref="N75:N138" si="5">M75*0.454</f>
        <v>4.0860000000000003</v>
      </c>
      <c r="O75" s="2">
        <v>44.3</v>
      </c>
      <c r="P75" s="2">
        <v>16</v>
      </c>
      <c r="Q75" s="2">
        <v>9.5</v>
      </c>
      <c r="R75" s="2">
        <v>176</v>
      </c>
      <c r="T75" s="1">
        <v>6.19</v>
      </c>
      <c r="U75" s="2">
        <v>269.7</v>
      </c>
      <c r="V75" s="20">
        <v>3.5999896868678238</v>
      </c>
      <c r="W75" s="20">
        <v>95.583097184893546</v>
      </c>
      <c r="AD75" s="1"/>
      <c r="AE75" s="1"/>
    </row>
    <row r="76" spans="1:31" x14ac:dyDescent="0.25">
      <c r="A76" s="3">
        <v>7</v>
      </c>
      <c r="B76" s="1">
        <v>3</v>
      </c>
      <c r="C76" s="3" t="s">
        <v>47</v>
      </c>
      <c r="D76" s="1" t="s">
        <v>18</v>
      </c>
      <c r="E76" s="1" t="s">
        <v>33</v>
      </c>
      <c r="F76" s="3">
        <v>20</v>
      </c>
      <c r="G76" s="3" t="s">
        <v>25</v>
      </c>
      <c r="M76" s="2">
        <v>7</v>
      </c>
      <c r="N76" s="2">
        <f t="shared" si="5"/>
        <v>3.1779999999999999</v>
      </c>
      <c r="O76" s="2">
        <v>35</v>
      </c>
      <c r="P76" s="2">
        <v>17</v>
      </c>
      <c r="Q76" s="2">
        <v>5.8</v>
      </c>
      <c r="R76" s="2">
        <v>174</v>
      </c>
      <c r="T76" s="1">
        <v>7.01</v>
      </c>
      <c r="U76" s="2">
        <v>247.9</v>
      </c>
      <c r="V76" s="20">
        <v>4.8561920991014782</v>
      </c>
      <c r="W76" s="20">
        <v>90.026357167796348</v>
      </c>
      <c r="AD76" s="1"/>
      <c r="AE76" s="1"/>
    </row>
    <row r="77" spans="1:31" x14ac:dyDescent="0.25">
      <c r="A77" s="3">
        <v>8</v>
      </c>
      <c r="B77" s="1">
        <v>4</v>
      </c>
      <c r="C77" s="3" t="s">
        <v>42</v>
      </c>
      <c r="D77" s="1" t="s">
        <v>18</v>
      </c>
      <c r="E77" s="1" t="s">
        <v>33</v>
      </c>
      <c r="F77" s="3">
        <v>31</v>
      </c>
      <c r="G77" s="3" t="s">
        <v>24</v>
      </c>
      <c r="M77" s="2">
        <v>10</v>
      </c>
      <c r="N77" s="2">
        <f t="shared" si="5"/>
        <v>4.54</v>
      </c>
      <c r="O77" s="2">
        <v>49.3</v>
      </c>
      <c r="P77" s="2">
        <v>18</v>
      </c>
      <c r="Q77" s="2">
        <v>6.8</v>
      </c>
      <c r="R77" s="2">
        <v>196</v>
      </c>
      <c r="T77" s="1">
        <v>6.19</v>
      </c>
      <c r="U77" s="2">
        <v>245</v>
      </c>
      <c r="V77" s="20">
        <v>3.7990320583375992</v>
      </c>
      <c r="W77" s="20">
        <v>91.380296378646932</v>
      </c>
      <c r="AD77" s="1"/>
      <c r="AE77" s="1"/>
    </row>
    <row r="78" spans="1:31" x14ac:dyDescent="0.25">
      <c r="A78" s="3">
        <v>10</v>
      </c>
      <c r="B78" s="1">
        <v>5</v>
      </c>
      <c r="C78" s="3" t="s">
        <v>43</v>
      </c>
      <c r="D78" s="1" t="s">
        <v>18</v>
      </c>
      <c r="E78" s="1" t="s">
        <v>33</v>
      </c>
      <c r="F78" s="3">
        <v>21</v>
      </c>
      <c r="G78" s="3" t="s">
        <v>25</v>
      </c>
      <c r="M78" s="2">
        <v>7</v>
      </c>
      <c r="N78" s="2">
        <f t="shared" si="5"/>
        <v>3.1779999999999999</v>
      </c>
      <c r="O78" s="2">
        <v>28.2</v>
      </c>
      <c r="P78" s="2">
        <v>17</v>
      </c>
      <c r="Q78" s="2">
        <v>6.9</v>
      </c>
      <c r="R78" s="2">
        <v>197</v>
      </c>
      <c r="T78" s="1">
        <v>6.44</v>
      </c>
      <c r="U78" s="2">
        <v>199.6</v>
      </c>
      <c r="V78" s="20">
        <v>4.5374375521814265</v>
      </c>
      <c r="W78" s="20">
        <v>75.850973687240483</v>
      </c>
      <c r="AD78" s="1"/>
      <c r="AE78" s="1"/>
    </row>
    <row r="79" spans="1:31" x14ac:dyDescent="0.25">
      <c r="A79" s="3">
        <v>13</v>
      </c>
      <c r="B79" s="1">
        <v>6</v>
      </c>
      <c r="C79" s="3" t="s">
        <v>44</v>
      </c>
      <c r="D79" s="1" t="s">
        <v>18</v>
      </c>
      <c r="E79" s="1" t="s">
        <v>33</v>
      </c>
      <c r="F79" s="3">
        <v>21</v>
      </c>
      <c r="G79" s="3" t="s">
        <v>25</v>
      </c>
      <c r="M79" s="2">
        <v>7</v>
      </c>
      <c r="N79" s="2">
        <f t="shared" si="5"/>
        <v>3.1779999999999999</v>
      </c>
      <c r="O79" s="2">
        <v>34.700000000000003</v>
      </c>
      <c r="P79" s="2">
        <v>14</v>
      </c>
      <c r="Q79" s="2">
        <v>4.8</v>
      </c>
      <c r="R79" s="2">
        <v>179</v>
      </c>
      <c r="T79" s="1">
        <v>5.04</v>
      </c>
      <c r="U79" s="2">
        <v>219.4</v>
      </c>
      <c r="V79" s="20">
        <v>3.4622191856400839</v>
      </c>
      <c r="W79" s="20">
        <v>78.489946330582342</v>
      </c>
      <c r="AD79" s="1"/>
      <c r="AE79" s="1"/>
    </row>
    <row r="80" spans="1:31" x14ac:dyDescent="0.25">
      <c r="A80" s="3">
        <v>14</v>
      </c>
      <c r="B80" s="1">
        <v>7</v>
      </c>
      <c r="C80" s="3" t="s">
        <v>45</v>
      </c>
      <c r="D80" s="1" t="s">
        <v>18</v>
      </c>
      <c r="E80" s="1" t="s">
        <v>33</v>
      </c>
      <c r="F80" s="3">
        <v>23</v>
      </c>
      <c r="G80" s="3" t="s">
        <v>24</v>
      </c>
      <c r="M80" s="2">
        <v>10</v>
      </c>
      <c r="N80" s="2">
        <f t="shared" si="5"/>
        <v>4.54</v>
      </c>
      <c r="O80" s="2">
        <v>46.7</v>
      </c>
      <c r="P80" s="2">
        <v>18</v>
      </c>
      <c r="Q80" s="2">
        <v>6.8</v>
      </c>
      <c r="R80" s="2">
        <v>186</v>
      </c>
      <c r="T80" s="1">
        <v>6.31</v>
      </c>
      <c r="U80" s="2">
        <v>219.4</v>
      </c>
      <c r="V80" s="20">
        <v>3.6883613581520995</v>
      </c>
      <c r="W80" s="20">
        <v>79.837257570938448</v>
      </c>
      <c r="AD80" s="1"/>
      <c r="AE80" s="1"/>
    </row>
    <row r="81" spans="1:31" x14ac:dyDescent="0.25">
      <c r="A81" s="3">
        <v>16</v>
      </c>
      <c r="B81" s="1">
        <v>8</v>
      </c>
      <c r="C81" s="3" t="s">
        <v>46</v>
      </c>
      <c r="D81" s="1" t="s">
        <v>18</v>
      </c>
      <c r="E81" s="1" t="s">
        <v>33</v>
      </c>
      <c r="F81" s="1">
        <v>25</v>
      </c>
      <c r="G81" s="3" t="s">
        <v>24</v>
      </c>
      <c r="M81" s="2">
        <v>11</v>
      </c>
      <c r="N81" s="2">
        <f t="shared" si="5"/>
        <v>4.9939999999999998</v>
      </c>
      <c r="O81" s="2">
        <v>47</v>
      </c>
      <c r="P81" s="2">
        <v>17</v>
      </c>
      <c r="Q81" s="2">
        <v>8.1999999999999993</v>
      </c>
      <c r="R81" s="2">
        <v>182</v>
      </c>
      <c r="T81" s="1">
        <v>6.29</v>
      </c>
      <c r="U81" s="2">
        <v>228.1</v>
      </c>
      <c r="V81" s="20">
        <v>3.891827189800185</v>
      </c>
      <c r="W81" s="20">
        <v>81.906274165143302</v>
      </c>
      <c r="AD81" s="1"/>
      <c r="AE81" s="1"/>
    </row>
    <row r="82" spans="1:31" x14ac:dyDescent="0.25">
      <c r="A82" s="3">
        <v>3</v>
      </c>
      <c r="B82" s="1">
        <v>1</v>
      </c>
      <c r="C82" s="3" t="s">
        <v>40</v>
      </c>
      <c r="D82" s="1" t="s">
        <v>16</v>
      </c>
      <c r="E82" s="1" t="s">
        <v>6</v>
      </c>
      <c r="F82" s="3">
        <v>24</v>
      </c>
      <c r="G82" s="3" t="s">
        <v>24</v>
      </c>
      <c r="M82" s="2">
        <v>140</v>
      </c>
      <c r="N82" s="2">
        <f t="shared" si="5"/>
        <v>63.56</v>
      </c>
      <c r="R82" s="2">
        <v>143</v>
      </c>
      <c r="T82" s="1">
        <v>4.25</v>
      </c>
      <c r="U82" s="1">
        <v>230.3</v>
      </c>
      <c r="V82" s="20">
        <v>2.4385778600608075</v>
      </c>
      <c r="W82" s="20">
        <v>84.2537067015204</v>
      </c>
      <c r="AD82" s="1"/>
      <c r="AE82" s="1"/>
    </row>
    <row r="83" spans="1:31" x14ac:dyDescent="0.25">
      <c r="A83" s="3">
        <v>6</v>
      </c>
      <c r="B83" s="1">
        <v>2</v>
      </c>
      <c r="C83" s="3" t="s">
        <v>41</v>
      </c>
      <c r="D83" s="1" t="s">
        <v>16</v>
      </c>
      <c r="E83" s="1" t="s">
        <v>6</v>
      </c>
      <c r="F83" s="3">
        <v>20</v>
      </c>
      <c r="G83" s="3" t="s">
        <v>24</v>
      </c>
      <c r="M83" s="2">
        <v>50</v>
      </c>
      <c r="N83" s="2">
        <f t="shared" si="5"/>
        <v>22.7</v>
      </c>
      <c r="R83" s="2">
        <v>127</v>
      </c>
      <c r="T83" s="1">
        <v>6.76</v>
      </c>
      <c r="U83" s="2">
        <v>126.1</v>
      </c>
      <c r="V83" s="20">
        <v>3.3396644229410728</v>
      </c>
      <c r="W83" s="20">
        <v>38.371661372645583</v>
      </c>
      <c r="AD83" s="1"/>
      <c r="AE83" s="1"/>
    </row>
    <row r="84" spans="1:31" x14ac:dyDescent="0.25">
      <c r="A84" s="3">
        <v>7</v>
      </c>
      <c r="B84" s="1">
        <v>3</v>
      </c>
      <c r="C84" s="3" t="s">
        <v>47</v>
      </c>
      <c r="D84" s="1" t="s">
        <v>16</v>
      </c>
      <c r="E84" s="1" t="s">
        <v>6</v>
      </c>
      <c r="F84" s="3">
        <v>20</v>
      </c>
      <c r="G84" s="3" t="s">
        <v>25</v>
      </c>
      <c r="M84" s="2">
        <v>45</v>
      </c>
      <c r="N84" s="2">
        <f t="shared" si="5"/>
        <v>20.43</v>
      </c>
      <c r="R84" s="2">
        <v>129</v>
      </c>
      <c r="T84" s="1">
        <v>7.3</v>
      </c>
      <c r="U84" s="2">
        <v>157.9</v>
      </c>
      <c r="V84" s="20">
        <v>4.3543259045983564</v>
      </c>
      <c r="W84" s="20">
        <v>48.112704390912285</v>
      </c>
      <c r="AD84" s="1"/>
      <c r="AE84" s="1"/>
    </row>
    <row r="85" spans="1:31" x14ac:dyDescent="0.25">
      <c r="A85" s="3">
        <v>8</v>
      </c>
      <c r="B85" s="1">
        <v>4</v>
      </c>
      <c r="C85" s="3" t="s">
        <v>42</v>
      </c>
      <c r="D85" s="1" t="s">
        <v>16</v>
      </c>
      <c r="E85" s="1" t="s">
        <v>6</v>
      </c>
      <c r="F85" s="3">
        <v>31</v>
      </c>
      <c r="G85" s="3" t="s">
        <v>24</v>
      </c>
      <c r="M85" s="2">
        <v>110</v>
      </c>
      <c r="N85" s="2">
        <f t="shared" si="5"/>
        <v>49.940000000000005</v>
      </c>
      <c r="R85" s="2">
        <v>116</v>
      </c>
      <c r="T85" s="1">
        <v>6.7</v>
      </c>
      <c r="U85" s="2">
        <v>160.1</v>
      </c>
      <c r="V85" s="20">
        <v>3.1634288499798555</v>
      </c>
      <c r="W85" s="20">
        <v>47.154723556625001</v>
      </c>
      <c r="AD85" s="1"/>
      <c r="AE85" s="1"/>
    </row>
    <row r="86" spans="1:31" x14ac:dyDescent="0.25">
      <c r="A86" s="3">
        <v>10</v>
      </c>
      <c r="B86" s="1">
        <v>5</v>
      </c>
      <c r="C86" s="3" t="s">
        <v>43</v>
      </c>
      <c r="D86" s="1" t="s">
        <v>16</v>
      </c>
      <c r="E86" s="1" t="s">
        <v>6</v>
      </c>
      <c r="F86" s="3">
        <v>21</v>
      </c>
      <c r="G86" s="3" t="s">
        <v>25</v>
      </c>
      <c r="M86" s="2">
        <v>80</v>
      </c>
      <c r="N86" s="2">
        <f t="shared" si="5"/>
        <v>36.32</v>
      </c>
      <c r="R86" s="2">
        <v>124</v>
      </c>
      <c r="T86" s="1">
        <v>6.57</v>
      </c>
      <c r="U86" s="10">
        <v>160.9</v>
      </c>
      <c r="V86" s="20">
        <v>3.6725514838144488</v>
      </c>
      <c r="W86" s="20">
        <v>47.644484863602152</v>
      </c>
      <c r="AD86" s="1"/>
      <c r="AE86" s="1"/>
    </row>
    <row r="87" spans="1:31" x14ac:dyDescent="0.25">
      <c r="A87" s="3">
        <v>13</v>
      </c>
      <c r="B87" s="1">
        <v>6</v>
      </c>
      <c r="C87" s="3" t="s">
        <v>44</v>
      </c>
      <c r="D87" s="1" t="s">
        <v>16</v>
      </c>
      <c r="E87" s="1" t="s">
        <v>6</v>
      </c>
      <c r="F87" s="3">
        <v>21</v>
      </c>
      <c r="G87" s="3" t="s">
        <v>25</v>
      </c>
      <c r="M87" s="2">
        <v>55</v>
      </c>
      <c r="N87" s="2">
        <f t="shared" si="5"/>
        <v>24.970000000000002</v>
      </c>
      <c r="R87" s="2">
        <v>96</v>
      </c>
      <c r="T87" s="1">
        <v>5.26</v>
      </c>
      <c r="U87" s="2">
        <v>110.2</v>
      </c>
      <c r="V87" s="20">
        <v>2.6461768602942879</v>
      </c>
      <c r="W87" s="20">
        <v>31.539725347413189</v>
      </c>
      <c r="AD87" s="1"/>
      <c r="AE87" s="1"/>
    </row>
    <row r="88" spans="1:31" x14ac:dyDescent="0.25">
      <c r="A88" s="3">
        <v>14</v>
      </c>
      <c r="B88" s="1">
        <v>7</v>
      </c>
      <c r="C88" s="3" t="s">
        <v>45</v>
      </c>
      <c r="D88" s="1" t="s">
        <v>16</v>
      </c>
      <c r="E88" s="1" t="s">
        <v>6</v>
      </c>
      <c r="F88" s="3">
        <v>23</v>
      </c>
      <c r="G88" s="3" t="s">
        <v>24</v>
      </c>
      <c r="M88" s="2">
        <v>95</v>
      </c>
      <c r="N88" s="2">
        <f t="shared" si="5"/>
        <v>43.13</v>
      </c>
      <c r="R88" s="2">
        <v>78</v>
      </c>
      <c r="T88" s="1">
        <v>7.33</v>
      </c>
      <c r="U88" s="2">
        <v>188.7</v>
      </c>
      <c r="V88" s="20">
        <v>2.7745905836032456</v>
      </c>
      <c r="W88" s="20">
        <v>47.800043794844875</v>
      </c>
      <c r="AD88" s="1"/>
      <c r="AE88" s="1"/>
    </row>
    <row r="89" spans="1:31" x14ac:dyDescent="0.25">
      <c r="A89" s="3">
        <v>16</v>
      </c>
      <c r="B89" s="1">
        <v>8</v>
      </c>
      <c r="C89" s="3" t="s">
        <v>46</v>
      </c>
      <c r="D89" s="1" t="s">
        <v>16</v>
      </c>
      <c r="E89" s="1" t="s">
        <v>6</v>
      </c>
      <c r="F89" s="1">
        <v>25</v>
      </c>
      <c r="G89" s="3" t="s">
        <v>24</v>
      </c>
      <c r="M89" s="2">
        <v>90</v>
      </c>
      <c r="N89" s="2">
        <f t="shared" si="5"/>
        <v>40.86</v>
      </c>
      <c r="R89" s="2">
        <v>107</v>
      </c>
      <c r="T89" s="1">
        <v>6.07</v>
      </c>
      <c r="U89" s="2">
        <v>109.7</v>
      </c>
      <c r="V89" s="20">
        <v>2.8797035937144213</v>
      </c>
      <c r="W89" s="20">
        <v>31.991731924830638</v>
      </c>
      <c r="AD89" s="1"/>
      <c r="AE89" s="1"/>
    </row>
    <row r="90" spans="1:31" x14ac:dyDescent="0.25">
      <c r="A90" s="3">
        <v>3</v>
      </c>
      <c r="B90" s="1">
        <v>1</v>
      </c>
      <c r="C90" s="3" t="s">
        <v>40</v>
      </c>
      <c r="D90" s="1" t="s">
        <v>17</v>
      </c>
      <c r="E90" s="1" t="s">
        <v>6</v>
      </c>
      <c r="F90" s="3">
        <v>24</v>
      </c>
      <c r="G90" s="3" t="s">
        <v>24</v>
      </c>
      <c r="M90" s="2">
        <v>205</v>
      </c>
      <c r="N90" s="2">
        <f t="shared" si="5"/>
        <v>93.070000000000007</v>
      </c>
      <c r="R90" s="2">
        <v>152</v>
      </c>
      <c r="T90" s="1">
        <v>6.93</v>
      </c>
      <c r="U90" s="1">
        <v>201.1</v>
      </c>
      <c r="V90" s="20">
        <v>4.0995360169409745</v>
      </c>
      <c r="W90" s="20">
        <v>66.120627795968929</v>
      </c>
      <c r="AD90" s="1"/>
      <c r="AE90" s="1"/>
    </row>
    <row r="91" spans="1:31" x14ac:dyDescent="0.25">
      <c r="A91" s="3">
        <v>6</v>
      </c>
      <c r="B91" s="1">
        <v>2</v>
      </c>
      <c r="C91" s="3" t="s">
        <v>41</v>
      </c>
      <c r="D91" s="1" t="s">
        <v>17</v>
      </c>
      <c r="E91" s="1" t="s">
        <v>6</v>
      </c>
      <c r="F91" s="3">
        <v>20</v>
      </c>
      <c r="G91" s="3" t="s">
        <v>24</v>
      </c>
      <c r="M91" s="2">
        <v>75</v>
      </c>
      <c r="N91" s="2">
        <f t="shared" si="5"/>
        <v>34.050000000000004</v>
      </c>
      <c r="R91" s="2">
        <v>139</v>
      </c>
      <c r="T91" s="1">
        <v>6.9</v>
      </c>
      <c r="U91" s="2">
        <v>260.10000000000002</v>
      </c>
      <c r="V91" s="20">
        <v>3.5662416232681422</v>
      </c>
      <c r="W91" s="20">
        <v>81.994262369560047</v>
      </c>
      <c r="AD91" s="1"/>
      <c r="AE91" s="1"/>
    </row>
    <row r="92" spans="1:31" x14ac:dyDescent="0.25">
      <c r="A92" s="3">
        <v>7</v>
      </c>
      <c r="B92" s="1">
        <v>3</v>
      </c>
      <c r="C92" s="3" t="s">
        <v>47</v>
      </c>
      <c r="D92" s="1" t="s">
        <v>17</v>
      </c>
      <c r="E92" s="1" t="s">
        <v>6</v>
      </c>
      <c r="F92" s="3">
        <v>20</v>
      </c>
      <c r="G92" s="3" t="s">
        <v>25</v>
      </c>
      <c r="M92" s="2">
        <v>55</v>
      </c>
      <c r="N92" s="2">
        <f t="shared" si="5"/>
        <v>24.970000000000002</v>
      </c>
      <c r="R92" s="2">
        <v>114</v>
      </c>
      <c r="T92" s="1">
        <v>6.11</v>
      </c>
      <c r="U92" s="2">
        <v>177.7</v>
      </c>
      <c r="V92" s="20">
        <v>3.4260748894882007</v>
      </c>
      <c r="W92" s="20">
        <v>50.787799613718668</v>
      </c>
      <c r="AD92" s="1"/>
      <c r="AE92" s="1"/>
    </row>
    <row r="93" spans="1:31" x14ac:dyDescent="0.25">
      <c r="A93" s="3">
        <v>8</v>
      </c>
      <c r="B93" s="1">
        <v>4</v>
      </c>
      <c r="C93" s="3" t="s">
        <v>42</v>
      </c>
      <c r="D93" s="1" t="s">
        <v>17</v>
      </c>
      <c r="E93" s="1" t="s">
        <v>6</v>
      </c>
      <c r="F93" s="3">
        <v>31</v>
      </c>
      <c r="G93" s="3" t="s">
        <v>24</v>
      </c>
      <c r="M93" s="2">
        <v>160</v>
      </c>
      <c r="N93" s="2">
        <f t="shared" si="5"/>
        <v>72.64</v>
      </c>
      <c r="R93" s="2">
        <v>133</v>
      </c>
      <c r="T93" s="1">
        <v>6.83</v>
      </c>
      <c r="U93" s="2">
        <v>164.5</v>
      </c>
      <c r="V93" s="20">
        <v>3.4530335487138939</v>
      </c>
      <c r="W93" s="20">
        <v>50.931537303060772</v>
      </c>
      <c r="AD93" s="1"/>
      <c r="AE93" s="1"/>
    </row>
    <row r="94" spans="1:31" x14ac:dyDescent="0.25">
      <c r="A94" s="3">
        <v>10</v>
      </c>
      <c r="B94" s="1">
        <v>5</v>
      </c>
      <c r="C94" s="3" t="s">
        <v>43</v>
      </c>
      <c r="D94" s="1" t="s">
        <v>17</v>
      </c>
      <c r="E94" s="1" t="s">
        <v>6</v>
      </c>
      <c r="F94" s="3">
        <v>21</v>
      </c>
      <c r="G94" s="3" t="s">
        <v>25</v>
      </c>
      <c r="M94" s="2">
        <v>115</v>
      </c>
      <c r="N94" s="2">
        <f t="shared" si="5"/>
        <v>52.21</v>
      </c>
      <c r="R94" s="2">
        <v>114</v>
      </c>
      <c r="T94" s="1">
        <v>6.47</v>
      </c>
      <c r="U94" s="10">
        <v>175.5</v>
      </c>
      <c r="V94" s="20">
        <v>3.4677548425607529</v>
      </c>
      <c r="W94" s="20">
        <v>50.119426259808982</v>
      </c>
      <c r="AD94" s="1"/>
      <c r="AE94" s="1"/>
    </row>
    <row r="95" spans="1:31" x14ac:dyDescent="0.25">
      <c r="A95" s="3">
        <v>13</v>
      </c>
      <c r="B95" s="1">
        <v>6</v>
      </c>
      <c r="C95" s="3" t="s">
        <v>44</v>
      </c>
      <c r="D95" s="1" t="s">
        <v>17</v>
      </c>
      <c r="E95" s="1" t="s">
        <v>6</v>
      </c>
      <c r="F95" s="3">
        <v>21</v>
      </c>
      <c r="G95" s="3" t="s">
        <v>25</v>
      </c>
      <c r="M95" s="2">
        <v>85</v>
      </c>
      <c r="N95" s="2">
        <f t="shared" si="5"/>
        <v>38.590000000000003</v>
      </c>
      <c r="R95" s="2">
        <v>97</v>
      </c>
      <c r="T95" s="1">
        <v>6.86</v>
      </c>
      <c r="U95" s="2">
        <v>153.6</v>
      </c>
      <c r="V95" s="20">
        <v>3.4690254785198738</v>
      </c>
      <c r="W95" s="20">
        <v>40.439488601335121</v>
      </c>
      <c r="AD95" s="1"/>
      <c r="AE95" s="1"/>
    </row>
    <row r="96" spans="1:31" x14ac:dyDescent="0.25">
      <c r="A96" s="3">
        <v>14</v>
      </c>
      <c r="B96" s="1">
        <v>7</v>
      </c>
      <c r="C96" s="3" t="s">
        <v>45</v>
      </c>
      <c r="D96" s="1" t="s">
        <v>17</v>
      </c>
      <c r="E96" s="1" t="s">
        <v>6</v>
      </c>
      <c r="F96" s="3">
        <v>23</v>
      </c>
      <c r="G96" s="3" t="s">
        <v>24</v>
      </c>
      <c r="M96" s="2">
        <v>135</v>
      </c>
      <c r="N96" s="2">
        <f t="shared" si="5"/>
        <v>61.29</v>
      </c>
      <c r="R96" s="2">
        <v>85</v>
      </c>
      <c r="T96" s="1">
        <v>6.68</v>
      </c>
      <c r="U96" s="2">
        <v>162.30000000000001</v>
      </c>
      <c r="V96" s="20">
        <v>2.6395722708748046</v>
      </c>
      <c r="W96" s="20">
        <v>43.945405319464939</v>
      </c>
      <c r="AD96" s="1"/>
      <c r="AE96" s="1"/>
    </row>
    <row r="97" spans="1:31" x14ac:dyDescent="0.25">
      <c r="A97" s="3">
        <v>16</v>
      </c>
      <c r="B97" s="1">
        <v>8</v>
      </c>
      <c r="C97" s="3" t="s">
        <v>46</v>
      </c>
      <c r="D97" s="1" t="s">
        <v>17</v>
      </c>
      <c r="E97" s="1" t="s">
        <v>6</v>
      </c>
      <c r="F97" s="1">
        <v>25</v>
      </c>
      <c r="G97" s="3" t="s">
        <v>24</v>
      </c>
      <c r="M97" s="2">
        <v>130</v>
      </c>
      <c r="N97" s="2">
        <f t="shared" si="5"/>
        <v>59.02</v>
      </c>
      <c r="R97" s="2">
        <v>101</v>
      </c>
      <c r="T97" s="1">
        <v>6.05</v>
      </c>
      <c r="U97" s="2">
        <v>177.7</v>
      </c>
      <c r="V97" s="20">
        <v>2.788581038656468</v>
      </c>
      <c r="W97" s="20">
        <v>51.029348438925759</v>
      </c>
      <c r="AD97" s="1"/>
      <c r="AE97" s="1"/>
    </row>
    <row r="98" spans="1:31" x14ac:dyDescent="0.25">
      <c r="A98" s="3">
        <v>3</v>
      </c>
      <c r="B98" s="1">
        <v>1</v>
      </c>
      <c r="C98" s="3" t="s">
        <v>40</v>
      </c>
      <c r="D98" s="1" t="s">
        <v>18</v>
      </c>
      <c r="E98" s="1" t="s">
        <v>6</v>
      </c>
      <c r="F98" s="3">
        <v>24</v>
      </c>
      <c r="G98" s="3" t="s">
        <v>24</v>
      </c>
      <c r="M98" s="2">
        <v>265</v>
      </c>
      <c r="N98" s="2">
        <f t="shared" si="5"/>
        <v>120.31</v>
      </c>
      <c r="R98" s="2">
        <v>155</v>
      </c>
      <c r="T98" s="1">
        <v>7.01</v>
      </c>
      <c r="U98" s="1">
        <v>241.3</v>
      </c>
      <c r="V98" s="20">
        <v>4.1875841253610444</v>
      </c>
      <c r="W98" s="20">
        <v>80.300102643169097</v>
      </c>
      <c r="AD98" s="1"/>
      <c r="AE98" s="1"/>
    </row>
    <row r="99" spans="1:31" x14ac:dyDescent="0.25">
      <c r="A99" s="3">
        <v>6</v>
      </c>
      <c r="B99" s="1">
        <v>2</v>
      </c>
      <c r="C99" s="3" t="s">
        <v>41</v>
      </c>
      <c r="D99" s="1" t="s">
        <v>18</v>
      </c>
      <c r="E99" s="1" t="s">
        <v>6</v>
      </c>
      <c r="F99" s="3">
        <v>20</v>
      </c>
      <c r="G99" s="3" t="s">
        <v>24</v>
      </c>
      <c r="M99" s="2">
        <v>100</v>
      </c>
      <c r="N99" s="2">
        <f t="shared" si="5"/>
        <v>45.4</v>
      </c>
      <c r="R99" s="2">
        <v>131</v>
      </c>
      <c r="T99" s="1">
        <v>6.58</v>
      </c>
      <c r="U99" s="2">
        <v>259.60000000000002</v>
      </c>
      <c r="V99" s="20">
        <v>3.3015343119043417</v>
      </c>
      <c r="W99" s="20">
        <v>80.417757503635187</v>
      </c>
      <c r="AD99" s="1"/>
      <c r="AE99" s="1"/>
    </row>
    <row r="100" spans="1:31" x14ac:dyDescent="0.25">
      <c r="A100" s="3">
        <v>7</v>
      </c>
      <c r="B100" s="1">
        <v>3</v>
      </c>
      <c r="C100" s="3" t="s">
        <v>47</v>
      </c>
      <c r="D100" s="1" t="s">
        <v>18</v>
      </c>
      <c r="E100" s="1" t="s">
        <v>6</v>
      </c>
      <c r="F100" s="3">
        <v>20</v>
      </c>
      <c r="G100" s="3" t="s">
        <v>25</v>
      </c>
      <c r="M100" s="2">
        <v>75</v>
      </c>
      <c r="N100" s="2">
        <f t="shared" si="5"/>
        <v>34.050000000000004</v>
      </c>
      <c r="R100" s="2">
        <v>126</v>
      </c>
      <c r="T100" s="1">
        <v>7.78</v>
      </c>
      <c r="U100" s="2">
        <v>175.5</v>
      </c>
      <c r="V100" s="20">
        <v>4.5863594128237768</v>
      </c>
      <c r="W100" s="20">
        <v>53.412777441813155</v>
      </c>
      <c r="AD100" s="1"/>
      <c r="AE100" s="1"/>
    </row>
    <row r="101" spans="1:31" x14ac:dyDescent="0.25">
      <c r="A101" s="3">
        <v>8</v>
      </c>
      <c r="B101" s="1">
        <v>4</v>
      </c>
      <c r="C101" s="3" t="s">
        <v>42</v>
      </c>
      <c r="D101" s="1" t="s">
        <v>18</v>
      </c>
      <c r="E101" s="1" t="s">
        <v>6</v>
      </c>
      <c r="F101" s="3">
        <v>31</v>
      </c>
      <c r="G101" s="3" t="s">
        <v>24</v>
      </c>
      <c r="M101" s="2">
        <v>205</v>
      </c>
      <c r="N101" s="2">
        <f t="shared" si="5"/>
        <v>93.070000000000007</v>
      </c>
      <c r="R101" s="2">
        <v>119</v>
      </c>
      <c r="T101" s="1">
        <v>7</v>
      </c>
      <c r="U101" s="2">
        <v>166.7</v>
      </c>
      <c r="V101" s="20">
        <v>3.3475401485199372</v>
      </c>
      <c r="W101" s="20">
        <v>49.079928700550262</v>
      </c>
      <c r="AD101" s="1"/>
      <c r="AE101" s="1"/>
    </row>
    <row r="102" spans="1:31" x14ac:dyDescent="0.25">
      <c r="A102" s="3">
        <v>10</v>
      </c>
      <c r="B102" s="1">
        <v>5</v>
      </c>
      <c r="C102" s="3" t="s">
        <v>43</v>
      </c>
      <c r="D102" s="1" t="s">
        <v>18</v>
      </c>
      <c r="E102" s="1" t="s">
        <v>6</v>
      </c>
      <c r="F102" s="3">
        <v>21</v>
      </c>
      <c r="G102" s="3" t="s">
        <v>25</v>
      </c>
      <c r="M102" s="2">
        <v>145</v>
      </c>
      <c r="N102" s="2">
        <f t="shared" si="5"/>
        <v>65.83</v>
      </c>
      <c r="R102" s="2">
        <v>143</v>
      </c>
      <c r="T102" s="1">
        <v>6.72</v>
      </c>
      <c r="U102" s="2">
        <v>197.4</v>
      </c>
      <c r="V102" s="20">
        <v>4.0339357087960765</v>
      </c>
      <c r="W102" s="20">
        <v>62.804832746095983</v>
      </c>
      <c r="AD102" s="1"/>
      <c r="AE102" s="1"/>
    </row>
    <row r="103" spans="1:31" x14ac:dyDescent="0.25">
      <c r="A103" s="3">
        <v>13</v>
      </c>
      <c r="B103" s="1">
        <v>6</v>
      </c>
      <c r="C103" s="3" t="s">
        <v>44</v>
      </c>
      <c r="D103" s="1" t="s">
        <v>18</v>
      </c>
      <c r="E103" s="1" t="s">
        <v>6</v>
      </c>
      <c r="F103" s="3">
        <v>21</v>
      </c>
      <c r="G103" s="3" t="s">
        <v>25</v>
      </c>
      <c r="M103" s="2">
        <v>110</v>
      </c>
      <c r="N103" s="2">
        <f t="shared" si="5"/>
        <v>49.940000000000005</v>
      </c>
      <c r="R103" s="2">
        <v>137</v>
      </c>
      <c r="T103" s="1">
        <v>5.89</v>
      </c>
      <c r="U103" s="2">
        <v>155.80000000000001</v>
      </c>
      <c r="V103" s="20">
        <v>3.5397540317609444</v>
      </c>
      <c r="W103" s="20">
        <v>48.62255437779146</v>
      </c>
      <c r="AD103" s="1"/>
      <c r="AE103" s="1"/>
    </row>
    <row r="104" spans="1:31" x14ac:dyDescent="0.25">
      <c r="A104" s="3">
        <v>14</v>
      </c>
      <c r="B104" s="1">
        <v>7</v>
      </c>
      <c r="C104" s="3" t="s">
        <v>45</v>
      </c>
      <c r="D104" s="1" t="s">
        <v>18</v>
      </c>
      <c r="E104" s="1" t="s">
        <v>6</v>
      </c>
      <c r="F104" s="3">
        <v>23</v>
      </c>
      <c r="G104" s="3" t="s">
        <v>24</v>
      </c>
      <c r="M104" s="2">
        <v>175</v>
      </c>
      <c r="N104" s="2">
        <f t="shared" si="5"/>
        <v>79.45</v>
      </c>
      <c r="R104" s="2">
        <v>101</v>
      </c>
      <c r="T104" s="1">
        <v>6.54</v>
      </c>
      <c r="U104" s="2">
        <v>195.2</v>
      </c>
      <c r="V104" s="20">
        <v>2.8169949424347225</v>
      </c>
      <c r="W104" s="20">
        <v>55.896714753416504</v>
      </c>
      <c r="AD104" s="1"/>
      <c r="AE104" s="1"/>
    </row>
    <row r="105" spans="1:31" x14ac:dyDescent="0.25">
      <c r="A105" s="3">
        <v>16</v>
      </c>
      <c r="B105" s="1">
        <v>8</v>
      </c>
      <c r="C105" s="3" t="s">
        <v>46</v>
      </c>
      <c r="D105" s="1" t="s">
        <v>18</v>
      </c>
      <c r="E105" s="1" t="s">
        <v>6</v>
      </c>
      <c r="F105" s="1">
        <v>25</v>
      </c>
      <c r="G105" s="3" t="s">
        <v>24</v>
      </c>
      <c r="M105" s="2">
        <v>175</v>
      </c>
      <c r="N105" s="2">
        <f t="shared" si="5"/>
        <v>79.45</v>
      </c>
      <c r="R105" s="2">
        <v>114</v>
      </c>
      <c r="T105" s="1">
        <v>6.66</v>
      </c>
      <c r="U105" s="2">
        <v>230.3</v>
      </c>
      <c r="V105" s="20">
        <v>3.2613233756258238</v>
      </c>
      <c r="W105" s="20">
        <v>66.662847992874404</v>
      </c>
      <c r="AD105" s="1"/>
      <c r="AE105" s="1"/>
    </row>
    <row r="106" spans="1:31" x14ac:dyDescent="0.25">
      <c r="A106" s="3">
        <v>3</v>
      </c>
      <c r="B106" s="1">
        <v>1</v>
      </c>
      <c r="C106" s="3" t="s">
        <v>40</v>
      </c>
      <c r="D106" s="1" t="s">
        <v>16</v>
      </c>
      <c r="E106" s="1" t="s">
        <v>5</v>
      </c>
      <c r="F106" s="3">
        <v>24</v>
      </c>
      <c r="G106" s="3" t="s">
        <v>24</v>
      </c>
      <c r="M106" s="2">
        <v>80</v>
      </c>
      <c r="N106" s="2">
        <f t="shared" si="5"/>
        <v>36.32</v>
      </c>
      <c r="R106" s="2">
        <v>121</v>
      </c>
      <c r="T106" s="1">
        <v>4.2300000000000004</v>
      </c>
      <c r="U106" s="2">
        <v>195.6</v>
      </c>
      <c r="V106" s="20">
        <v>2.2326093040222008</v>
      </c>
      <c r="W106" s="20">
        <v>69.619674457039935</v>
      </c>
      <c r="AD106" s="1"/>
      <c r="AE106" s="1"/>
    </row>
    <row r="107" spans="1:31" x14ac:dyDescent="0.25">
      <c r="A107" s="3">
        <v>6</v>
      </c>
      <c r="B107" s="1">
        <v>2</v>
      </c>
      <c r="C107" s="3" t="s">
        <v>41</v>
      </c>
      <c r="D107" s="1" t="s">
        <v>16</v>
      </c>
      <c r="E107" s="1" t="s">
        <v>5</v>
      </c>
      <c r="F107" s="3">
        <v>20</v>
      </c>
      <c r="G107" s="3" t="s">
        <v>24</v>
      </c>
      <c r="M107" s="2">
        <v>50</v>
      </c>
      <c r="N107" s="2">
        <f t="shared" si="5"/>
        <v>22.7</v>
      </c>
      <c r="R107" s="2">
        <v>133.9</v>
      </c>
      <c r="T107" s="1">
        <v>5.92</v>
      </c>
      <c r="U107" s="2">
        <v>98.7</v>
      </c>
      <c r="V107" s="20">
        <v>3.0030756246805743</v>
      </c>
      <c r="W107" s="20">
        <v>31.736222648356101</v>
      </c>
      <c r="AD107" s="1"/>
      <c r="AE107" s="1"/>
    </row>
    <row r="108" spans="1:31" x14ac:dyDescent="0.25">
      <c r="A108" s="3">
        <v>7</v>
      </c>
      <c r="B108" s="1">
        <v>3</v>
      </c>
      <c r="C108" s="3" t="s">
        <v>47</v>
      </c>
      <c r="D108" s="1" t="s">
        <v>16</v>
      </c>
      <c r="E108" s="1" t="s">
        <v>5</v>
      </c>
      <c r="F108" s="3">
        <v>20</v>
      </c>
      <c r="G108" s="3" t="s">
        <v>25</v>
      </c>
      <c r="M108" s="2">
        <v>20</v>
      </c>
      <c r="N108" s="2">
        <f t="shared" si="5"/>
        <v>9.08</v>
      </c>
      <c r="R108" s="2">
        <v>101</v>
      </c>
      <c r="T108" s="1">
        <v>6.22</v>
      </c>
      <c r="U108" s="2">
        <v>131.6</v>
      </c>
      <c r="V108" s="20">
        <v>3.2828745527169385</v>
      </c>
      <c r="W108" s="20">
        <v>35.691109018689076</v>
      </c>
      <c r="AD108" s="1"/>
      <c r="AE108" s="1"/>
    </row>
    <row r="109" spans="1:31" x14ac:dyDescent="0.25">
      <c r="A109" s="3">
        <v>8</v>
      </c>
      <c r="B109" s="1">
        <v>4</v>
      </c>
      <c r="C109" s="3" t="s">
        <v>42</v>
      </c>
      <c r="D109" s="1" t="s">
        <v>16</v>
      </c>
      <c r="E109" s="1" t="s">
        <v>5</v>
      </c>
      <c r="F109" s="3">
        <v>31</v>
      </c>
      <c r="G109" s="3" t="s">
        <v>24</v>
      </c>
      <c r="M109" s="2">
        <v>85</v>
      </c>
      <c r="N109" s="2">
        <f t="shared" si="5"/>
        <v>38.590000000000003</v>
      </c>
      <c r="R109" s="2">
        <v>95</v>
      </c>
      <c r="T109" s="1">
        <v>7.06</v>
      </c>
      <c r="U109" s="2">
        <v>103.4</v>
      </c>
      <c r="V109" s="20">
        <v>3.0166211899906208</v>
      </c>
      <c r="W109" s="20">
        <v>27.961906383237054</v>
      </c>
      <c r="AD109" s="1"/>
      <c r="AE109" s="1"/>
    </row>
    <row r="110" spans="1:31" x14ac:dyDescent="0.25">
      <c r="A110" s="3">
        <v>10</v>
      </c>
      <c r="B110" s="1">
        <v>5</v>
      </c>
      <c r="C110" s="3" t="s">
        <v>43</v>
      </c>
      <c r="D110" s="1" t="s">
        <v>16</v>
      </c>
      <c r="E110" s="1" t="s">
        <v>5</v>
      </c>
      <c r="F110" s="3">
        <v>21</v>
      </c>
      <c r="G110" s="3" t="s">
        <v>25</v>
      </c>
      <c r="M110" s="2">
        <v>40</v>
      </c>
      <c r="N110" s="2">
        <f t="shared" si="5"/>
        <v>18.16</v>
      </c>
      <c r="R110" s="2">
        <v>94</v>
      </c>
      <c r="T110" s="1">
        <v>6.42</v>
      </c>
      <c r="U110" s="10">
        <v>80.2</v>
      </c>
      <c r="V110" s="20">
        <v>3.1245727106363228</v>
      </c>
      <c r="W110" s="20">
        <v>21.271506505702561</v>
      </c>
      <c r="AD110" s="1"/>
      <c r="AE110" s="1"/>
    </row>
    <row r="111" spans="1:31" x14ac:dyDescent="0.25">
      <c r="A111" s="3">
        <v>13</v>
      </c>
      <c r="B111" s="1">
        <v>6</v>
      </c>
      <c r="C111" s="3" t="s">
        <v>44</v>
      </c>
      <c r="D111" s="1" t="s">
        <v>16</v>
      </c>
      <c r="E111" s="1" t="s">
        <v>5</v>
      </c>
      <c r="F111" s="3">
        <v>21</v>
      </c>
      <c r="G111" s="3" t="s">
        <v>25</v>
      </c>
      <c r="M111" s="2">
        <v>35</v>
      </c>
      <c r="N111" s="2">
        <f t="shared" si="5"/>
        <v>15.89</v>
      </c>
      <c r="R111" s="2">
        <v>94</v>
      </c>
      <c r="T111" s="1">
        <v>6.36</v>
      </c>
      <c r="U111" s="2">
        <v>98.7</v>
      </c>
      <c r="V111" s="20">
        <v>3.1660556860888418</v>
      </c>
      <c r="W111" s="20">
        <v>26.068333765259297</v>
      </c>
      <c r="AD111" s="1"/>
      <c r="AE111" s="1"/>
    </row>
    <row r="112" spans="1:31" x14ac:dyDescent="0.25">
      <c r="A112" s="3">
        <v>14</v>
      </c>
      <c r="B112" s="1">
        <v>7</v>
      </c>
      <c r="C112" s="3" t="s">
        <v>45</v>
      </c>
      <c r="D112" s="1" t="s">
        <v>16</v>
      </c>
      <c r="E112" s="1" t="s">
        <v>5</v>
      </c>
      <c r="F112" s="3">
        <v>23</v>
      </c>
      <c r="G112" s="3" t="s">
        <v>24</v>
      </c>
      <c r="M112" s="2">
        <v>60</v>
      </c>
      <c r="N112" s="2">
        <f t="shared" si="5"/>
        <v>27.240000000000002</v>
      </c>
      <c r="R112" s="2">
        <v>105</v>
      </c>
      <c r="T112" s="1">
        <v>7.14</v>
      </c>
      <c r="U112" s="2">
        <v>186.5</v>
      </c>
      <c r="V112" s="20">
        <v>3.1357432303547212</v>
      </c>
      <c r="W112" s="20">
        <v>52.415978671162485</v>
      </c>
      <c r="AD112" s="1"/>
      <c r="AE112" s="1"/>
    </row>
    <row r="113" spans="1:31" x14ac:dyDescent="0.25">
      <c r="A113" s="3">
        <v>16</v>
      </c>
      <c r="B113" s="1">
        <v>8</v>
      </c>
      <c r="C113" s="3" t="s">
        <v>46</v>
      </c>
      <c r="D113" s="1" t="s">
        <v>16</v>
      </c>
      <c r="E113" s="1" t="s">
        <v>5</v>
      </c>
      <c r="F113" s="1">
        <v>25</v>
      </c>
      <c r="G113" s="3" t="s">
        <v>24</v>
      </c>
      <c r="M113" s="2">
        <v>80</v>
      </c>
      <c r="N113" s="2">
        <f t="shared" si="5"/>
        <v>36.32</v>
      </c>
      <c r="R113" s="2">
        <v>105</v>
      </c>
      <c r="T113" s="1">
        <v>7.03</v>
      </c>
      <c r="U113" s="2">
        <v>105.6</v>
      </c>
      <c r="V113" s="20">
        <v>3.3038261247771019</v>
      </c>
      <c r="W113" s="20">
        <v>29.25209608240414</v>
      </c>
      <c r="AD113" s="1"/>
      <c r="AE113" s="1"/>
    </row>
    <row r="114" spans="1:31" x14ac:dyDescent="0.25">
      <c r="A114" s="3">
        <v>3</v>
      </c>
      <c r="B114" s="1">
        <v>1</v>
      </c>
      <c r="C114" s="3" t="s">
        <v>40</v>
      </c>
      <c r="D114" s="1" t="s">
        <v>17</v>
      </c>
      <c r="E114" s="1" t="s">
        <v>5</v>
      </c>
      <c r="F114" s="3">
        <v>24</v>
      </c>
      <c r="G114" s="3" t="s">
        <v>24</v>
      </c>
      <c r="M114" s="2">
        <v>110</v>
      </c>
      <c r="N114" s="2">
        <f t="shared" si="5"/>
        <v>49.940000000000005</v>
      </c>
      <c r="R114" s="2">
        <v>127</v>
      </c>
      <c r="T114" s="1">
        <v>4.6100000000000003</v>
      </c>
      <c r="U114" s="2">
        <v>199.3</v>
      </c>
      <c r="V114" s="20">
        <v>2.4927714591621055</v>
      </c>
      <c r="W114" s="20">
        <v>67.842499188867549</v>
      </c>
      <c r="AD114" s="1"/>
      <c r="AE114" s="1"/>
    </row>
    <row r="115" spans="1:31" x14ac:dyDescent="0.25">
      <c r="A115" s="3">
        <v>6</v>
      </c>
      <c r="B115" s="1">
        <v>2</v>
      </c>
      <c r="C115" s="3" t="s">
        <v>41</v>
      </c>
      <c r="D115" s="1" t="s">
        <v>17</v>
      </c>
      <c r="E115" s="1" t="s">
        <v>5</v>
      </c>
      <c r="F115" s="3">
        <v>20</v>
      </c>
      <c r="G115" s="3" t="s">
        <v>24</v>
      </c>
      <c r="M115" s="2">
        <v>70</v>
      </c>
      <c r="N115" s="2">
        <f t="shared" si="5"/>
        <v>31.78</v>
      </c>
      <c r="R115" s="2">
        <v>129</v>
      </c>
      <c r="T115" s="1">
        <v>6.72</v>
      </c>
      <c r="U115" s="2">
        <v>133.4</v>
      </c>
      <c r="V115" s="20">
        <v>3.3459419495272908</v>
      </c>
      <c r="W115" s="20">
        <v>40.896445087041506</v>
      </c>
      <c r="AD115" s="1"/>
      <c r="AE115" s="1"/>
    </row>
    <row r="116" spans="1:31" x14ac:dyDescent="0.25">
      <c r="A116" s="3">
        <v>7</v>
      </c>
      <c r="B116" s="1">
        <v>3</v>
      </c>
      <c r="C116" s="3" t="s">
        <v>47</v>
      </c>
      <c r="D116" s="1" t="s">
        <v>17</v>
      </c>
      <c r="E116" s="1" t="s">
        <v>5</v>
      </c>
      <c r="F116" s="3">
        <v>20</v>
      </c>
      <c r="G116" s="3" t="s">
        <v>25</v>
      </c>
      <c r="M116" s="2">
        <v>30</v>
      </c>
      <c r="N116" s="2">
        <f t="shared" si="5"/>
        <v>13.620000000000001</v>
      </c>
      <c r="R116" s="2">
        <v>112</v>
      </c>
      <c r="T116" s="1">
        <v>6.14</v>
      </c>
      <c r="U116" s="2">
        <v>144.80000000000001</v>
      </c>
      <c r="V116" s="20">
        <v>3.412562376768804</v>
      </c>
      <c r="W116" s="20">
        <v>41.046501106461328</v>
      </c>
      <c r="AD116" s="1"/>
      <c r="AE116" s="1"/>
    </row>
    <row r="117" spans="1:31" x14ac:dyDescent="0.25">
      <c r="A117" s="3">
        <v>8</v>
      </c>
      <c r="B117" s="1">
        <v>4</v>
      </c>
      <c r="C117" s="3" t="s">
        <v>42</v>
      </c>
      <c r="D117" s="1" t="s">
        <v>17</v>
      </c>
      <c r="E117" s="1" t="s">
        <v>5</v>
      </c>
      <c r="F117" s="3">
        <v>31</v>
      </c>
      <c r="G117" s="3" t="s">
        <v>24</v>
      </c>
      <c r="M117" s="2">
        <v>120</v>
      </c>
      <c r="N117" s="2">
        <f t="shared" si="5"/>
        <v>54.480000000000004</v>
      </c>
      <c r="R117" s="2">
        <v>105</v>
      </c>
      <c r="T117" s="1">
        <v>7.19</v>
      </c>
      <c r="U117" s="2">
        <v>102.1</v>
      </c>
      <c r="V117" s="20">
        <v>3.2298162378032464</v>
      </c>
      <c r="W117" s="20">
        <v>28.457924173060949</v>
      </c>
      <c r="AD117" s="1"/>
      <c r="AE117" s="1"/>
    </row>
    <row r="118" spans="1:31" x14ac:dyDescent="0.25">
      <c r="A118" s="3">
        <v>10</v>
      </c>
      <c r="B118" s="1">
        <v>5</v>
      </c>
      <c r="C118" s="3" t="s">
        <v>43</v>
      </c>
      <c r="D118" s="1" t="s">
        <v>17</v>
      </c>
      <c r="E118" s="1" t="s">
        <v>5</v>
      </c>
      <c r="F118" s="3">
        <v>21</v>
      </c>
      <c r="G118" s="3" t="s">
        <v>25</v>
      </c>
      <c r="M118" s="2">
        <v>55</v>
      </c>
      <c r="N118" s="2">
        <f t="shared" si="5"/>
        <v>24.970000000000002</v>
      </c>
      <c r="R118" s="2">
        <v>95</v>
      </c>
      <c r="T118" s="1">
        <v>6.65</v>
      </c>
      <c r="U118" s="10">
        <v>99.6</v>
      </c>
      <c r="V118" s="20">
        <v>3.2536821780703753</v>
      </c>
      <c r="W118" s="20">
        <v>26.278094473468865</v>
      </c>
      <c r="AD118" s="1"/>
      <c r="AE118" s="1"/>
    </row>
    <row r="119" spans="1:31" x14ac:dyDescent="0.25">
      <c r="A119" s="3">
        <v>13</v>
      </c>
      <c r="B119" s="1">
        <v>6</v>
      </c>
      <c r="C119" s="3" t="s">
        <v>44</v>
      </c>
      <c r="D119" s="1" t="s">
        <v>17</v>
      </c>
      <c r="E119" s="1" t="s">
        <v>5</v>
      </c>
      <c r="F119" s="3">
        <v>21</v>
      </c>
      <c r="G119" s="3" t="s">
        <v>25</v>
      </c>
      <c r="M119" s="2">
        <v>50</v>
      </c>
      <c r="N119" s="2">
        <f t="shared" si="5"/>
        <v>22.7</v>
      </c>
      <c r="R119" s="2">
        <v>98</v>
      </c>
      <c r="T119" s="1">
        <v>6.96</v>
      </c>
      <c r="U119" s="2">
        <v>157.9</v>
      </c>
      <c r="V119" s="20">
        <v>3.5376900831638323</v>
      </c>
      <c r="W119" s="20">
        <v>41.680601562380687</v>
      </c>
      <c r="AD119" s="1"/>
      <c r="AE119" s="1"/>
    </row>
    <row r="120" spans="1:31" x14ac:dyDescent="0.25">
      <c r="A120" s="3">
        <v>14</v>
      </c>
      <c r="B120" s="1">
        <v>7</v>
      </c>
      <c r="C120" s="3" t="s">
        <v>45</v>
      </c>
      <c r="D120" s="1" t="s">
        <v>17</v>
      </c>
      <c r="E120" s="1" t="s">
        <v>5</v>
      </c>
      <c r="F120" s="3">
        <v>23</v>
      </c>
      <c r="G120" s="3" t="s">
        <v>24</v>
      </c>
      <c r="M120" s="2">
        <v>105</v>
      </c>
      <c r="N120" s="2">
        <f t="shared" si="5"/>
        <v>47.67</v>
      </c>
      <c r="R120" s="2">
        <v>108</v>
      </c>
      <c r="T120" s="1">
        <v>6.88</v>
      </c>
      <c r="U120" s="2">
        <v>188.7</v>
      </c>
      <c r="V120" s="20">
        <v>3.0644176003611086</v>
      </c>
      <c r="W120" s="20">
        <v>54.158682276257643</v>
      </c>
      <c r="AD120" s="1"/>
      <c r="AE120" s="1"/>
    </row>
    <row r="121" spans="1:31" x14ac:dyDescent="0.25">
      <c r="A121" s="3">
        <v>16</v>
      </c>
      <c r="B121" s="1">
        <v>8</v>
      </c>
      <c r="C121" s="3" t="s">
        <v>46</v>
      </c>
      <c r="D121" s="1" t="s">
        <v>17</v>
      </c>
      <c r="E121" s="1" t="s">
        <v>5</v>
      </c>
      <c r="F121" s="1">
        <v>25</v>
      </c>
      <c r="G121" s="3" t="s">
        <v>24</v>
      </c>
      <c r="M121" s="2">
        <v>115</v>
      </c>
      <c r="N121" s="2">
        <f t="shared" si="5"/>
        <v>52.21</v>
      </c>
      <c r="R121" s="2">
        <v>111</v>
      </c>
      <c r="T121" s="1">
        <v>6.24</v>
      </c>
      <c r="U121" s="2">
        <v>105.6</v>
      </c>
      <c r="V121" s="20">
        <v>3.0151803040740059</v>
      </c>
      <c r="W121" s="20">
        <v>30.841132593604033</v>
      </c>
      <c r="AD121" s="1"/>
      <c r="AE121" s="1"/>
    </row>
    <row r="122" spans="1:31" x14ac:dyDescent="0.25">
      <c r="A122" s="3">
        <v>3</v>
      </c>
      <c r="B122" s="1">
        <v>1</v>
      </c>
      <c r="C122" s="3" t="s">
        <v>40</v>
      </c>
      <c r="D122" s="1" t="s">
        <v>18</v>
      </c>
      <c r="E122" s="1" t="s">
        <v>5</v>
      </c>
      <c r="F122" s="3">
        <v>24</v>
      </c>
      <c r="G122" s="3" t="s">
        <v>24</v>
      </c>
      <c r="M122" s="2">
        <v>145</v>
      </c>
      <c r="N122" s="2">
        <f t="shared" si="5"/>
        <v>65.83</v>
      </c>
      <c r="R122" s="2">
        <v>141</v>
      </c>
      <c r="T122" s="1">
        <v>5.23</v>
      </c>
      <c r="U122" s="2">
        <v>75</v>
      </c>
      <c r="V122" s="20">
        <v>2.9798261215673501</v>
      </c>
      <c r="W122" s="20">
        <v>24.762386958362672</v>
      </c>
      <c r="AD122" s="1"/>
      <c r="AE122" s="1"/>
    </row>
    <row r="123" spans="1:31" x14ac:dyDescent="0.25">
      <c r="A123" s="3">
        <v>6</v>
      </c>
      <c r="B123" s="1">
        <v>2</v>
      </c>
      <c r="C123" s="3" t="s">
        <v>41</v>
      </c>
      <c r="D123" s="1" t="s">
        <v>18</v>
      </c>
      <c r="E123" s="1" t="s">
        <v>5</v>
      </c>
      <c r="F123" s="3">
        <v>20</v>
      </c>
      <c r="G123" s="3" t="s">
        <v>24</v>
      </c>
      <c r="M123" s="2">
        <v>90</v>
      </c>
      <c r="N123" s="2">
        <f t="shared" si="5"/>
        <v>40.86</v>
      </c>
      <c r="R123" s="2">
        <v>185</v>
      </c>
      <c r="T123" s="1">
        <v>7.4</v>
      </c>
      <c r="U123" s="2">
        <v>171.8</v>
      </c>
      <c r="V123" s="20">
        <v>4.4123693344544579</v>
      </c>
      <c r="W123" s="20">
        <v>63.099969348702089</v>
      </c>
      <c r="AD123" s="1"/>
      <c r="AE123" s="1"/>
    </row>
    <row r="124" spans="1:31" x14ac:dyDescent="0.25">
      <c r="A124" s="3">
        <v>7</v>
      </c>
      <c r="B124" s="1">
        <v>3</v>
      </c>
      <c r="C124" s="3" t="s">
        <v>47</v>
      </c>
      <c r="D124" s="1" t="s">
        <v>18</v>
      </c>
      <c r="E124" s="1" t="s">
        <v>5</v>
      </c>
      <c r="F124" s="3">
        <v>20</v>
      </c>
      <c r="G124" s="3" t="s">
        <v>25</v>
      </c>
      <c r="M124" s="2">
        <v>45</v>
      </c>
      <c r="N124" s="2">
        <f t="shared" si="5"/>
        <v>20.43</v>
      </c>
      <c r="R124" s="2">
        <v>116</v>
      </c>
      <c r="T124" s="1">
        <v>6.4</v>
      </c>
      <c r="U124" s="2">
        <v>160.1</v>
      </c>
      <c r="V124" s="20">
        <v>3.6200301240464201</v>
      </c>
      <c r="W124" s="20">
        <v>45.852032636850147</v>
      </c>
      <c r="AD124" s="1"/>
      <c r="AE124" s="1"/>
    </row>
    <row r="125" spans="1:31" x14ac:dyDescent="0.25">
      <c r="A125" s="3">
        <v>8</v>
      </c>
      <c r="B125" s="1">
        <v>4</v>
      </c>
      <c r="C125" s="3" t="s">
        <v>42</v>
      </c>
      <c r="D125" s="1" t="s">
        <v>18</v>
      </c>
      <c r="E125" s="1" t="s">
        <v>5</v>
      </c>
      <c r="F125" s="3">
        <v>31</v>
      </c>
      <c r="G125" s="3" t="s">
        <v>24</v>
      </c>
      <c r="M125" s="2">
        <v>155</v>
      </c>
      <c r="N125" s="2">
        <f t="shared" si="5"/>
        <v>70.37</v>
      </c>
      <c r="R125" s="2">
        <v>137</v>
      </c>
      <c r="T125" s="1">
        <v>7.33</v>
      </c>
      <c r="U125" s="2">
        <v>103.4</v>
      </c>
      <c r="V125" s="20">
        <v>3.7611316215364701</v>
      </c>
      <c r="W125" s="20">
        <v>32.249618532492654</v>
      </c>
      <c r="AD125" s="1"/>
      <c r="AE125" s="1"/>
    </row>
    <row r="126" spans="1:31" x14ac:dyDescent="0.25">
      <c r="A126" s="3">
        <v>10</v>
      </c>
      <c r="B126" s="1">
        <v>5</v>
      </c>
      <c r="C126" s="3" t="s">
        <v>43</v>
      </c>
      <c r="D126" s="1" t="s">
        <v>18</v>
      </c>
      <c r="E126" s="1" t="s">
        <v>5</v>
      </c>
      <c r="F126" s="3">
        <v>21</v>
      </c>
      <c r="G126" s="3" t="s">
        <v>25</v>
      </c>
      <c r="M126" s="2">
        <v>70</v>
      </c>
      <c r="N126" s="2">
        <f t="shared" si="5"/>
        <v>31.78</v>
      </c>
      <c r="R126" s="2">
        <v>108</v>
      </c>
      <c r="T126" s="1">
        <v>6.73</v>
      </c>
      <c r="U126" s="10">
        <v>123.1</v>
      </c>
      <c r="V126" s="20">
        <v>3.5109013157395692</v>
      </c>
      <c r="W126" s="20">
        <v>34.160830009683892</v>
      </c>
      <c r="AD126" s="1"/>
      <c r="AE126" s="1"/>
    </row>
    <row r="127" spans="1:31" x14ac:dyDescent="0.25">
      <c r="A127" s="3">
        <v>13</v>
      </c>
      <c r="B127" s="1">
        <v>6</v>
      </c>
      <c r="C127" s="3" t="s">
        <v>44</v>
      </c>
      <c r="D127" s="1" t="s">
        <v>18</v>
      </c>
      <c r="E127" s="1" t="s">
        <v>5</v>
      </c>
      <c r="F127" s="3">
        <v>21</v>
      </c>
      <c r="G127" s="3" t="s">
        <v>25</v>
      </c>
      <c r="M127" s="2">
        <v>65</v>
      </c>
      <c r="N127" s="2">
        <f t="shared" si="5"/>
        <v>29.51</v>
      </c>
      <c r="R127" s="2">
        <v>133</v>
      </c>
      <c r="T127" s="1">
        <v>6.89</v>
      </c>
      <c r="U127" s="2">
        <v>197.4</v>
      </c>
      <c r="V127" s="20">
        <v>4.0798345280255637</v>
      </c>
      <c r="W127" s="20">
        <v>60.591633589040995</v>
      </c>
      <c r="AD127" s="1"/>
      <c r="AE127" s="1"/>
    </row>
    <row r="128" spans="1:31" x14ac:dyDescent="0.25">
      <c r="A128" s="3">
        <v>14</v>
      </c>
      <c r="B128" s="1">
        <v>7</v>
      </c>
      <c r="C128" s="3" t="s">
        <v>45</v>
      </c>
      <c r="D128" s="1" t="s">
        <v>18</v>
      </c>
      <c r="E128" s="1" t="s">
        <v>5</v>
      </c>
      <c r="F128" s="3">
        <v>23</v>
      </c>
      <c r="G128" s="3" t="s">
        <v>24</v>
      </c>
      <c r="M128" s="2">
        <v>135</v>
      </c>
      <c r="N128" s="2">
        <f t="shared" si="5"/>
        <v>61.29</v>
      </c>
      <c r="R128" s="2">
        <v>105</v>
      </c>
      <c r="T128" s="1">
        <v>6.34</v>
      </c>
      <c r="U128" s="2">
        <v>201.8</v>
      </c>
      <c r="V128" s="20">
        <v>2.7843994510432681</v>
      </c>
      <c r="W128" s="20">
        <v>59.217164771002182</v>
      </c>
      <c r="AD128" s="1"/>
      <c r="AE128" s="1"/>
    </row>
    <row r="129" spans="1:31" x14ac:dyDescent="0.25">
      <c r="A129" s="3">
        <v>16</v>
      </c>
      <c r="B129" s="1">
        <v>8</v>
      </c>
      <c r="C129" s="3" t="s">
        <v>46</v>
      </c>
      <c r="D129" s="1" t="s">
        <v>18</v>
      </c>
      <c r="E129" s="1" t="s">
        <v>5</v>
      </c>
      <c r="F129" s="1">
        <v>25</v>
      </c>
      <c r="G129" s="3" t="s">
        <v>24</v>
      </c>
      <c r="M129" s="2">
        <v>150</v>
      </c>
      <c r="N129" s="2">
        <f t="shared" si="5"/>
        <v>68.100000000000009</v>
      </c>
      <c r="R129" s="2">
        <v>137</v>
      </c>
      <c r="T129" s="1">
        <v>5.97</v>
      </c>
      <c r="U129" s="2">
        <v>134</v>
      </c>
      <c r="V129" s="20">
        <v>3.2048065765415221</v>
      </c>
      <c r="W129" s="20">
        <v>42.700915335308224</v>
      </c>
      <c r="AD129" s="1"/>
      <c r="AE129" s="1"/>
    </row>
    <row r="130" spans="1:31" x14ac:dyDescent="0.25">
      <c r="A130" s="3">
        <v>3</v>
      </c>
      <c r="B130" s="1">
        <v>1</v>
      </c>
      <c r="C130" s="3" t="s">
        <v>40</v>
      </c>
      <c r="D130" s="1" t="s">
        <v>16</v>
      </c>
      <c r="E130" s="1" t="s">
        <v>29</v>
      </c>
      <c r="F130" s="3">
        <v>24</v>
      </c>
      <c r="G130" s="3" t="s">
        <v>24</v>
      </c>
      <c r="M130" s="2">
        <v>50</v>
      </c>
      <c r="N130" s="2">
        <f t="shared" si="5"/>
        <v>22.7</v>
      </c>
      <c r="R130" s="2">
        <v>119</v>
      </c>
      <c r="T130" s="1">
        <v>5.18</v>
      </c>
      <c r="U130" s="2">
        <v>160.1</v>
      </c>
      <c r="V130" s="20">
        <v>2.7113333634073356</v>
      </c>
      <c r="W130" s="20">
        <v>50.493983699522303</v>
      </c>
      <c r="AD130" s="1"/>
      <c r="AE130" s="1"/>
    </row>
    <row r="131" spans="1:31" x14ac:dyDescent="0.25">
      <c r="A131" s="3">
        <v>6</v>
      </c>
      <c r="B131" s="1">
        <v>2</v>
      </c>
      <c r="C131" s="3" t="s">
        <v>41</v>
      </c>
      <c r="D131" s="1" t="s">
        <v>16</v>
      </c>
      <c r="E131" s="1" t="s">
        <v>29</v>
      </c>
      <c r="F131" s="3">
        <v>20</v>
      </c>
      <c r="G131" s="3" t="s">
        <v>24</v>
      </c>
      <c r="M131" s="2">
        <v>30</v>
      </c>
      <c r="N131" s="2">
        <f t="shared" si="5"/>
        <v>13.620000000000001</v>
      </c>
      <c r="R131" s="2">
        <v>121</v>
      </c>
      <c r="T131" s="1">
        <v>6.01</v>
      </c>
      <c r="U131" s="2">
        <v>225.6</v>
      </c>
      <c r="V131" s="20">
        <v>2.8981538123320867</v>
      </c>
      <c r="W131" s="20">
        <v>69.8602160769791</v>
      </c>
      <c r="AD131" s="1"/>
      <c r="AE131" s="1"/>
    </row>
    <row r="132" spans="1:31" x14ac:dyDescent="0.25">
      <c r="A132" s="3">
        <v>7</v>
      </c>
      <c r="B132" s="1">
        <v>3</v>
      </c>
      <c r="C132" s="3" t="s">
        <v>47</v>
      </c>
      <c r="D132" s="1" t="s">
        <v>16</v>
      </c>
      <c r="E132" s="1" t="s">
        <v>29</v>
      </c>
      <c r="F132" s="3">
        <v>20</v>
      </c>
      <c r="G132" s="3" t="s">
        <v>25</v>
      </c>
      <c r="M132" s="2">
        <v>15</v>
      </c>
      <c r="N132" s="2">
        <f t="shared" si="5"/>
        <v>6.8100000000000005</v>
      </c>
      <c r="R132" s="2">
        <v>131</v>
      </c>
      <c r="T132" s="1">
        <v>5.7</v>
      </c>
      <c r="U132" s="2">
        <v>122.8</v>
      </c>
      <c r="V132" s="20">
        <v>3.201815045036188</v>
      </c>
      <c r="W132" s="20">
        <v>38.215044603736757</v>
      </c>
      <c r="AD132" s="1"/>
      <c r="AE132" s="1"/>
    </row>
    <row r="133" spans="1:31" x14ac:dyDescent="0.25">
      <c r="A133" s="3">
        <v>8</v>
      </c>
      <c r="B133" s="1">
        <v>4</v>
      </c>
      <c r="C133" s="3" t="s">
        <v>42</v>
      </c>
      <c r="D133" s="1" t="s">
        <v>16</v>
      </c>
      <c r="E133" s="1" t="s">
        <v>29</v>
      </c>
      <c r="F133" s="3">
        <v>31</v>
      </c>
      <c r="G133" s="3" t="s">
        <v>24</v>
      </c>
      <c r="M133" s="2">
        <v>85</v>
      </c>
      <c r="N133" s="2">
        <f t="shared" si="5"/>
        <v>38.590000000000003</v>
      </c>
      <c r="R133" s="2">
        <v>101</v>
      </c>
      <c r="T133" s="1">
        <v>6.6</v>
      </c>
      <c r="U133" s="2">
        <v>131.6</v>
      </c>
      <c r="V133" s="20">
        <v>2.9077622640414122</v>
      </c>
      <c r="W133" s="20">
        <v>37.184209828417018</v>
      </c>
      <c r="AD133" s="1"/>
      <c r="AE133" s="1"/>
    </row>
    <row r="134" spans="1:31" x14ac:dyDescent="0.25">
      <c r="A134" s="3">
        <v>10</v>
      </c>
      <c r="B134" s="1">
        <v>5</v>
      </c>
      <c r="C134" s="3" t="s">
        <v>43</v>
      </c>
      <c r="D134" s="1" t="s">
        <v>16</v>
      </c>
      <c r="E134" s="1" t="s">
        <v>29</v>
      </c>
      <c r="F134" s="3">
        <v>21</v>
      </c>
      <c r="G134" s="3" t="s">
        <v>25</v>
      </c>
      <c r="M134" s="2">
        <v>20</v>
      </c>
      <c r="N134" s="2">
        <f t="shared" si="5"/>
        <v>9.08</v>
      </c>
      <c r="R134" s="2">
        <v>111</v>
      </c>
      <c r="T134" s="1">
        <v>6.42</v>
      </c>
      <c r="U134" s="10">
        <v>99.8</v>
      </c>
      <c r="V134" s="20">
        <v>3.3953785288145979</v>
      </c>
      <c r="W134" s="20">
        <v>28.217066207903493</v>
      </c>
      <c r="AD134" s="1"/>
      <c r="AE134" s="1"/>
    </row>
    <row r="135" spans="1:31" x14ac:dyDescent="0.25">
      <c r="A135" s="3">
        <v>13</v>
      </c>
      <c r="B135" s="1">
        <v>6</v>
      </c>
      <c r="C135" s="3" t="s">
        <v>44</v>
      </c>
      <c r="D135" s="1" t="s">
        <v>16</v>
      </c>
      <c r="E135" s="1" t="s">
        <v>29</v>
      </c>
      <c r="F135" s="3">
        <v>21</v>
      </c>
      <c r="G135" s="3" t="s">
        <v>25</v>
      </c>
      <c r="M135" s="2">
        <v>20</v>
      </c>
      <c r="N135" s="2">
        <f t="shared" si="5"/>
        <v>9.08</v>
      </c>
      <c r="R135" s="2">
        <v>98</v>
      </c>
      <c r="T135" s="1">
        <v>6.82</v>
      </c>
      <c r="U135" s="2">
        <v>107.5</v>
      </c>
      <c r="V135" s="20">
        <v>3.4665296504565144</v>
      </c>
      <c r="W135" s="20">
        <v>28.450809218106624</v>
      </c>
      <c r="AD135" s="1"/>
      <c r="AE135" s="1"/>
    </row>
    <row r="136" spans="1:31" x14ac:dyDescent="0.25">
      <c r="A136" s="3">
        <v>14</v>
      </c>
      <c r="B136" s="1">
        <v>7</v>
      </c>
      <c r="C136" s="3" t="s">
        <v>45</v>
      </c>
      <c r="D136" s="1" t="s">
        <v>16</v>
      </c>
      <c r="E136" s="1" t="s">
        <v>29</v>
      </c>
      <c r="F136" s="3">
        <v>23</v>
      </c>
      <c r="G136" s="3" t="s">
        <v>24</v>
      </c>
      <c r="M136" s="2">
        <v>30</v>
      </c>
      <c r="N136" s="2">
        <f t="shared" si="5"/>
        <v>13.620000000000001</v>
      </c>
      <c r="R136" s="2">
        <v>95</v>
      </c>
      <c r="T136" s="1">
        <v>6.45</v>
      </c>
      <c r="U136" s="2">
        <v>166.7</v>
      </c>
      <c r="V136" s="20">
        <v>2.694443922236184</v>
      </c>
      <c r="W136" s="20">
        <v>47.237580067638611</v>
      </c>
      <c r="AD136" s="1"/>
      <c r="AE136" s="1"/>
    </row>
    <row r="137" spans="1:31" x14ac:dyDescent="0.25">
      <c r="A137" s="3">
        <v>16</v>
      </c>
      <c r="B137" s="1">
        <v>8</v>
      </c>
      <c r="C137" s="3" t="s">
        <v>46</v>
      </c>
      <c r="D137" s="1" t="s">
        <v>16</v>
      </c>
      <c r="E137" s="1" t="s">
        <v>29</v>
      </c>
      <c r="F137" s="1">
        <v>25</v>
      </c>
      <c r="G137" s="3" t="s">
        <v>24</v>
      </c>
      <c r="M137" s="2">
        <v>45</v>
      </c>
      <c r="N137" s="2">
        <f t="shared" si="5"/>
        <v>20.43</v>
      </c>
      <c r="R137" s="2">
        <v>106</v>
      </c>
      <c r="T137" s="1">
        <v>5.94</v>
      </c>
      <c r="U137" s="2">
        <v>105.3</v>
      </c>
      <c r="V137" s="20">
        <v>2.8048302722171288</v>
      </c>
      <c r="W137" s="20">
        <v>30.899926864467837</v>
      </c>
      <c r="AD137" s="1"/>
      <c r="AE137" s="1"/>
    </row>
    <row r="138" spans="1:31" x14ac:dyDescent="0.25">
      <c r="A138" s="3">
        <v>3</v>
      </c>
      <c r="B138" s="1">
        <v>1</v>
      </c>
      <c r="C138" s="3" t="s">
        <v>40</v>
      </c>
      <c r="D138" s="1" t="s">
        <v>17</v>
      </c>
      <c r="E138" s="1" t="s">
        <v>29</v>
      </c>
      <c r="F138" s="3">
        <v>24</v>
      </c>
      <c r="G138" s="3" t="s">
        <v>24</v>
      </c>
      <c r="M138" s="2">
        <v>70</v>
      </c>
      <c r="N138" s="2">
        <f t="shared" si="5"/>
        <v>31.78</v>
      </c>
      <c r="R138" s="2">
        <v>129</v>
      </c>
      <c r="T138" s="1">
        <v>7.29</v>
      </c>
      <c r="U138" s="2">
        <v>160.9</v>
      </c>
      <c r="V138" s="20">
        <v>3.9728490227132074</v>
      </c>
      <c r="W138" s="20">
        <v>48.627005015256096</v>
      </c>
      <c r="AD138" s="1"/>
      <c r="AE138" s="1"/>
    </row>
    <row r="139" spans="1:31" x14ac:dyDescent="0.25">
      <c r="A139" s="3">
        <v>6</v>
      </c>
      <c r="B139" s="1">
        <v>2</v>
      </c>
      <c r="C139" s="3" t="s">
        <v>41</v>
      </c>
      <c r="D139" s="1" t="s">
        <v>17</v>
      </c>
      <c r="E139" s="1" t="s">
        <v>29</v>
      </c>
      <c r="F139" s="3">
        <v>20</v>
      </c>
      <c r="G139" s="3" t="s">
        <v>24</v>
      </c>
      <c r="M139" s="2">
        <v>45</v>
      </c>
      <c r="N139" s="2">
        <f t="shared" ref="N139:N153" si="6">M139*0.454</f>
        <v>20.43</v>
      </c>
      <c r="R139" s="2">
        <v>141</v>
      </c>
      <c r="T139" s="1">
        <v>7.04</v>
      </c>
      <c r="U139" s="2">
        <v>225.6</v>
      </c>
      <c r="V139" s="20">
        <v>3.6646836380415886</v>
      </c>
      <c r="W139" s="20">
        <v>71.466386683805538</v>
      </c>
      <c r="AD139" s="1"/>
      <c r="AE139" s="1"/>
    </row>
    <row r="140" spans="1:31" x14ac:dyDescent="0.25">
      <c r="A140" s="3">
        <v>7</v>
      </c>
      <c r="B140" s="1">
        <v>3</v>
      </c>
      <c r="C140" s="3" t="s">
        <v>47</v>
      </c>
      <c r="D140" s="1" t="s">
        <v>17</v>
      </c>
      <c r="E140" s="1" t="s">
        <v>29</v>
      </c>
      <c r="F140" s="3">
        <v>20</v>
      </c>
      <c r="G140" s="3" t="s">
        <v>25</v>
      </c>
      <c r="M140" s="2">
        <v>20</v>
      </c>
      <c r="N140" s="2">
        <f t="shared" si="6"/>
        <v>9.08</v>
      </c>
      <c r="R140" s="2">
        <v>133</v>
      </c>
      <c r="T140" s="1">
        <v>5.34</v>
      </c>
      <c r="U140" s="2">
        <v>131.6</v>
      </c>
      <c r="V140" s="20">
        <v>3.0224060854823995</v>
      </c>
      <c r="W140" s="20">
        <v>41.972319439922238</v>
      </c>
      <c r="AD140" s="1"/>
      <c r="AE140" s="1"/>
    </row>
    <row r="141" spans="1:31" x14ac:dyDescent="0.25">
      <c r="A141" s="3">
        <v>8</v>
      </c>
      <c r="B141" s="1">
        <v>4</v>
      </c>
      <c r="C141" s="3" t="s">
        <v>42</v>
      </c>
      <c r="D141" s="1" t="s">
        <v>17</v>
      </c>
      <c r="E141" s="1" t="s">
        <v>29</v>
      </c>
      <c r="F141" s="3">
        <v>31</v>
      </c>
      <c r="G141" s="3" t="s">
        <v>24</v>
      </c>
      <c r="M141" s="2">
        <v>120</v>
      </c>
      <c r="N141" s="2">
        <f t="shared" si="6"/>
        <v>54.480000000000004</v>
      </c>
      <c r="R141" s="2">
        <v>118</v>
      </c>
      <c r="T141" s="1">
        <v>6.69</v>
      </c>
      <c r="U141" s="2">
        <v>157.9</v>
      </c>
      <c r="V141" s="20">
        <v>3.1858211791987467</v>
      </c>
      <c r="W141" s="20">
        <v>46.817719351748174</v>
      </c>
      <c r="AD141" s="1"/>
      <c r="AE141" s="1"/>
    </row>
    <row r="142" spans="1:31" x14ac:dyDescent="0.25">
      <c r="A142" s="3">
        <v>10</v>
      </c>
      <c r="B142" s="1">
        <v>5</v>
      </c>
      <c r="C142" s="3" t="s">
        <v>43</v>
      </c>
      <c r="D142" s="1" t="s">
        <v>17</v>
      </c>
      <c r="E142" s="1" t="s">
        <v>29</v>
      </c>
      <c r="F142" s="3">
        <v>21</v>
      </c>
      <c r="G142" s="3" t="s">
        <v>25</v>
      </c>
      <c r="M142" s="2">
        <v>35</v>
      </c>
      <c r="N142" s="2">
        <f t="shared" si="6"/>
        <v>15.89</v>
      </c>
      <c r="R142" s="2">
        <v>124</v>
      </c>
      <c r="T142" s="1">
        <v>6.86</v>
      </c>
      <c r="U142" s="10">
        <v>131.6</v>
      </c>
      <c r="V142" s="20">
        <v>3.8346580181076284</v>
      </c>
      <c r="W142" s="20">
        <v>38.918100863083758</v>
      </c>
      <c r="AD142" s="1"/>
      <c r="AE142" s="1"/>
    </row>
    <row r="143" spans="1:31" x14ac:dyDescent="0.25">
      <c r="A143" s="3">
        <v>13</v>
      </c>
      <c r="B143" s="1">
        <v>6</v>
      </c>
      <c r="C143" s="3" t="s">
        <v>44</v>
      </c>
      <c r="D143" s="1" t="s">
        <v>17</v>
      </c>
      <c r="E143" s="1" t="s">
        <v>29</v>
      </c>
      <c r="F143" s="3">
        <v>21</v>
      </c>
      <c r="G143" s="3" t="s">
        <v>25</v>
      </c>
      <c r="M143" s="2">
        <v>30</v>
      </c>
      <c r="N143" s="2">
        <f t="shared" si="6"/>
        <v>13.620000000000001</v>
      </c>
      <c r="R143" s="2">
        <v>101</v>
      </c>
      <c r="T143" s="1">
        <v>6.46</v>
      </c>
      <c r="U143" s="2">
        <v>118.5</v>
      </c>
      <c r="V143" s="20">
        <v>3.3334251795650025</v>
      </c>
      <c r="W143" s="20">
        <v>32.052215319360819</v>
      </c>
      <c r="AD143" s="1"/>
      <c r="AE143" s="1"/>
    </row>
    <row r="144" spans="1:31" x14ac:dyDescent="0.25">
      <c r="A144" s="3">
        <v>14</v>
      </c>
      <c r="B144" s="1">
        <v>7</v>
      </c>
      <c r="C144" s="3" t="s">
        <v>45</v>
      </c>
      <c r="D144" s="1" t="s">
        <v>17</v>
      </c>
      <c r="E144" s="1" t="s">
        <v>29</v>
      </c>
      <c r="F144" s="3">
        <v>23</v>
      </c>
      <c r="G144" s="3" t="s">
        <v>24</v>
      </c>
      <c r="M144" s="2">
        <v>50</v>
      </c>
      <c r="N144" s="2">
        <f t="shared" si="6"/>
        <v>22.7</v>
      </c>
      <c r="R144" s="2">
        <v>99</v>
      </c>
      <c r="T144" s="1">
        <v>7.31</v>
      </c>
      <c r="U144" s="2">
        <v>147</v>
      </c>
      <c r="V144" s="20">
        <v>3.1173287600758135</v>
      </c>
      <c r="W144" s="20">
        <v>40.184790333599338</v>
      </c>
      <c r="AD144" s="1"/>
      <c r="AE144" s="1"/>
    </row>
    <row r="145" spans="1:31" x14ac:dyDescent="0.25">
      <c r="A145" s="3">
        <v>16</v>
      </c>
      <c r="B145" s="1">
        <v>8</v>
      </c>
      <c r="C145" s="3" t="s">
        <v>46</v>
      </c>
      <c r="D145" s="1" t="s">
        <v>17</v>
      </c>
      <c r="E145" s="1" t="s">
        <v>29</v>
      </c>
      <c r="F145" s="1">
        <v>25</v>
      </c>
      <c r="G145" s="3" t="s">
        <v>24</v>
      </c>
      <c r="M145" s="2">
        <v>55</v>
      </c>
      <c r="N145" s="2">
        <f t="shared" si="6"/>
        <v>24.970000000000002</v>
      </c>
      <c r="R145" s="2">
        <v>106</v>
      </c>
      <c r="T145" s="1">
        <v>6.28</v>
      </c>
      <c r="U145" s="2">
        <v>111.9</v>
      </c>
      <c r="V145" s="20">
        <v>2.9653761127144058</v>
      </c>
      <c r="W145" s="20">
        <v>32.122250656570358</v>
      </c>
      <c r="AD145" s="1"/>
      <c r="AE145" s="1"/>
    </row>
    <row r="146" spans="1:31" x14ac:dyDescent="0.25">
      <c r="A146" s="3">
        <v>3</v>
      </c>
      <c r="B146" s="1">
        <v>1</v>
      </c>
      <c r="C146" s="3" t="s">
        <v>40</v>
      </c>
      <c r="D146" s="1" t="s">
        <v>18</v>
      </c>
      <c r="E146" s="1" t="s">
        <v>29</v>
      </c>
      <c r="F146" s="3">
        <v>24</v>
      </c>
      <c r="G146" s="3" t="s">
        <v>24</v>
      </c>
      <c r="M146" s="2">
        <v>90</v>
      </c>
      <c r="N146" s="2">
        <f t="shared" si="6"/>
        <v>40.86</v>
      </c>
      <c r="R146" s="1">
        <v>178</v>
      </c>
      <c r="T146" s="1">
        <v>7.55</v>
      </c>
      <c r="U146" s="2">
        <v>179.1</v>
      </c>
      <c r="V146" s="20">
        <v>4.8332207408411474</v>
      </c>
      <c r="W146" s="20">
        <v>65.828883869633628</v>
      </c>
      <c r="AD146" s="1"/>
      <c r="AE146" s="1"/>
    </row>
    <row r="147" spans="1:31" x14ac:dyDescent="0.25">
      <c r="A147" s="3">
        <v>6</v>
      </c>
      <c r="B147" s="1">
        <v>2</v>
      </c>
      <c r="C147" s="3" t="s">
        <v>41</v>
      </c>
      <c r="D147" s="1" t="s">
        <v>18</v>
      </c>
      <c r="E147" s="1" t="s">
        <v>29</v>
      </c>
      <c r="F147" s="3">
        <v>20</v>
      </c>
      <c r="G147" s="3" t="s">
        <v>24</v>
      </c>
      <c r="M147" s="2">
        <v>55</v>
      </c>
      <c r="N147" s="2">
        <f t="shared" si="6"/>
        <v>24.970000000000002</v>
      </c>
      <c r="R147" s="2">
        <v>150</v>
      </c>
      <c r="T147" s="1">
        <v>7.17</v>
      </c>
      <c r="U147" s="2">
        <v>237.6</v>
      </c>
      <c r="V147" s="20">
        <v>3.8496306096189303</v>
      </c>
      <c r="W147" s="20">
        <v>77.523310605211805</v>
      </c>
      <c r="AD147" s="1"/>
      <c r="AE147" s="1"/>
    </row>
    <row r="148" spans="1:31" x14ac:dyDescent="0.25">
      <c r="A148" s="3">
        <v>7</v>
      </c>
      <c r="B148" s="1">
        <v>3</v>
      </c>
      <c r="C148" s="3" t="s">
        <v>47</v>
      </c>
      <c r="D148" s="1" t="s">
        <v>18</v>
      </c>
      <c r="E148" s="1" t="s">
        <v>29</v>
      </c>
      <c r="F148" s="3">
        <v>20</v>
      </c>
      <c r="G148" s="3" t="s">
        <v>25</v>
      </c>
      <c r="M148" s="2">
        <v>25</v>
      </c>
      <c r="N148" s="2">
        <f t="shared" si="6"/>
        <v>11.35</v>
      </c>
      <c r="R148" s="2">
        <v>135</v>
      </c>
      <c r="T148" s="1">
        <v>7.87</v>
      </c>
      <c r="U148" s="2">
        <v>166.7</v>
      </c>
      <c r="V148" s="20">
        <v>4.4877365512201735</v>
      </c>
      <c r="W148" s="20">
        <v>52.343423583973745</v>
      </c>
      <c r="AD148" s="1"/>
      <c r="AE148" s="1"/>
    </row>
    <row r="149" spans="1:31" x14ac:dyDescent="0.25">
      <c r="A149" s="3">
        <v>8</v>
      </c>
      <c r="B149" s="1">
        <v>4</v>
      </c>
      <c r="C149" s="3" t="s">
        <v>42</v>
      </c>
      <c r="D149" s="1" t="s">
        <v>18</v>
      </c>
      <c r="E149" s="1" t="s">
        <v>29</v>
      </c>
      <c r="F149" s="3">
        <v>31</v>
      </c>
      <c r="G149" s="3" t="s">
        <v>24</v>
      </c>
      <c r="M149" s="2">
        <v>155</v>
      </c>
      <c r="N149" s="2">
        <f t="shared" si="6"/>
        <v>70.37</v>
      </c>
      <c r="R149" s="2">
        <v>119</v>
      </c>
      <c r="T149" s="1">
        <v>6.99</v>
      </c>
      <c r="U149" s="2">
        <v>160.1</v>
      </c>
      <c r="V149" s="20">
        <v>3.3427579483077658</v>
      </c>
      <c r="W149" s="20">
        <v>47.149806410520931</v>
      </c>
      <c r="AD149" s="1"/>
      <c r="AE149" s="1"/>
    </row>
    <row r="150" spans="1:31" x14ac:dyDescent="0.25">
      <c r="A150" s="3">
        <v>10</v>
      </c>
      <c r="B150" s="1">
        <v>5</v>
      </c>
      <c r="C150" s="3" t="s">
        <v>43</v>
      </c>
      <c r="D150" s="1" t="s">
        <v>18</v>
      </c>
      <c r="E150" s="1" t="s">
        <v>29</v>
      </c>
      <c r="F150" s="3">
        <v>21</v>
      </c>
      <c r="G150" s="3" t="s">
        <v>25</v>
      </c>
      <c r="M150" s="2">
        <v>45</v>
      </c>
      <c r="N150" s="2">
        <f t="shared" si="6"/>
        <v>20.43</v>
      </c>
      <c r="R150" s="2">
        <v>127</v>
      </c>
      <c r="T150" s="1">
        <v>6.63</v>
      </c>
      <c r="U150" s="10">
        <v>166.2</v>
      </c>
      <c r="V150" s="20">
        <v>3.7506545815652856</v>
      </c>
      <c r="W150" s="20">
        <v>49.757873012618944</v>
      </c>
      <c r="AD150" s="1"/>
      <c r="AE150" s="1"/>
    </row>
    <row r="151" spans="1:31" x14ac:dyDescent="0.25">
      <c r="A151" s="3">
        <v>13</v>
      </c>
      <c r="B151" s="1">
        <v>6</v>
      </c>
      <c r="C151" s="3" t="s">
        <v>44</v>
      </c>
      <c r="D151" s="1" t="s">
        <v>18</v>
      </c>
      <c r="E151" s="1" t="s">
        <v>29</v>
      </c>
      <c r="F151" s="3">
        <v>21</v>
      </c>
      <c r="G151" s="3" t="s">
        <v>25</v>
      </c>
      <c r="M151" s="2">
        <v>45</v>
      </c>
      <c r="N151" s="2">
        <f t="shared" si="6"/>
        <v>20.43</v>
      </c>
      <c r="R151" s="2">
        <v>118</v>
      </c>
      <c r="T151" s="1">
        <v>6.89</v>
      </c>
      <c r="U151" s="2">
        <v>182.1</v>
      </c>
      <c r="V151" s="20">
        <v>3.8428880445739511</v>
      </c>
      <c r="W151" s="20">
        <v>52.506436792428865</v>
      </c>
      <c r="AD151" s="1"/>
      <c r="AE151" s="1"/>
    </row>
    <row r="152" spans="1:31" x14ac:dyDescent="0.25">
      <c r="A152" s="3">
        <v>14</v>
      </c>
      <c r="B152" s="1">
        <v>7</v>
      </c>
      <c r="C152" s="3" t="s">
        <v>45</v>
      </c>
      <c r="D152" s="1" t="s">
        <v>18</v>
      </c>
      <c r="E152" s="1" t="s">
        <v>29</v>
      </c>
      <c r="F152" s="3">
        <v>23</v>
      </c>
      <c r="G152" s="3" t="s">
        <v>24</v>
      </c>
      <c r="M152" s="2">
        <v>65</v>
      </c>
      <c r="N152" s="2">
        <f t="shared" si="6"/>
        <v>29.51</v>
      </c>
      <c r="R152" s="2">
        <v>112</v>
      </c>
      <c r="T152" s="1">
        <v>6.34</v>
      </c>
      <c r="U152" s="2">
        <v>201.8</v>
      </c>
      <c r="V152" s="20">
        <v>2.8757153874879071</v>
      </c>
      <c r="W152" s="20">
        <v>60.336895791706638</v>
      </c>
      <c r="AD152" s="1"/>
      <c r="AE152" s="1"/>
    </row>
    <row r="153" spans="1:31" x14ac:dyDescent="0.25">
      <c r="A153" s="3">
        <v>16</v>
      </c>
      <c r="B153" s="1">
        <v>8</v>
      </c>
      <c r="C153" s="3" t="s">
        <v>46</v>
      </c>
      <c r="D153" s="1" t="s">
        <v>18</v>
      </c>
      <c r="E153" s="1" t="s">
        <v>29</v>
      </c>
      <c r="F153" s="1">
        <v>25</v>
      </c>
      <c r="G153" s="3" t="s">
        <v>24</v>
      </c>
      <c r="M153" s="2">
        <v>75</v>
      </c>
      <c r="N153" s="2">
        <f t="shared" si="6"/>
        <v>34.050000000000004</v>
      </c>
      <c r="R153" s="2">
        <v>114</v>
      </c>
      <c r="T153" s="1">
        <v>6.39</v>
      </c>
      <c r="U153" s="2">
        <v>151.4</v>
      </c>
      <c r="V153" s="20">
        <v>3.1291075631004523</v>
      </c>
      <c r="W153" s="20">
        <v>44.295248967140381</v>
      </c>
      <c r="AD153" s="1"/>
      <c r="AE153" s="1"/>
    </row>
    <row r="154" spans="1:31" x14ac:dyDescent="0.25">
      <c r="T154" s="1"/>
      <c r="U154" s="2"/>
    </row>
    <row r="155" spans="1:31" x14ac:dyDescent="0.25">
      <c r="T155" s="1"/>
      <c r="U155" s="2"/>
    </row>
    <row r="156" spans="1:31" x14ac:dyDescent="0.25">
      <c r="T156" s="1"/>
      <c r="U156" s="2"/>
    </row>
    <row r="157" spans="1:31" x14ac:dyDescent="0.25">
      <c r="T157" s="1"/>
      <c r="U157" s="2"/>
    </row>
    <row r="158" spans="1:31" x14ac:dyDescent="0.25">
      <c r="T158" s="1"/>
      <c r="U158" s="2"/>
    </row>
    <row r="159" spans="1:31" x14ac:dyDescent="0.25">
      <c r="T159" s="1"/>
      <c r="U159" s="2"/>
    </row>
    <row r="160" spans="1:31" x14ac:dyDescent="0.25">
      <c r="T160" s="1"/>
      <c r="U160" s="2"/>
    </row>
    <row r="161" spans="2:21" x14ac:dyDescent="0.25">
      <c r="T161" s="1"/>
      <c r="U161" s="2"/>
    </row>
    <row r="162" spans="2:21" x14ac:dyDescent="0.25">
      <c r="B162" s="3"/>
      <c r="T162" s="1"/>
      <c r="U162" s="2"/>
    </row>
    <row r="163" spans="2:21" x14ac:dyDescent="0.25">
      <c r="B163" s="3"/>
      <c r="T163" s="1"/>
      <c r="U163" s="2"/>
    </row>
    <row r="164" spans="2:21" x14ac:dyDescent="0.25">
      <c r="B164" s="3"/>
      <c r="T164" s="1"/>
      <c r="U164" s="2"/>
    </row>
    <row r="165" spans="2:21" x14ac:dyDescent="0.25">
      <c r="B165" s="3"/>
      <c r="T165" s="1"/>
      <c r="U165" s="2"/>
    </row>
    <row r="166" spans="2:21" x14ac:dyDescent="0.25">
      <c r="B166" s="3"/>
      <c r="T166" s="1"/>
      <c r="U166" s="2"/>
    </row>
    <row r="167" spans="2:21" x14ac:dyDescent="0.25">
      <c r="B167" s="3"/>
      <c r="T167" s="1"/>
      <c r="U167" s="2"/>
    </row>
    <row r="168" spans="2:21" x14ac:dyDescent="0.25">
      <c r="B168" s="3"/>
      <c r="T168" s="1"/>
      <c r="U168" s="2"/>
    </row>
    <row r="169" spans="2:21" x14ac:dyDescent="0.25">
      <c r="B169" s="3"/>
      <c r="T169" s="1"/>
      <c r="U169" s="2"/>
    </row>
    <row r="170" spans="2:21" x14ac:dyDescent="0.25">
      <c r="T170" s="1"/>
      <c r="U170" s="2"/>
    </row>
    <row r="171" spans="2:21" x14ac:dyDescent="0.25">
      <c r="T171" s="1"/>
      <c r="U171" s="2"/>
    </row>
    <row r="172" spans="2:21" x14ac:dyDescent="0.25">
      <c r="T172" s="1"/>
      <c r="U172" s="2"/>
    </row>
    <row r="173" spans="2:21" x14ac:dyDescent="0.25">
      <c r="T173" s="1"/>
      <c r="U173" s="2"/>
    </row>
    <row r="174" spans="2:21" x14ac:dyDescent="0.25">
      <c r="T174" s="1"/>
      <c r="U174" s="2"/>
    </row>
    <row r="175" spans="2:21" x14ac:dyDescent="0.25">
      <c r="T175" s="1"/>
      <c r="U175" s="2"/>
    </row>
    <row r="176" spans="2:21" x14ac:dyDescent="0.25">
      <c r="T176" s="1"/>
      <c r="U176" s="2"/>
    </row>
    <row r="177" spans="20:21" x14ac:dyDescent="0.25">
      <c r="T177" s="1"/>
      <c r="U177" s="2"/>
    </row>
    <row r="178" spans="20:21" x14ac:dyDescent="0.25">
      <c r="T178" s="1"/>
      <c r="U178" s="2"/>
    </row>
    <row r="179" spans="20:21" x14ac:dyDescent="0.25">
      <c r="T179" s="1"/>
      <c r="U179" s="2"/>
    </row>
    <row r="180" spans="20:21" x14ac:dyDescent="0.25">
      <c r="T180" s="1"/>
      <c r="U180" s="2"/>
    </row>
    <row r="181" spans="20:21" x14ac:dyDescent="0.25">
      <c r="T181" s="1"/>
      <c r="U181" s="2"/>
    </row>
    <row r="182" spans="20:21" x14ac:dyDescent="0.25">
      <c r="T182" s="1"/>
      <c r="U182" s="2"/>
    </row>
    <row r="183" spans="20:21" x14ac:dyDescent="0.25">
      <c r="T183" s="1"/>
      <c r="U183" s="2"/>
    </row>
    <row r="184" spans="20:21" x14ac:dyDescent="0.25">
      <c r="T184" s="1"/>
      <c r="U184" s="2"/>
    </row>
    <row r="185" spans="20:21" x14ac:dyDescent="0.25">
      <c r="T185" s="1"/>
      <c r="U185" s="2"/>
    </row>
    <row r="186" spans="20:21" x14ac:dyDescent="0.25">
      <c r="T186" s="1"/>
      <c r="U186" s="2"/>
    </row>
    <row r="187" spans="20:21" x14ac:dyDescent="0.25">
      <c r="T187" s="1"/>
      <c r="U187" s="2"/>
    </row>
    <row r="188" spans="20:21" x14ac:dyDescent="0.25">
      <c r="T188" s="1"/>
      <c r="U188" s="2"/>
    </row>
    <row r="189" spans="20:21" x14ac:dyDescent="0.25">
      <c r="T189" s="1"/>
      <c r="U189" s="2"/>
    </row>
    <row r="190" spans="20:21" x14ac:dyDescent="0.25">
      <c r="T190" s="1"/>
      <c r="U190" s="2"/>
    </row>
    <row r="191" spans="20:21" x14ac:dyDescent="0.25">
      <c r="T191" s="1"/>
      <c r="U191" s="2"/>
    </row>
    <row r="192" spans="20:21" x14ac:dyDescent="0.25">
      <c r="T192" s="1"/>
      <c r="U192" s="2"/>
    </row>
    <row r="193" spans="20:21" x14ac:dyDescent="0.25">
      <c r="T193" s="1"/>
      <c r="U193" s="2"/>
    </row>
    <row r="194" spans="20:21" x14ac:dyDescent="0.25">
      <c r="T194" s="1"/>
      <c r="U194" s="2"/>
    </row>
    <row r="195" spans="20:21" x14ac:dyDescent="0.25">
      <c r="T195" s="1"/>
      <c r="U195" s="2"/>
    </row>
    <row r="196" spans="20:21" x14ac:dyDescent="0.25">
      <c r="T196" s="1"/>
      <c r="U196" s="2"/>
    </row>
    <row r="197" spans="20:21" x14ac:dyDescent="0.25">
      <c r="T197" s="1"/>
      <c r="U197" s="2"/>
    </row>
    <row r="198" spans="20:21" x14ac:dyDescent="0.25">
      <c r="T198" s="1"/>
      <c r="U198" s="2"/>
    </row>
    <row r="199" spans="20:21" x14ac:dyDescent="0.25">
      <c r="T199" s="1"/>
      <c r="U199" s="2"/>
    </row>
    <row r="200" spans="20:21" x14ac:dyDescent="0.25">
      <c r="T200" s="1"/>
      <c r="U200" s="2"/>
    </row>
    <row r="201" spans="20:21" x14ac:dyDescent="0.25">
      <c r="T201" s="1"/>
      <c r="U201" s="2"/>
    </row>
    <row r="202" spans="20:21" x14ac:dyDescent="0.25">
      <c r="T202" s="1"/>
      <c r="U202" s="2"/>
    </row>
    <row r="203" spans="20:21" x14ac:dyDescent="0.25">
      <c r="T203" s="1"/>
      <c r="U203" s="2"/>
    </row>
    <row r="204" spans="20:21" x14ac:dyDescent="0.25">
      <c r="T204" s="1"/>
      <c r="U204" s="2"/>
    </row>
    <row r="205" spans="20:21" x14ac:dyDescent="0.25">
      <c r="T205" s="1"/>
      <c r="U205" s="2"/>
    </row>
    <row r="206" spans="20:21" x14ac:dyDescent="0.25">
      <c r="T206" s="1"/>
      <c r="U206" s="2"/>
    </row>
    <row r="207" spans="20:21" x14ac:dyDescent="0.25">
      <c r="T207" s="1"/>
      <c r="U207" s="2"/>
    </row>
    <row r="208" spans="20:21" x14ac:dyDescent="0.25">
      <c r="T208" s="1"/>
      <c r="U208" s="2"/>
    </row>
    <row r="209" spans="20:21" x14ac:dyDescent="0.25">
      <c r="T209" s="1"/>
      <c r="U209" s="2"/>
    </row>
    <row r="210" spans="20:21" x14ac:dyDescent="0.25">
      <c r="T210" s="1"/>
      <c r="U210" s="2"/>
    </row>
    <row r="211" spans="20:21" x14ac:dyDescent="0.25">
      <c r="T211" s="1"/>
      <c r="U211" s="2"/>
    </row>
    <row r="212" spans="20:21" x14ac:dyDescent="0.25">
      <c r="T212" s="1"/>
      <c r="U212" s="2"/>
    </row>
    <row r="213" spans="20:21" x14ac:dyDescent="0.25">
      <c r="T213" s="1"/>
      <c r="U213" s="2"/>
    </row>
    <row r="214" spans="20:21" x14ac:dyDescent="0.25">
      <c r="T214" s="1"/>
      <c r="U214" s="2"/>
    </row>
    <row r="215" spans="20:21" x14ac:dyDescent="0.25">
      <c r="T215" s="1"/>
      <c r="U215" s="2"/>
    </row>
    <row r="216" spans="20:21" x14ac:dyDescent="0.25">
      <c r="T216" s="1"/>
      <c r="U216" s="2"/>
    </row>
    <row r="217" spans="20:21" x14ac:dyDescent="0.25">
      <c r="T217" s="1"/>
      <c r="U217" s="2"/>
    </row>
    <row r="218" spans="20:21" x14ac:dyDescent="0.25">
      <c r="T218" s="1"/>
      <c r="U218" s="2"/>
    </row>
    <row r="219" spans="20:21" x14ac:dyDescent="0.25">
      <c r="T219" s="1"/>
      <c r="U219" s="2"/>
    </row>
    <row r="220" spans="20:21" x14ac:dyDescent="0.25">
      <c r="T220" s="1"/>
      <c r="U220" s="2"/>
    </row>
    <row r="221" spans="20:21" x14ac:dyDescent="0.25">
      <c r="T221" s="1"/>
      <c r="U221" s="2"/>
    </row>
    <row r="222" spans="20:21" x14ac:dyDescent="0.25">
      <c r="T222" s="1"/>
      <c r="U222" s="2"/>
    </row>
    <row r="223" spans="20:21" x14ac:dyDescent="0.25">
      <c r="T223" s="1"/>
      <c r="U223" s="2"/>
    </row>
    <row r="224" spans="20:21" x14ac:dyDescent="0.25">
      <c r="T224" s="1"/>
      <c r="U224" s="2"/>
    </row>
    <row r="225" spans="20:21" x14ac:dyDescent="0.25">
      <c r="T225" s="1"/>
      <c r="U225" s="2"/>
    </row>
    <row r="226" spans="20:21" x14ac:dyDescent="0.25">
      <c r="T226" s="1"/>
      <c r="U226" s="2"/>
    </row>
    <row r="227" spans="20:21" x14ac:dyDescent="0.25">
      <c r="T227" s="1"/>
      <c r="U227" s="2"/>
    </row>
    <row r="228" spans="20:21" x14ac:dyDescent="0.25">
      <c r="T228" s="1"/>
      <c r="U228" s="2"/>
    </row>
    <row r="229" spans="20:21" x14ac:dyDescent="0.25">
      <c r="T229" s="1"/>
      <c r="U229" s="2"/>
    </row>
    <row r="230" spans="20:21" x14ac:dyDescent="0.25">
      <c r="T230" s="1"/>
      <c r="U230" s="2"/>
    </row>
    <row r="231" spans="20:21" x14ac:dyDescent="0.25">
      <c r="T231" s="1"/>
      <c r="U231" s="2"/>
    </row>
    <row r="232" spans="20:21" x14ac:dyDescent="0.25">
      <c r="T232" s="1"/>
      <c r="U232" s="2"/>
    </row>
    <row r="233" spans="20:21" x14ac:dyDescent="0.25">
      <c r="T233" s="1"/>
      <c r="U233" s="2"/>
    </row>
    <row r="234" spans="20:21" x14ac:dyDescent="0.25">
      <c r="T234" s="1"/>
      <c r="U234" s="2"/>
    </row>
    <row r="235" spans="20:21" x14ac:dyDescent="0.25">
      <c r="T235" s="1"/>
      <c r="U235" s="2"/>
    </row>
    <row r="236" spans="20:21" x14ac:dyDescent="0.25">
      <c r="T236" s="1"/>
      <c r="U236" s="2"/>
    </row>
    <row r="237" spans="20:21" x14ac:dyDescent="0.25">
      <c r="T237" s="1"/>
      <c r="U237" s="2"/>
    </row>
    <row r="238" spans="20:21" x14ac:dyDescent="0.25">
      <c r="T238" s="1"/>
      <c r="U238" s="2"/>
    </row>
    <row r="239" spans="20:21" x14ac:dyDescent="0.25">
      <c r="T239" s="1"/>
      <c r="U239" s="2"/>
    </row>
    <row r="240" spans="20:21" x14ac:dyDescent="0.25">
      <c r="T240" s="1"/>
      <c r="U240" s="2"/>
    </row>
    <row r="241" spans="20:21" x14ac:dyDescent="0.25">
      <c r="T241" s="1"/>
      <c r="U241" s="2"/>
    </row>
    <row r="242" spans="20:21" x14ac:dyDescent="0.25">
      <c r="T242" s="1"/>
      <c r="U242" s="2"/>
    </row>
    <row r="243" spans="20:21" x14ac:dyDescent="0.25">
      <c r="T243" s="1"/>
      <c r="U243" s="2"/>
    </row>
    <row r="244" spans="20:21" x14ac:dyDescent="0.25">
      <c r="T244" s="1"/>
      <c r="U244" s="2"/>
    </row>
    <row r="245" spans="20:21" x14ac:dyDescent="0.25">
      <c r="T245" s="1"/>
      <c r="U245" s="2"/>
    </row>
    <row r="246" spans="20:21" x14ac:dyDescent="0.25">
      <c r="T246" s="1"/>
      <c r="U246" s="2"/>
    </row>
    <row r="247" spans="20:21" x14ac:dyDescent="0.25">
      <c r="T247" s="1"/>
      <c r="U247" s="2"/>
    </row>
    <row r="248" spans="20:21" x14ac:dyDescent="0.25">
      <c r="T248" s="1"/>
      <c r="U248" s="2"/>
    </row>
    <row r="249" spans="20:21" x14ac:dyDescent="0.25">
      <c r="T249" s="1"/>
      <c r="U249" s="2"/>
    </row>
    <row r="250" spans="20:21" x14ac:dyDescent="0.25">
      <c r="T250" s="1"/>
      <c r="U250" s="2"/>
    </row>
    <row r="251" spans="20:21" x14ac:dyDescent="0.25">
      <c r="T251" s="1"/>
      <c r="U251" s="2"/>
    </row>
    <row r="252" spans="20:21" x14ac:dyDescent="0.25">
      <c r="T252" s="1"/>
      <c r="U252" s="2"/>
    </row>
    <row r="253" spans="20:21" x14ac:dyDescent="0.25">
      <c r="T253" s="1"/>
      <c r="U253" s="2"/>
    </row>
    <row r="254" spans="20:21" x14ac:dyDescent="0.25">
      <c r="T254" s="1"/>
      <c r="U254" s="2"/>
    </row>
    <row r="255" spans="20:21" x14ac:dyDescent="0.25">
      <c r="T255" s="1"/>
      <c r="U255" s="2"/>
    </row>
    <row r="256" spans="20:21" x14ac:dyDescent="0.25">
      <c r="T256" s="1"/>
      <c r="U256" s="2"/>
    </row>
    <row r="257" spans="20:21" x14ac:dyDescent="0.25">
      <c r="T257" s="1"/>
      <c r="U257" s="2"/>
    </row>
    <row r="258" spans="20:21" x14ac:dyDescent="0.25">
      <c r="T258" s="1"/>
      <c r="U258" s="2"/>
    </row>
    <row r="259" spans="20:21" x14ac:dyDescent="0.25">
      <c r="T259" s="1"/>
      <c r="U259" s="2"/>
    </row>
    <row r="260" spans="20:21" x14ac:dyDescent="0.25">
      <c r="T260" s="1"/>
      <c r="U260" s="2"/>
    </row>
    <row r="261" spans="20:21" x14ac:dyDescent="0.25">
      <c r="T261" s="1"/>
      <c r="U261" s="2"/>
    </row>
    <row r="262" spans="20:21" x14ac:dyDescent="0.25">
      <c r="T262" s="1"/>
      <c r="U262" s="2"/>
    </row>
    <row r="263" spans="20:21" x14ac:dyDescent="0.25">
      <c r="T263" s="1"/>
      <c r="U263" s="2"/>
    </row>
    <row r="264" spans="20:21" x14ac:dyDescent="0.25">
      <c r="T264" s="1"/>
      <c r="U264" s="2"/>
    </row>
    <row r="265" spans="20:21" x14ac:dyDescent="0.25">
      <c r="T265" s="1"/>
      <c r="U265" s="2"/>
    </row>
    <row r="266" spans="20:21" x14ac:dyDescent="0.25">
      <c r="T266" s="1"/>
      <c r="U266" s="2"/>
    </row>
    <row r="267" spans="20:21" x14ac:dyDescent="0.25">
      <c r="T267" s="1"/>
      <c r="U267" s="2"/>
    </row>
    <row r="268" spans="20:21" x14ac:dyDescent="0.25">
      <c r="T268" s="1"/>
      <c r="U268" s="2"/>
    </row>
    <row r="269" spans="20:21" x14ac:dyDescent="0.25">
      <c r="T269" s="1"/>
      <c r="U269" s="2"/>
    </row>
    <row r="270" spans="20:21" x14ac:dyDescent="0.25">
      <c r="T270" s="1"/>
      <c r="U270" s="2"/>
    </row>
    <row r="271" spans="20:21" x14ac:dyDescent="0.25">
      <c r="T271" s="1"/>
      <c r="U271" s="2"/>
    </row>
    <row r="272" spans="20:21" x14ac:dyDescent="0.25">
      <c r="T272" s="1"/>
      <c r="U272" s="2"/>
    </row>
    <row r="273" spans="20:21" x14ac:dyDescent="0.25">
      <c r="T273" s="1"/>
      <c r="U273" s="2"/>
    </row>
    <row r="274" spans="20:21" x14ac:dyDescent="0.25">
      <c r="T274" s="1"/>
      <c r="U274" s="2"/>
    </row>
    <row r="275" spans="20:21" x14ac:dyDescent="0.25">
      <c r="T275" s="1"/>
      <c r="U275" s="2"/>
    </row>
    <row r="276" spans="20:21" x14ac:dyDescent="0.25">
      <c r="T276" s="1"/>
      <c r="U276" s="2"/>
    </row>
    <row r="277" spans="20:21" x14ac:dyDescent="0.25">
      <c r="T277" s="1"/>
      <c r="U277" s="2"/>
    </row>
    <row r="278" spans="20:21" x14ac:dyDescent="0.25">
      <c r="T278" s="1"/>
      <c r="U278" s="2"/>
    </row>
    <row r="279" spans="20:21" x14ac:dyDescent="0.25">
      <c r="T279" s="1"/>
      <c r="U279" s="2"/>
    </row>
    <row r="280" spans="20:21" x14ac:dyDescent="0.25">
      <c r="T280" s="1"/>
      <c r="U280" s="2"/>
    </row>
    <row r="281" spans="20:21" x14ac:dyDescent="0.25">
      <c r="T281" s="1"/>
      <c r="U281" s="2"/>
    </row>
    <row r="282" spans="20:21" x14ac:dyDescent="0.25">
      <c r="T282" s="1"/>
      <c r="U282" s="2"/>
    </row>
    <row r="283" spans="20:21" x14ac:dyDescent="0.25">
      <c r="T283" s="1"/>
      <c r="U283" s="2"/>
    </row>
    <row r="284" spans="20:21" x14ac:dyDescent="0.25">
      <c r="T284" s="1"/>
      <c r="U284" s="2"/>
    </row>
    <row r="285" spans="20:21" x14ac:dyDescent="0.25">
      <c r="T285" s="1"/>
      <c r="U285" s="2"/>
    </row>
    <row r="286" spans="20:21" x14ac:dyDescent="0.25">
      <c r="T286" s="1"/>
      <c r="U286" s="2"/>
    </row>
    <row r="287" spans="20:21" x14ac:dyDescent="0.25">
      <c r="T287" s="1"/>
      <c r="U287" s="2"/>
    </row>
    <row r="288" spans="20:21" x14ac:dyDescent="0.25">
      <c r="T288" s="1"/>
      <c r="U288" s="2"/>
    </row>
    <row r="289" spans="20:21" x14ac:dyDescent="0.25">
      <c r="T289" s="1"/>
      <c r="U289" s="2"/>
    </row>
    <row r="290" spans="20:21" x14ac:dyDescent="0.25">
      <c r="T290" s="1"/>
      <c r="U290" s="2"/>
    </row>
    <row r="291" spans="20:21" x14ac:dyDescent="0.25">
      <c r="T291" s="1"/>
      <c r="U291" s="2"/>
    </row>
    <row r="292" spans="20:21" x14ac:dyDescent="0.25">
      <c r="T292" s="1"/>
      <c r="U292" s="2"/>
    </row>
    <row r="293" spans="20:21" x14ac:dyDescent="0.25">
      <c r="T293" s="1"/>
      <c r="U293" s="2"/>
    </row>
    <row r="294" spans="20:21" x14ac:dyDescent="0.25">
      <c r="T294" s="1"/>
      <c r="U294" s="2"/>
    </row>
    <row r="295" spans="20:21" x14ac:dyDescent="0.25">
      <c r="T295" s="1"/>
      <c r="U295" s="2"/>
    </row>
    <row r="296" spans="20:21" x14ac:dyDescent="0.25">
      <c r="T296" s="1"/>
      <c r="U296" s="2"/>
    </row>
    <row r="297" spans="20:21" x14ac:dyDescent="0.25">
      <c r="T297" s="1"/>
      <c r="U297" s="2"/>
    </row>
    <row r="298" spans="20:21" x14ac:dyDescent="0.25">
      <c r="T298" s="1"/>
      <c r="U298" s="2"/>
    </row>
    <row r="299" spans="20:21" x14ac:dyDescent="0.25">
      <c r="T299" s="1"/>
      <c r="U299" s="2"/>
    </row>
    <row r="300" spans="20:21" x14ac:dyDescent="0.25">
      <c r="T300" s="1"/>
      <c r="U300" s="2"/>
    </row>
    <row r="301" spans="20:21" x14ac:dyDescent="0.25">
      <c r="T301" s="1"/>
      <c r="U301" s="2"/>
    </row>
    <row r="302" spans="20:21" x14ac:dyDescent="0.25">
      <c r="T302" s="1"/>
      <c r="U302" s="2"/>
    </row>
    <row r="303" spans="20:21" x14ac:dyDescent="0.25">
      <c r="T303" s="1"/>
      <c r="U303" s="2"/>
    </row>
    <row r="304" spans="20:21" x14ac:dyDescent="0.25">
      <c r="T304" s="1"/>
      <c r="U304" s="2"/>
    </row>
    <row r="305" spans="20:21" x14ac:dyDescent="0.25">
      <c r="T305" s="1"/>
      <c r="U305" s="2"/>
    </row>
    <row r="306" spans="20:21" x14ac:dyDescent="0.25">
      <c r="T306" s="1"/>
      <c r="U306" s="2"/>
    </row>
    <row r="307" spans="20:21" x14ac:dyDescent="0.25">
      <c r="T307" s="1"/>
      <c r="U307" s="2"/>
    </row>
    <row r="308" spans="20:21" x14ac:dyDescent="0.25">
      <c r="T308" s="1"/>
      <c r="U308" s="2"/>
    </row>
    <row r="309" spans="20:21" x14ac:dyDescent="0.25">
      <c r="T309" s="1"/>
      <c r="U309" s="2"/>
    </row>
    <row r="310" spans="20:21" x14ac:dyDescent="0.25">
      <c r="T310" s="1"/>
      <c r="U310" s="2"/>
    </row>
    <row r="311" spans="20:21" x14ac:dyDescent="0.25">
      <c r="T311" s="1"/>
      <c r="U311" s="2"/>
    </row>
    <row r="312" spans="20:21" x14ac:dyDescent="0.25">
      <c r="T312" s="1"/>
      <c r="U312" s="2"/>
    </row>
    <row r="313" spans="20:21" x14ac:dyDescent="0.25">
      <c r="T313" s="1"/>
      <c r="U313" s="2"/>
    </row>
    <row r="314" spans="20:21" x14ac:dyDescent="0.25">
      <c r="T314" s="1"/>
      <c r="U314" s="2"/>
    </row>
    <row r="315" spans="20:21" x14ac:dyDescent="0.25">
      <c r="T315" s="1"/>
      <c r="U315" s="2"/>
    </row>
    <row r="316" spans="20:21" x14ac:dyDescent="0.25">
      <c r="T316" s="1"/>
      <c r="U316" s="2"/>
    </row>
    <row r="317" spans="20:21" x14ac:dyDescent="0.25">
      <c r="T317" s="1"/>
      <c r="U317" s="2"/>
    </row>
    <row r="318" spans="20:21" x14ac:dyDescent="0.25">
      <c r="T318" s="1"/>
      <c r="U318" s="2"/>
    </row>
    <row r="319" spans="20:21" x14ac:dyDescent="0.25">
      <c r="T319" s="1"/>
      <c r="U319" s="2"/>
    </row>
    <row r="320" spans="20:21" x14ac:dyDescent="0.25">
      <c r="T320" s="1"/>
      <c r="U320" s="2"/>
    </row>
    <row r="321" spans="20:21" x14ac:dyDescent="0.25">
      <c r="T321" s="1"/>
      <c r="U321" s="2"/>
    </row>
    <row r="322" spans="20:21" x14ac:dyDescent="0.25">
      <c r="T322" s="1"/>
      <c r="U322" s="2"/>
    </row>
    <row r="323" spans="20:21" x14ac:dyDescent="0.25">
      <c r="T323" s="1"/>
      <c r="U323" s="2"/>
    </row>
    <row r="324" spans="20:21" x14ac:dyDescent="0.25">
      <c r="T324" s="1"/>
      <c r="U324" s="2"/>
    </row>
    <row r="325" spans="20:21" x14ac:dyDescent="0.25">
      <c r="T325" s="1"/>
      <c r="U325" s="2"/>
    </row>
    <row r="326" spans="20:21" x14ac:dyDescent="0.25">
      <c r="T326" s="1"/>
      <c r="U326" s="2"/>
    </row>
    <row r="327" spans="20:21" x14ac:dyDescent="0.25">
      <c r="T327" s="1"/>
      <c r="U327" s="2"/>
    </row>
    <row r="328" spans="20:21" x14ac:dyDescent="0.25">
      <c r="T328" s="1"/>
      <c r="U328" s="2"/>
    </row>
    <row r="329" spans="20:21" x14ac:dyDescent="0.25">
      <c r="T329" s="1"/>
      <c r="U329" s="2"/>
    </row>
    <row r="330" spans="20:21" x14ac:dyDescent="0.25">
      <c r="T330" s="1"/>
      <c r="U330" s="2"/>
    </row>
  </sheetData>
  <conditionalFormatting sqref="T1:T1048576">
    <cfRule type="cellIs" dxfId="12" priority="13" operator="greaterThan">
      <formula>9</formula>
    </cfRule>
    <cfRule type="cellIs" dxfId="11" priority="14" operator="greaterThan">
      <formula>10</formula>
    </cfRule>
    <cfRule type="cellIs" dxfId="10" priority="16" operator="greaterThan">
      <formula>10</formula>
    </cfRule>
  </conditionalFormatting>
  <conditionalFormatting sqref="U1:U1048576">
    <cfRule type="cellIs" dxfId="9" priority="15" operator="greaterThan">
      <formula>290</formula>
    </cfRule>
  </conditionalFormatting>
  <conditionalFormatting sqref="R1:R145 R147:R1048576">
    <cfRule type="cellIs" dxfId="8" priority="1" operator="greaterThan">
      <formula>200</formula>
    </cfRule>
    <cfRule type="cellIs" dxfId="7" priority="2" operator="less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3608-8677-457B-9C0B-CEB09FE40AB0}">
  <dimension ref="A1:K54"/>
  <sheetViews>
    <sheetView tabSelected="1" topLeftCell="A13" workbookViewId="0">
      <selection activeCell="I21" sqref="I21:K35"/>
    </sheetView>
  </sheetViews>
  <sheetFormatPr defaultRowHeight="15.75" x14ac:dyDescent="0.25"/>
  <cols>
    <col min="1" max="1" width="11.85546875" style="26" bestFit="1" customWidth="1"/>
    <col min="2" max="2" width="7.28515625" style="26" bestFit="1" customWidth="1"/>
    <col min="3" max="3" width="6.140625" style="26" bestFit="1" customWidth="1"/>
    <col min="4" max="4" width="7.85546875" style="26" bestFit="1" customWidth="1"/>
    <col min="5" max="5" width="6.7109375" style="26" bestFit="1" customWidth="1"/>
    <col min="6" max="6" width="7.28515625" style="26" bestFit="1" customWidth="1"/>
    <col min="7" max="7" width="10.7109375" style="26" customWidth="1"/>
    <col min="8" max="8" width="7.28515625" style="26" bestFit="1" customWidth="1"/>
    <col min="9" max="9" width="21" style="26" customWidth="1"/>
    <col min="10" max="10" width="7.28515625" style="26" bestFit="1" customWidth="1"/>
    <col min="11" max="11" width="6.7109375" style="26" bestFit="1" customWidth="1"/>
    <col min="12" max="16384" width="9.140625" style="26"/>
  </cols>
  <sheetData>
    <row r="1" spans="1:9" x14ac:dyDescent="0.25">
      <c r="A1" s="26" t="s">
        <v>38</v>
      </c>
    </row>
    <row r="2" spans="1:9" x14ac:dyDescent="0.25">
      <c r="A2" s="25"/>
      <c r="B2" s="50" t="s">
        <v>33</v>
      </c>
      <c r="C2" s="50"/>
      <c r="D2" s="50" t="s">
        <v>88</v>
      </c>
      <c r="E2" s="50"/>
    </row>
    <row r="3" spans="1:9" x14ac:dyDescent="0.25">
      <c r="A3" s="27"/>
      <c r="B3" s="28" t="s">
        <v>70</v>
      </c>
      <c r="C3" s="28" t="s">
        <v>71</v>
      </c>
      <c r="D3" s="28" t="s">
        <v>70</v>
      </c>
      <c r="E3" s="28" t="s">
        <v>71</v>
      </c>
      <c r="G3" s="34"/>
      <c r="H3" s="35" t="s">
        <v>70</v>
      </c>
      <c r="I3" s="35" t="s">
        <v>71</v>
      </c>
    </row>
    <row r="4" spans="1:9" x14ac:dyDescent="0.25">
      <c r="A4" s="51" t="s">
        <v>86</v>
      </c>
      <c r="B4" s="51"/>
      <c r="C4" s="51"/>
      <c r="D4" s="51"/>
      <c r="E4" s="51"/>
      <c r="G4" s="29" t="s">
        <v>72</v>
      </c>
      <c r="H4" s="30"/>
      <c r="I4" s="30"/>
    </row>
    <row r="5" spans="1:9" x14ac:dyDescent="0.25">
      <c r="A5" s="40" t="s">
        <v>16</v>
      </c>
      <c r="B5" s="30">
        <v>162.61249999999998</v>
      </c>
      <c r="C5" s="30">
        <v>37.932849797372278</v>
      </c>
      <c r="D5" s="30">
        <v>155.48750000000001</v>
      </c>
      <c r="E5" s="30">
        <v>38.352719509182108</v>
      </c>
      <c r="G5" s="29" t="s">
        <v>84</v>
      </c>
      <c r="H5" s="30">
        <v>23.12</v>
      </c>
      <c r="I5" s="30">
        <v>3.68</v>
      </c>
    </row>
    <row r="6" spans="1:9" x14ac:dyDescent="0.25">
      <c r="A6" s="40" t="s">
        <v>17</v>
      </c>
      <c r="B6" s="30">
        <v>210.86250000000001</v>
      </c>
      <c r="C6" s="30">
        <v>43.167057390445407</v>
      </c>
      <c r="D6" s="30">
        <v>184.0625</v>
      </c>
      <c r="E6" s="30">
        <v>31.643559277521209</v>
      </c>
      <c r="G6" s="29" t="s">
        <v>83</v>
      </c>
      <c r="H6" s="30">
        <v>24.4</v>
      </c>
      <c r="I6" s="30">
        <v>3.55</v>
      </c>
    </row>
    <row r="7" spans="1:9" x14ac:dyDescent="0.25">
      <c r="A7" s="40" t="s">
        <v>18</v>
      </c>
      <c r="B7" s="30">
        <v>241.08749999999998</v>
      </c>
      <c r="C7" s="30">
        <v>29.863624926488811</v>
      </c>
      <c r="D7" s="30">
        <v>202.72500000000002</v>
      </c>
      <c r="E7" s="30">
        <v>35.016273002705454</v>
      </c>
      <c r="G7" s="29" t="s">
        <v>85</v>
      </c>
      <c r="H7" s="30">
        <v>77</v>
      </c>
      <c r="I7" s="30">
        <v>11.43</v>
      </c>
    </row>
    <row r="8" spans="1:9" x14ac:dyDescent="0.25">
      <c r="A8" s="51" t="s">
        <v>87</v>
      </c>
      <c r="B8" s="51"/>
      <c r="C8" s="51"/>
      <c r="D8" s="51"/>
      <c r="E8" s="51"/>
      <c r="G8" s="29" t="s">
        <v>81</v>
      </c>
      <c r="H8" s="30">
        <v>113</v>
      </c>
      <c r="I8" s="30">
        <v>10.57</v>
      </c>
    </row>
    <row r="9" spans="1:9" x14ac:dyDescent="0.25">
      <c r="A9" s="40" t="s">
        <v>16</v>
      </c>
      <c r="B9" s="30">
        <v>5.8987499999999997</v>
      </c>
      <c r="C9" s="30">
        <v>0.36157424894480522</v>
      </c>
      <c r="D9" s="30">
        <v>6.2799999999999994</v>
      </c>
      <c r="E9" s="30">
        <v>0.9898989847454136</v>
      </c>
      <c r="G9" s="29" t="s">
        <v>82</v>
      </c>
      <c r="H9" s="30">
        <v>74.5</v>
      </c>
      <c r="I9" s="30">
        <v>8.35</v>
      </c>
    </row>
    <row r="10" spans="1:9" x14ac:dyDescent="0.25">
      <c r="A10" s="40" t="s">
        <v>17</v>
      </c>
      <c r="B10" s="30">
        <v>5.7662499999999994</v>
      </c>
      <c r="C10" s="30">
        <v>0.73333037404705959</v>
      </c>
      <c r="D10" s="30">
        <v>6.6037499999999998</v>
      </c>
      <c r="E10" s="30">
        <v>0.33263859893283582</v>
      </c>
      <c r="G10" s="29" t="s">
        <v>80</v>
      </c>
      <c r="H10" s="30">
        <v>0.75</v>
      </c>
      <c r="I10" s="30">
        <v>0.15</v>
      </c>
    </row>
    <row r="11" spans="1:9" x14ac:dyDescent="0.25">
      <c r="A11" s="40" t="s">
        <v>18</v>
      </c>
      <c r="B11" s="30">
        <v>6.3012500000000005</v>
      </c>
      <c r="C11" s="30">
        <v>0.56405756576789223</v>
      </c>
      <c r="D11" s="30">
        <v>6.7725000000000009</v>
      </c>
      <c r="E11" s="30">
        <v>0.50106761020844293</v>
      </c>
      <c r="G11" s="29" t="s">
        <v>79</v>
      </c>
      <c r="H11" s="30">
        <v>48.88</v>
      </c>
      <c r="I11" s="30">
        <v>3.68</v>
      </c>
    </row>
    <row r="12" spans="1:9" x14ac:dyDescent="0.25">
      <c r="A12" s="41" t="s">
        <v>98</v>
      </c>
      <c r="B12" s="39"/>
      <c r="C12" s="39"/>
      <c r="D12" s="39"/>
      <c r="E12" s="39"/>
      <c r="G12" s="29" t="s">
        <v>77</v>
      </c>
      <c r="H12" s="30">
        <v>42.19</v>
      </c>
      <c r="I12" s="30">
        <v>8.8699999999999992</v>
      </c>
    </row>
    <row r="13" spans="1:9" x14ac:dyDescent="0.25">
      <c r="A13" s="40" t="s">
        <v>16</v>
      </c>
      <c r="B13" s="30">
        <v>52.16</v>
      </c>
      <c r="C13" s="30">
        <v>15.1</v>
      </c>
      <c r="D13" s="26">
        <v>47.11</v>
      </c>
      <c r="E13" s="30">
        <v>16.600000000000001</v>
      </c>
      <c r="G13" s="29" t="s">
        <v>78</v>
      </c>
      <c r="H13" s="30">
        <v>78.599999999999994</v>
      </c>
      <c r="I13" s="30">
        <v>40.42</v>
      </c>
    </row>
    <row r="14" spans="1:9" x14ac:dyDescent="0.25">
      <c r="A14" s="40" t="s">
        <v>17</v>
      </c>
      <c r="B14" s="30">
        <v>75.66</v>
      </c>
      <c r="C14" s="30">
        <v>17.47</v>
      </c>
      <c r="D14" s="30">
        <v>54.42</v>
      </c>
      <c r="E14" s="30">
        <v>13.4</v>
      </c>
      <c r="G14" s="29" t="s">
        <v>100</v>
      </c>
      <c r="H14" s="30">
        <v>87.51</v>
      </c>
      <c r="I14" s="30">
        <v>11.31</v>
      </c>
    </row>
    <row r="15" spans="1:9" x14ac:dyDescent="0.25">
      <c r="A15" s="40" t="s">
        <v>18</v>
      </c>
      <c r="B15" s="30">
        <v>88.39</v>
      </c>
      <c r="C15" s="30">
        <v>12.49</v>
      </c>
      <c r="D15" s="26">
        <v>62.15</v>
      </c>
      <c r="E15" s="30">
        <v>12.84</v>
      </c>
      <c r="G15" s="29" t="s">
        <v>87</v>
      </c>
      <c r="H15" s="30">
        <v>5.0999999999999996</v>
      </c>
      <c r="I15" s="30">
        <v>0.82</v>
      </c>
    </row>
    <row r="16" spans="1:9" x14ac:dyDescent="0.25">
      <c r="B16" s="37"/>
      <c r="C16" s="37"/>
      <c r="D16" s="37"/>
      <c r="G16" s="41" t="s">
        <v>99</v>
      </c>
      <c r="H16" s="30">
        <v>26.37</v>
      </c>
      <c r="I16" s="30">
        <v>2.65</v>
      </c>
    </row>
    <row r="17" spans="1:11" x14ac:dyDescent="0.25">
      <c r="B17" s="33"/>
      <c r="C17" s="32"/>
      <c r="D17" s="32"/>
    </row>
    <row r="18" spans="1:11" x14ac:dyDescent="0.25">
      <c r="A18" s="26" t="s">
        <v>92</v>
      </c>
      <c r="B18" s="45"/>
      <c r="C18" s="46"/>
      <c r="D18" s="46"/>
    </row>
    <row r="19" spans="1:11" x14ac:dyDescent="0.25">
      <c r="B19" s="29"/>
      <c r="C19" s="25"/>
      <c r="D19" s="25"/>
    </row>
    <row r="20" spans="1:11" x14ac:dyDescent="0.25">
      <c r="A20" s="25"/>
      <c r="B20" s="50" t="s">
        <v>93</v>
      </c>
      <c r="C20" s="50"/>
      <c r="D20" s="50" t="s">
        <v>94</v>
      </c>
      <c r="E20" s="50"/>
      <c r="F20" s="50" t="s">
        <v>88</v>
      </c>
      <c r="G20" s="50"/>
    </row>
    <row r="21" spans="1:11" x14ac:dyDescent="0.25">
      <c r="A21" s="27"/>
      <c r="B21" s="28" t="s">
        <v>70</v>
      </c>
      <c r="C21" s="28" t="s">
        <v>71</v>
      </c>
      <c r="D21" s="28" t="s">
        <v>70</v>
      </c>
      <c r="E21" s="28" t="s">
        <v>71</v>
      </c>
      <c r="F21" s="28" t="s">
        <v>70</v>
      </c>
      <c r="G21" s="28" t="s">
        <v>71</v>
      </c>
      <c r="I21" s="34"/>
      <c r="J21" s="44" t="s">
        <v>70</v>
      </c>
      <c r="K21" s="44" t="s">
        <v>71</v>
      </c>
    </row>
    <row r="22" spans="1:11" x14ac:dyDescent="0.25">
      <c r="A22" s="51" t="s">
        <v>86</v>
      </c>
      <c r="B22" s="51"/>
      <c r="C22" s="51"/>
      <c r="D22" s="51"/>
      <c r="E22" s="51"/>
      <c r="F22" s="36"/>
      <c r="G22" s="36"/>
      <c r="I22" s="29" t="s">
        <v>72</v>
      </c>
      <c r="J22" s="42"/>
      <c r="K22" s="42"/>
    </row>
    <row r="23" spans="1:11" x14ac:dyDescent="0.25">
      <c r="A23" s="40" t="s">
        <v>16</v>
      </c>
      <c r="B23" s="42">
        <v>125.04</v>
      </c>
      <c r="C23" s="42">
        <v>43.17</v>
      </c>
      <c r="D23" s="42">
        <v>139.91999999999999</v>
      </c>
      <c r="E23" s="42">
        <v>42.57</v>
      </c>
      <c r="F23" s="42">
        <v>155.48750000000001</v>
      </c>
      <c r="G23" s="30">
        <v>38.352719509182108</v>
      </c>
      <c r="I23" s="29" t="s">
        <v>84</v>
      </c>
      <c r="J23" s="30">
        <v>23.12</v>
      </c>
      <c r="K23" s="30">
        <v>3.68</v>
      </c>
    </row>
    <row r="24" spans="1:11" x14ac:dyDescent="0.25">
      <c r="A24" s="40" t="s">
        <v>17</v>
      </c>
      <c r="B24" s="42">
        <v>141.43</v>
      </c>
      <c r="C24" s="42">
        <v>38.75</v>
      </c>
      <c r="D24" s="43">
        <v>148.12</v>
      </c>
      <c r="E24" s="43">
        <v>35.85</v>
      </c>
      <c r="F24" s="42">
        <v>184.0625</v>
      </c>
      <c r="G24" s="30">
        <v>31.643559277521209</v>
      </c>
      <c r="I24" s="29" t="s">
        <v>83</v>
      </c>
      <c r="J24" s="30">
        <v>24.4</v>
      </c>
      <c r="K24" s="30">
        <v>3.55</v>
      </c>
    </row>
    <row r="25" spans="1:11" x14ac:dyDescent="0.25">
      <c r="A25" s="40" t="s">
        <v>18</v>
      </c>
      <c r="B25" s="42">
        <v>145.82</v>
      </c>
      <c r="C25" s="42">
        <v>44.95</v>
      </c>
      <c r="D25" s="42">
        <v>180.62</v>
      </c>
      <c r="E25" s="42">
        <v>27.71</v>
      </c>
      <c r="F25" s="42">
        <v>202.72500000000002</v>
      </c>
      <c r="G25" s="30">
        <v>35.016273002705454</v>
      </c>
      <c r="I25" s="29" t="s">
        <v>85</v>
      </c>
      <c r="J25" s="30">
        <v>77</v>
      </c>
      <c r="K25" s="30">
        <v>11.43</v>
      </c>
    </row>
    <row r="26" spans="1:11" x14ac:dyDescent="0.25">
      <c r="A26" s="51" t="s">
        <v>87</v>
      </c>
      <c r="B26" s="51"/>
      <c r="C26" s="51"/>
      <c r="D26" s="51"/>
      <c r="E26" s="51"/>
      <c r="F26" s="25"/>
      <c r="G26" s="25"/>
      <c r="I26" s="29" t="s">
        <v>81</v>
      </c>
      <c r="J26" s="30">
        <v>113</v>
      </c>
      <c r="K26" s="30">
        <v>10.57</v>
      </c>
    </row>
    <row r="27" spans="1:11" x14ac:dyDescent="0.25">
      <c r="A27" s="40" t="s">
        <v>16</v>
      </c>
      <c r="B27" s="30">
        <v>6.3</v>
      </c>
      <c r="C27" s="30">
        <v>0.95</v>
      </c>
      <c r="D27" s="30">
        <v>6.14</v>
      </c>
      <c r="E27" s="30">
        <v>0.54</v>
      </c>
      <c r="F27" s="30">
        <v>6.2799999999999994</v>
      </c>
      <c r="G27" s="30">
        <v>0.9898989847454136</v>
      </c>
      <c r="I27" s="29" t="s">
        <v>82</v>
      </c>
      <c r="J27" s="30">
        <v>74.5</v>
      </c>
      <c r="K27" s="30">
        <v>8.35</v>
      </c>
    </row>
    <row r="28" spans="1:11" x14ac:dyDescent="0.25">
      <c r="A28" s="40" t="s">
        <v>17</v>
      </c>
      <c r="B28" s="30">
        <v>6.42</v>
      </c>
      <c r="C28" s="30">
        <v>0.81</v>
      </c>
      <c r="D28" s="39">
        <v>6.66</v>
      </c>
      <c r="E28" s="39">
        <v>0.65</v>
      </c>
      <c r="F28" s="30">
        <v>6.6037499999999998</v>
      </c>
      <c r="G28" s="30">
        <v>0.33263859893283582</v>
      </c>
      <c r="I28" s="29" t="s">
        <v>80</v>
      </c>
      <c r="J28" s="30">
        <v>0.75</v>
      </c>
      <c r="K28" s="30">
        <v>0.15</v>
      </c>
    </row>
    <row r="29" spans="1:11" x14ac:dyDescent="0.25">
      <c r="A29" s="40" t="s">
        <v>18</v>
      </c>
      <c r="B29" s="30">
        <v>6.54</v>
      </c>
      <c r="C29" s="30">
        <v>0.72</v>
      </c>
      <c r="D29" s="39">
        <v>6.98</v>
      </c>
      <c r="E29" s="39">
        <v>0.54</v>
      </c>
      <c r="F29" s="30">
        <v>6.7725000000000009</v>
      </c>
      <c r="G29" s="30">
        <v>0.50106761020844293</v>
      </c>
      <c r="I29" s="29" t="s">
        <v>79</v>
      </c>
      <c r="J29" s="30">
        <v>48.88</v>
      </c>
      <c r="K29" s="30">
        <v>3.68</v>
      </c>
    </row>
    <row r="30" spans="1:11" x14ac:dyDescent="0.25">
      <c r="A30" s="41" t="s">
        <v>98</v>
      </c>
      <c r="B30" s="39"/>
      <c r="C30" s="39"/>
      <c r="D30" s="39"/>
      <c r="E30" s="39"/>
      <c r="F30" s="25"/>
      <c r="G30" s="25"/>
      <c r="I30" s="29" t="s">
        <v>90</v>
      </c>
      <c r="J30" s="39">
        <v>57.03</v>
      </c>
      <c r="K30" s="30">
        <v>23.94</v>
      </c>
    </row>
    <row r="31" spans="1:11" x14ac:dyDescent="0.25">
      <c r="A31" s="40" t="s">
        <v>16</v>
      </c>
      <c r="B31" s="30">
        <v>36.75</v>
      </c>
      <c r="C31" s="30">
        <v>16.21</v>
      </c>
      <c r="D31" s="39">
        <v>41.32</v>
      </c>
      <c r="E31" s="39">
        <v>14.17</v>
      </c>
      <c r="F31" s="26">
        <v>47.11</v>
      </c>
      <c r="G31" s="30">
        <v>16.600000000000001</v>
      </c>
      <c r="I31" s="25" t="s">
        <v>91</v>
      </c>
      <c r="J31" s="39">
        <v>37.74</v>
      </c>
      <c r="K31" s="39">
        <v>24.72</v>
      </c>
    </row>
    <row r="32" spans="1:11" x14ac:dyDescent="0.25">
      <c r="A32" s="40" t="s">
        <v>17</v>
      </c>
      <c r="B32" s="30">
        <v>41.4</v>
      </c>
      <c r="C32" s="30">
        <v>13.99</v>
      </c>
      <c r="D32" s="39">
        <v>44.02</v>
      </c>
      <c r="E32" s="39">
        <v>12.6</v>
      </c>
      <c r="F32" s="30">
        <v>54.42</v>
      </c>
      <c r="G32" s="30">
        <v>13.4</v>
      </c>
      <c r="I32" s="29" t="s">
        <v>78</v>
      </c>
      <c r="J32" s="30">
        <v>78.599999999999994</v>
      </c>
      <c r="K32" s="30">
        <v>40.42</v>
      </c>
    </row>
    <row r="33" spans="1:11" x14ac:dyDescent="0.25">
      <c r="A33" s="40" t="s">
        <v>18</v>
      </c>
      <c r="B33" s="30">
        <v>45.33</v>
      </c>
      <c r="C33" s="30">
        <v>14.48</v>
      </c>
      <c r="D33" s="39">
        <v>56.22</v>
      </c>
      <c r="E33" s="39">
        <v>11.07</v>
      </c>
      <c r="F33" s="26">
        <v>62.15</v>
      </c>
      <c r="G33" s="30">
        <v>12.84</v>
      </c>
      <c r="I33" s="29" t="s">
        <v>100</v>
      </c>
      <c r="J33" s="30">
        <v>87.51</v>
      </c>
      <c r="K33" s="30">
        <v>11.31</v>
      </c>
    </row>
    <row r="34" spans="1:11" x14ac:dyDescent="0.25">
      <c r="B34" s="37"/>
      <c r="C34" s="37"/>
      <c r="D34" s="37"/>
      <c r="I34" s="29" t="s">
        <v>87</v>
      </c>
      <c r="J34" s="30">
        <v>5.0999999999999996</v>
      </c>
      <c r="K34" s="30">
        <v>0.82</v>
      </c>
    </row>
    <row r="35" spans="1:11" x14ac:dyDescent="0.25">
      <c r="B35" s="33"/>
      <c r="C35" s="32"/>
      <c r="D35" s="32"/>
      <c r="I35" s="41" t="s">
        <v>99</v>
      </c>
      <c r="J35" s="30">
        <v>26.37</v>
      </c>
      <c r="K35" s="30">
        <v>2.65</v>
      </c>
    </row>
    <row r="36" spans="1:11" x14ac:dyDescent="0.25">
      <c r="B36" s="31"/>
      <c r="C36" s="32"/>
    </row>
    <row r="37" spans="1:11" x14ac:dyDescent="0.25">
      <c r="B37" s="31"/>
      <c r="C37" s="32"/>
    </row>
    <row r="38" spans="1:11" x14ac:dyDescent="0.25">
      <c r="B38" s="31"/>
      <c r="C38" s="32"/>
      <c r="D38" s="32"/>
    </row>
    <row r="39" spans="1:11" x14ac:dyDescent="0.25">
      <c r="A39" s="26" t="s">
        <v>95</v>
      </c>
    </row>
    <row r="40" spans="1:11" x14ac:dyDescent="0.25">
      <c r="A40" s="25"/>
      <c r="B40" s="50" t="s">
        <v>93</v>
      </c>
      <c r="C40" s="50"/>
      <c r="D40" s="50" t="s">
        <v>96</v>
      </c>
      <c r="E40" s="50"/>
    </row>
    <row r="41" spans="1:11" x14ac:dyDescent="0.25">
      <c r="A41" s="27"/>
      <c r="B41" s="28" t="s">
        <v>70</v>
      </c>
      <c r="C41" s="28" t="s">
        <v>71</v>
      </c>
      <c r="D41" s="28" t="s">
        <v>70</v>
      </c>
      <c r="E41" s="28" t="s">
        <v>71</v>
      </c>
      <c r="G41" s="34"/>
      <c r="H41" s="35" t="s">
        <v>70</v>
      </c>
      <c r="I41" s="35" t="s">
        <v>71</v>
      </c>
    </row>
    <row r="42" spans="1:11" x14ac:dyDescent="0.25">
      <c r="A42" s="51" t="s">
        <v>86</v>
      </c>
      <c r="B42" s="51"/>
      <c r="C42" s="51"/>
      <c r="D42" s="51"/>
      <c r="E42" s="51"/>
      <c r="G42" s="29" t="s">
        <v>72</v>
      </c>
      <c r="H42" s="30"/>
      <c r="I42" s="30"/>
    </row>
    <row r="43" spans="1:11" x14ac:dyDescent="0.25">
      <c r="A43" s="40" t="s">
        <v>16</v>
      </c>
      <c r="B43" s="42">
        <v>125.04</v>
      </c>
      <c r="C43" s="42">
        <v>43.17</v>
      </c>
      <c r="D43" s="30">
        <v>144.82</v>
      </c>
      <c r="E43" s="30">
        <v>30.4</v>
      </c>
      <c r="G43" s="29" t="s">
        <v>84</v>
      </c>
      <c r="H43" s="30">
        <v>23.12</v>
      </c>
      <c r="I43" s="30">
        <v>3.68</v>
      </c>
    </row>
    <row r="44" spans="1:11" x14ac:dyDescent="0.25">
      <c r="A44" s="40" t="s">
        <v>17</v>
      </c>
      <c r="B44" s="42">
        <v>141.43</v>
      </c>
      <c r="C44" s="42">
        <v>38.75</v>
      </c>
      <c r="D44" s="30">
        <v>153.21</v>
      </c>
      <c r="E44" s="30">
        <v>31.83</v>
      </c>
      <c r="G44" s="29" t="s">
        <v>83</v>
      </c>
      <c r="H44" s="30">
        <v>24.4</v>
      </c>
      <c r="I44" s="30">
        <v>3.55</v>
      </c>
    </row>
    <row r="45" spans="1:11" x14ac:dyDescent="0.25">
      <c r="A45" s="40" t="s">
        <v>18</v>
      </c>
      <c r="B45" s="42">
        <v>145.82</v>
      </c>
      <c r="C45" s="42">
        <v>44.95</v>
      </c>
      <c r="D45" s="30">
        <v>185.91</v>
      </c>
      <c r="E45" s="30">
        <v>51.38</v>
      </c>
      <c r="G45" s="29" t="s">
        <v>85</v>
      </c>
      <c r="H45" s="30">
        <v>77</v>
      </c>
      <c r="I45" s="30">
        <v>11.43</v>
      </c>
    </row>
    <row r="46" spans="1:11" x14ac:dyDescent="0.25">
      <c r="A46" s="51" t="s">
        <v>87</v>
      </c>
      <c r="B46" s="51"/>
      <c r="C46" s="51"/>
      <c r="D46" s="51"/>
      <c r="E46" s="51"/>
      <c r="G46" s="29" t="s">
        <v>81</v>
      </c>
      <c r="H46" s="30">
        <v>113</v>
      </c>
      <c r="I46" s="30">
        <v>10.57</v>
      </c>
    </row>
    <row r="47" spans="1:11" x14ac:dyDescent="0.25">
      <c r="A47" s="40" t="s">
        <v>16</v>
      </c>
      <c r="B47" s="30">
        <v>6.3</v>
      </c>
      <c r="C47" s="30">
        <v>0.95</v>
      </c>
      <c r="D47" s="30">
        <v>6.08</v>
      </c>
      <c r="E47" s="30">
        <v>1.4</v>
      </c>
      <c r="G47" s="29" t="s">
        <v>82</v>
      </c>
      <c r="H47" s="30">
        <v>74.5</v>
      </c>
      <c r="I47" s="30">
        <v>8.35</v>
      </c>
    </row>
    <row r="48" spans="1:11" x14ac:dyDescent="0.25">
      <c r="A48" s="40" t="s">
        <v>17</v>
      </c>
      <c r="B48" s="30">
        <v>6.42</v>
      </c>
      <c r="C48" s="30">
        <v>0.81</v>
      </c>
      <c r="D48" s="30">
        <v>6.75</v>
      </c>
      <c r="E48" s="30">
        <v>1.69</v>
      </c>
      <c r="G48" s="29" t="s">
        <v>80</v>
      </c>
      <c r="H48" s="30">
        <v>0.75</v>
      </c>
      <c r="I48" s="30">
        <v>0.15</v>
      </c>
    </row>
    <row r="49" spans="1:9" x14ac:dyDescent="0.25">
      <c r="A49" s="40" t="s">
        <v>18</v>
      </c>
      <c r="B49" s="30">
        <v>6.54</v>
      </c>
      <c r="C49" s="30">
        <v>0.72</v>
      </c>
      <c r="D49" s="30">
        <v>7.2</v>
      </c>
      <c r="E49" s="30">
        <v>1.29</v>
      </c>
      <c r="G49" s="29" t="s">
        <v>79</v>
      </c>
      <c r="H49" s="30">
        <v>48.88</v>
      </c>
      <c r="I49" s="30">
        <v>3.68</v>
      </c>
    </row>
    <row r="50" spans="1:9" x14ac:dyDescent="0.25">
      <c r="A50" s="41" t="s">
        <v>98</v>
      </c>
      <c r="B50" s="39"/>
      <c r="C50" s="39"/>
      <c r="D50" s="39"/>
      <c r="E50" s="39"/>
      <c r="G50" s="29" t="s">
        <v>77</v>
      </c>
      <c r="H50" s="30">
        <v>24.84</v>
      </c>
      <c r="I50" s="30">
        <v>6.2</v>
      </c>
    </row>
    <row r="51" spans="1:9" x14ac:dyDescent="0.25">
      <c r="A51" s="40" t="s">
        <v>16</v>
      </c>
      <c r="B51" s="30">
        <v>36.75</v>
      </c>
      <c r="C51" s="30">
        <v>16.21</v>
      </c>
      <c r="D51" s="30">
        <v>43.46</v>
      </c>
      <c r="E51" s="30">
        <v>9.17</v>
      </c>
      <c r="G51" s="29" t="s">
        <v>90</v>
      </c>
      <c r="H51" s="30">
        <v>57.03</v>
      </c>
      <c r="I51" s="30">
        <v>23.94</v>
      </c>
    </row>
    <row r="52" spans="1:9" x14ac:dyDescent="0.25">
      <c r="A52" s="40" t="s">
        <v>17</v>
      </c>
      <c r="B52" s="30">
        <v>41.4</v>
      </c>
      <c r="C52" s="30">
        <v>13.99</v>
      </c>
      <c r="D52" s="30">
        <v>52.91</v>
      </c>
      <c r="E52" s="30">
        <v>12.61</v>
      </c>
      <c r="G52" s="29" t="s">
        <v>100</v>
      </c>
      <c r="H52" s="30">
        <v>87.51</v>
      </c>
      <c r="I52" s="30">
        <v>11.31</v>
      </c>
    </row>
    <row r="53" spans="1:9" x14ac:dyDescent="0.25">
      <c r="A53" s="40" t="s">
        <v>18</v>
      </c>
      <c r="B53" s="30">
        <v>45.33</v>
      </c>
      <c r="C53" s="30">
        <v>14.48</v>
      </c>
      <c r="D53" s="30">
        <v>67.53</v>
      </c>
      <c r="E53" s="30">
        <v>21.74</v>
      </c>
      <c r="G53" s="29" t="s">
        <v>87</v>
      </c>
      <c r="H53" s="30">
        <v>5.0999999999999996</v>
      </c>
      <c r="I53" s="30">
        <v>0.82</v>
      </c>
    </row>
    <row r="54" spans="1:9" x14ac:dyDescent="0.25">
      <c r="A54" s="38"/>
      <c r="B54" s="25"/>
      <c r="C54" s="25"/>
      <c r="D54" s="25"/>
      <c r="E54" s="38"/>
      <c r="G54" s="41" t="s">
        <v>99</v>
      </c>
      <c r="H54" s="30">
        <v>26.37</v>
      </c>
      <c r="I54" s="30">
        <v>2.65</v>
      </c>
    </row>
  </sheetData>
  <mergeCells count="13">
    <mergeCell ref="A42:E42"/>
    <mergeCell ref="A46:E46"/>
    <mergeCell ref="B20:C20"/>
    <mergeCell ref="D20:E20"/>
    <mergeCell ref="A22:E22"/>
    <mergeCell ref="A26:E26"/>
    <mergeCell ref="F20:G20"/>
    <mergeCell ref="B40:C40"/>
    <mergeCell ref="D40:E40"/>
    <mergeCell ref="D2:E2"/>
    <mergeCell ref="A4:E4"/>
    <mergeCell ref="A8:E8"/>
    <mergeCell ref="B2:C2"/>
  </mergeCells>
  <conditionalFormatting sqref="B17:B19">
    <cfRule type="cellIs" dxfId="6" priority="8" operator="greaterThan">
      <formula>290</formula>
    </cfRule>
  </conditionalFormatting>
  <conditionalFormatting sqref="B14">
    <cfRule type="cellIs" dxfId="5" priority="6" operator="greaterThan">
      <formula>290</formula>
    </cfRule>
  </conditionalFormatting>
  <conditionalFormatting sqref="B35:B38">
    <cfRule type="cellIs" dxfId="4" priority="5" operator="greaterThan">
      <formula>290</formula>
    </cfRule>
  </conditionalFormatting>
  <conditionalFormatting sqref="B32">
    <cfRule type="cellIs" dxfId="3" priority="4" operator="greaterThan">
      <formula>290</formula>
    </cfRule>
  </conditionalFormatting>
  <conditionalFormatting sqref="B52">
    <cfRule type="cellIs" dxfId="2" priority="1" operator="greaterThan">
      <formula>290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48FC-F22A-4501-BD09-D183493A9F8D}">
  <dimension ref="A1:S153"/>
  <sheetViews>
    <sheetView topLeftCell="F1" workbookViewId="0">
      <selection activeCell="M1" sqref="M1:M1048576"/>
    </sheetView>
  </sheetViews>
  <sheetFormatPr defaultRowHeight="15" x14ac:dyDescent="0.25"/>
  <cols>
    <col min="1" max="2" width="9.7109375" style="1" bestFit="1" customWidth="1"/>
    <col min="3" max="3" width="7.5703125" style="1" bestFit="1" customWidth="1"/>
    <col min="4" max="4" width="4.5703125" style="9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23.85546875" bestFit="1" customWidth="1"/>
    <col min="11" max="11" width="26.140625" bestFit="1" customWidth="1"/>
    <col min="12" max="12" width="13.5703125" bestFit="1" customWidth="1"/>
    <col min="13" max="13" width="8.140625" bestFit="1" customWidth="1"/>
    <col min="14" max="14" width="10.5703125" bestFit="1" customWidth="1"/>
    <col min="15" max="15" width="9.28515625" bestFit="1" customWidth="1"/>
    <col min="16" max="16" width="8.5703125" bestFit="1" customWidth="1"/>
    <col min="17" max="17" width="13.28515625" bestFit="1" customWidth="1"/>
    <col min="18" max="18" width="6.5703125" style="47" bestFit="1" customWidth="1"/>
    <col min="19" max="19" width="7.28515625" bestFit="1" customWidth="1"/>
  </cols>
  <sheetData>
    <row r="1" spans="1:19" x14ac:dyDescent="0.25">
      <c r="A1" s="1" t="s">
        <v>69</v>
      </c>
      <c r="B1" s="1" t="s">
        <v>89</v>
      </c>
      <c r="C1" s="1" t="s">
        <v>0</v>
      </c>
      <c r="D1" s="12" t="s">
        <v>53</v>
      </c>
      <c r="E1" s="13" t="s">
        <v>11</v>
      </c>
      <c r="F1" s="13" t="s">
        <v>12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  <c r="L1" s="15" t="s">
        <v>13</v>
      </c>
      <c r="M1" s="15" t="s">
        <v>63</v>
      </c>
      <c r="N1" s="13" t="s">
        <v>64</v>
      </c>
      <c r="O1" s="13" t="s">
        <v>65</v>
      </c>
      <c r="P1" s="13" t="s">
        <v>66</v>
      </c>
      <c r="Q1" s="13" t="s">
        <v>67</v>
      </c>
      <c r="R1" s="47" t="s">
        <v>9</v>
      </c>
      <c r="S1" s="13" t="s">
        <v>68</v>
      </c>
    </row>
    <row r="2" spans="1:19" x14ac:dyDescent="0.25">
      <c r="A2" s="1" t="s">
        <v>15</v>
      </c>
      <c r="B2" s="1" t="s">
        <v>50</v>
      </c>
      <c r="C2" s="1">
        <v>1</v>
      </c>
      <c r="D2" s="16">
        <v>0.48</v>
      </c>
      <c r="E2" s="16">
        <v>4.0999999999999996</v>
      </c>
      <c r="F2" s="16">
        <v>75</v>
      </c>
      <c r="G2" s="18">
        <f>2*(F2/(E2/10))</f>
        <v>365.85365853658539</v>
      </c>
      <c r="H2" s="18">
        <f>-0.0015*(L2^4) + 0.0179*(L2^3) + 0.0686*(L2^2) - 0.2029*L2 + 2.0524</f>
        <v>2.0108301882382471</v>
      </c>
      <c r="I2" s="19">
        <f>2.718^(-5.64+(1800/(37+273)))/(+IF(G2&lt;100,G2,100))</f>
        <v>1.1810860003315366E-2</v>
      </c>
      <c r="J2" s="18">
        <f>I2*2.718^(2.31*D2)</f>
        <v>3.5791286945120869E-2</v>
      </c>
      <c r="K2" s="18">
        <f>((1.09*D2)+(1.035*(1-D2)))*1000</f>
        <v>1061.3999999999999</v>
      </c>
      <c r="L2" s="20">
        <f>((E2/1000)/2)*(SQRT((R2/60)*6.283)/(J2/(K2/100)))</f>
        <v>1.8663143234412156</v>
      </c>
      <c r="M2" s="20">
        <f>S2*H2</f>
        <v>26.330561072614579</v>
      </c>
      <c r="N2" s="18">
        <f>(R2/60)*(E2/1000)/(F2/100)</f>
        <v>8.199999999999999E-3</v>
      </c>
      <c r="O2" s="19">
        <f>169*(L2^0.83)*(N2^-0.27)</f>
        <v>1037.7060278388135</v>
      </c>
      <c r="P2" s="19">
        <f>(F2/100)*(E2/1000)*K2/(J2/10)</f>
        <v>911.89931365262828</v>
      </c>
      <c r="Q2" s="21" t="str">
        <f>IF(O2-P2&gt;0,"NT","T")</f>
        <v>NT</v>
      </c>
      <c r="R2" s="47">
        <v>90</v>
      </c>
      <c r="S2" s="22">
        <f>J2*G2</f>
        <v>13.094373272605196</v>
      </c>
    </row>
    <row r="3" spans="1:19" x14ac:dyDescent="0.25">
      <c r="A3" s="1" t="s">
        <v>15</v>
      </c>
      <c r="B3" s="1" t="s">
        <v>50</v>
      </c>
      <c r="C3" s="1">
        <v>2</v>
      </c>
      <c r="D3" s="23">
        <v>0.52</v>
      </c>
      <c r="E3" s="24">
        <v>5.83</v>
      </c>
      <c r="F3" s="24">
        <v>93.7</v>
      </c>
      <c r="G3" s="18">
        <f t="shared" ref="G3:G66" si="0">2*(F3/(E3/10))</f>
        <v>321.44082332761582</v>
      </c>
      <c r="H3" s="18">
        <f>-0.0015*(L3^4) + 0.0179*(L3^3) + 0.0686*(L3^2) - 0.2029*L3 + 2.0524</f>
        <v>2.1063562649565557</v>
      </c>
      <c r="I3" s="19">
        <f>2.718^(-5.64+(1800/(37+273)))/(+IF(G3&lt;100,G3,100))</f>
        <v>1.1810860003315366E-2</v>
      </c>
      <c r="J3" s="18">
        <f>I3*2.718^(2.31*D3)</f>
        <v>3.9255631118955733E-2</v>
      </c>
      <c r="K3" s="18">
        <f>((1.09*D3)+(1.035*(1-D3)))*1000</f>
        <v>1063.6000000000001</v>
      </c>
      <c r="L3" s="20">
        <f>((E3/1000)/2)*(SQRT((R3/60)*6.283)/(J3/(K3/100)))</f>
        <v>2.2426845492464813</v>
      </c>
      <c r="M3" s="20">
        <f>S3*H3</f>
        <v>26.57876666760723</v>
      </c>
      <c r="N3" s="18">
        <f>(R3/60)*(E3/1000)/(F3/100)</f>
        <v>7.9848808253290653E-3</v>
      </c>
      <c r="O3" s="19">
        <f t="shared" ref="O3:O66" si="1">169*(L3^0.83)*(N3^-0.27)</f>
        <v>1217.3398099700603</v>
      </c>
      <c r="P3" s="19">
        <f t="shared" ref="P3:P66" si="2">(F3/100)*(E3/1000)*K3/(J3/10)</f>
        <v>1480.0776832229824</v>
      </c>
      <c r="Q3" s="21" t="str">
        <f>IF(O3-P3&gt;0,"NT","T")</f>
        <v>T</v>
      </c>
      <c r="R3" s="47">
        <v>77</v>
      </c>
      <c r="S3" s="22">
        <f>J3*G3</f>
        <v>12.618362387122307</v>
      </c>
    </row>
    <row r="4" spans="1:19" x14ac:dyDescent="0.25">
      <c r="A4" s="1" t="s">
        <v>15</v>
      </c>
      <c r="B4" s="1" t="s">
        <v>50</v>
      </c>
      <c r="C4" s="1">
        <v>3</v>
      </c>
      <c r="D4" s="16">
        <v>0.47</v>
      </c>
      <c r="E4" s="16">
        <v>5.57</v>
      </c>
      <c r="F4" s="16">
        <v>96.5</v>
      </c>
      <c r="G4" s="18">
        <f t="shared" si="0"/>
        <v>346.49910233393177</v>
      </c>
      <c r="H4" s="18">
        <f t="shared" ref="H4:H67" si="3">-0.0015*(L4^4) + 0.0179*(L4^3) + 0.0686*(L4^2) - 0.2029*L4 + 2.0524</f>
        <v>2.2319334433401692</v>
      </c>
      <c r="I4" s="19">
        <f t="shared" ref="I4:I67" si="4">2.718^(-5.64+(1800/(37+273)))/(+IF(G4&lt;100,G4,100))</f>
        <v>1.1810860003315366E-2</v>
      </c>
      <c r="J4" s="18">
        <f t="shared" ref="J4:J67" si="5">I4*2.718^(2.31*D4)</f>
        <v>3.4974068170638049E-2</v>
      </c>
      <c r="K4" s="18">
        <f t="shared" ref="K4:K67" si="6">((1.09*D4)+(1.035*(1-D4)))*1000</f>
        <v>1060.8499999999999</v>
      </c>
      <c r="L4" s="20">
        <f t="shared" ref="L4:L67" si="7">((E4/1000)/2)*(SQRT((R4/60)*6.283)/(J4/(K4/100)))</f>
        <v>2.5933562940887427</v>
      </c>
      <c r="M4" s="20">
        <f t="shared" ref="M4:M67" si="8">S4*H4</f>
        <v>27.047647994871198</v>
      </c>
      <c r="N4" s="18">
        <f t="shared" ref="N4:N67" si="9">(R4/60)*(E4/1000)/(F4/100)</f>
        <v>8.6580310880829039E-3</v>
      </c>
      <c r="O4" s="19">
        <f t="shared" si="1"/>
        <v>1343.659268157222</v>
      </c>
      <c r="P4" s="19">
        <f t="shared" si="2"/>
        <v>1630.3856230506035</v>
      </c>
      <c r="Q4" s="21" t="str">
        <f t="shared" ref="Q4:Q67" si="10">IF(O4-P4&gt;0,"NT","T")</f>
        <v>T</v>
      </c>
      <c r="R4" s="47">
        <v>90</v>
      </c>
      <c r="S4" s="22">
        <f t="shared" ref="S4:S67" si="11">J4*G4</f>
        <v>12.11848322609182</v>
      </c>
    </row>
    <row r="5" spans="1:19" x14ac:dyDescent="0.25">
      <c r="A5" s="1" t="s">
        <v>15</v>
      </c>
      <c r="B5" s="1" t="s">
        <v>50</v>
      </c>
      <c r="C5" s="1">
        <v>4</v>
      </c>
      <c r="D5" s="23">
        <v>0.52</v>
      </c>
      <c r="E5" s="24">
        <v>5.41</v>
      </c>
      <c r="F5" s="24">
        <v>88.7</v>
      </c>
      <c r="G5" s="18">
        <f t="shared" si="0"/>
        <v>327.91127541589645</v>
      </c>
      <c r="H5" s="18">
        <f t="shared" si="3"/>
        <v>2.0639980505306976</v>
      </c>
      <c r="I5" s="19">
        <f t="shared" si="4"/>
        <v>1.1810860003315366E-2</v>
      </c>
      <c r="J5" s="18">
        <f t="shared" si="5"/>
        <v>3.9255631118955733E-2</v>
      </c>
      <c r="K5" s="18">
        <f t="shared" si="6"/>
        <v>1063.6000000000001</v>
      </c>
      <c r="L5" s="20">
        <f t="shared" si="7"/>
        <v>2.0945891046097689</v>
      </c>
      <c r="M5" s="20">
        <f t="shared" si="8"/>
        <v>26.568534340985114</v>
      </c>
      <c r="N5" s="18">
        <f t="shared" si="9"/>
        <v>7.928974069898535E-3</v>
      </c>
      <c r="O5" s="19">
        <f t="shared" si="1"/>
        <v>1152.4183171842549</v>
      </c>
      <c r="P5" s="19">
        <f t="shared" si="2"/>
        <v>1300.1613441225377</v>
      </c>
      <c r="Q5" s="21" t="str">
        <f t="shared" si="10"/>
        <v>T</v>
      </c>
      <c r="R5" s="47">
        <v>78</v>
      </c>
      <c r="S5" s="22">
        <f t="shared" si="11"/>
        <v>12.872364067472729</v>
      </c>
    </row>
    <row r="6" spans="1:19" x14ac:dyDescent="0.25">
      <c r="A6" s="1" t="s">
        <v>15</v>
      </c>
      <c r="B6" s="1" t="s">
        <v>50</v>
      </c>
      <c r="C6" s="1">
        <v>5</v>
      </c>
      <c r="D6" s="16">
        <v>0.46</v>
      </c>
      <c r="E6" s="16">
        <v>3.96</v>
      </c>
      <c r="F6" s="16">
        <v>66.400000000000006</v>
      </c>
      <c r="G6" s="18">
        <f t="shared" si="0"/>
        <v>335.35353535353539</v>
      </c>
      <c r="H6" s="18">
        <f t="shared" si="3"/>
        <v>1.994129039355049</v>
      </c>
      <c r="I6" s="19">
        <f t="shared" si="4"/>
        <v>1.1810860003315366E-2</v>
      </c>
      <c r="J6" s="18">
        <f t="shared" si="5"/>
        <v>3.4175508868400289E-2</v>
      </c>
      <c r="K6" s="18">
        <f t="shared" si="6"/>
        <v>1060.3</v>
      </c>
      <c r="L6" s="20">
        <f t="shared" si="7"/>
        <v>1.7780004230182185</v>
      </c>
      <c r="M6" s="20">
        <f t="shared" si="8"/>
        <v>22.854469080988611</v>
      </c>
      <c r="N6" s="18">
        <f t="shared" si="9"/>
        <v>7.9518072289156624E-3</v>
      </c>
      <c r="O6" s="19">
        <f t="shared" si="1"/>
        <v>1005.0886546210266</v>
      </c>
      <c r="P6" s="19">
        <f t="shared" si="2"/>
        <v>815.78748182967502</v>
      </c>
      <c r="Q6" s="21" t="str">
        <f t="shared" si="10"/>
        <v>NT</v>
      </c>
      <c r="R6" s="47">
        <v>80</v>
      </c>
      <c r="S6" s="22">
        <f t="shared" si="11"/>
        <v>11.460877721524138</v>
      </c>
    </row>
    <row r="7" spans="1:19" x14ac:dyDescent="0.25">
      <c r="A7" s="1" t="s">
        <v>15</v>
      </c>
      <c r="B7" s="1" t="s">
        <v>50</v>
      </c>
      <c r="C7" s="1">
        <v>6</v>
      </c>
      <c r="D7" s="23">
        <v>0.45</v>
      </c>
      <c r="E7" s="24">
        <v>6.06</v>
      </c>
      <c r="F7" s="24">
        <v>96.7</v>
      </c>
      <c r="G7" s="18">
        <f t="shared" si="0"/>
        <v>319.14191419141918</v>
      </c>
      <c r="H7" s="18">
        <f t="shared" si="3"/>
        <v>2.1337594152079422</v>
      </c>
      <c r="I7" s="19">
        <f t="shared" si="4"/>
        <v>1.1810860003315366E-2</v>
      </c>
      <c r="J7" s="18">
        <f t="shared" si="5"/>
        <v>3.3395182988596527E-2</v>
      </c>
      <c r="K7" s="18">
        <f t="shared" si="6"/>
        <v>1059.7500000000002</v>
      </c>
      <c r="L7" s="20">
        <f t="shared" si="7"/>
        <v>2.3284351372974426</v>
      </c>
      <c r="M7" s="20">
        <f t="shared" si="8"/>
        <v>22.741186693861756</v>
      </c>
      <c r="N7" s="18">
        <f t="shared" si="9"/>
        <v>5.8490175801447766E-3</v>
      </c>
      <c r="O7" s="19">
        <f t="shared" si="1"/>
        <v>1365.9586549411663</v>
      </c>
      <c r="P7" s="19">
        <f t="shared" si="2"/>
        <v>1859.5963966182146</v>
      </c>
      <c r="Q7" s="21" t="str">
        <f t="shared" si="10"/>
        <v>T</v>
      </c>
      <c r="R7" s="47">
        <v>56</v>
      </c>
      <c r="S7" s="22">
        <f t="shared" si="11"/>
        <v>10.657802623753414</v>
      </c>
    </row>
    <row r="8" spans="1:19" x14ac:dyDescent="0.25">
      <c r="A8" s="1" t="s">
        <v>15</v>
      </c>
      <c r="B8" s="1" t="s">
        <v>50</v>
      </c>
      <c r="C8" s="1">
        <v>7</v>
      </c>
      <c r="D8" s="16">
        <v>0.53</v>
      </c>
      <c r="E8" s="16">
        <v>4.3899999999999997</v>
      </c>
      <c r="F8" s="16">
        <v>86.3</v>
      </c>
      <c r="G8" s="18">
        <f t="shared" si="0"/>
        <v>393.16628701594539</v>
      </c>
      <c r="H8" s="18">
        <f t="shared" si="3"/>
        <v>1.9582799784586309</v>
      </c>
      <c r="I8" s="19">
        <f t="shared" si="4"/>
        <v>1.1810860003315366E-2</v>
      </c>
      <c r="J8" s="18">
        <f t="shared" si="5"/>
        <v>4.017289469258585E-2</v>
      </c>
      <c r="K8" s="18">
        <f t="shared" si="6"/>
        <v>1064.1500000000001</v>
      </c>
      <c r="L8" s="20">
        <f t="shared" si="7"/>
        <v>1.5285657351392354</v>
      </c>
      <c r="M8" s="20">
        <f t="shared" si="8"/>
        <v>30.9303034760032</v>
      </c>
      <c r="N8" s="18">
        <f t="shared" si="9"/>
        <v>5.5955967555040556E-3</v>
      </c>
      <c r="O8" s="19">
        <f t="shared" si="1"/>
        <v>974.81901865055647</v>
      </c>
      <c r="P8" s="19">
        <f t="shared" si="2"/>
        <v>1003.5639194912328</v>
      </c>
      <c r="Q8" s="21" t="str">
        <f t="shared" si="10"/>
        <v>T</v>
      </c>
      <c r="R8" s="47">
        <v>66</v>
      </c>
      <c r="S8" s="22">
        <f t="shared" si="11"/>
        <v>15.794627844966557</v>
      </c>
    </row>
    <row r="9" spans="1:19" x14ac:dyDescent="0.25">
      <c r="A9" s="1" t="s">
        <v>15</v>
      </c>
      <c r="B9" s="1" t="s">
        <v>50</v>
      </c>
      <c r="C9" s="1">
        <v>8</v>
      </c>
      <c r="D9" s="23">
        <v>0.5</v>
      </c>
      <c r="E9" s="24">
        <v>5.46</v>
      </c>
      <c r="F9" s="24">
        <v>96.8</v>
      </c>
      <c r="G9" s="18">
        <f t="shared" si="0"/>
        <v>354.57875457875457</v>
      </c>
      <c r="H9" s="18">
        <f t="shared" si="3"/>
        <v>2.1011904112835986</v>
      </c>
      <c r="I9" s="19">
        <f t="shared" si="4"/>
        <v>1.1810860003315366E-2</v>
      </c>
      <c r="J9" s="18">
        <f t="shared" si="5"/>
        <v>3.748345711897931E-2</v>
      </c>
      <c r="K9" s="18">
        <f t="shared" si="6"/>
        <v>1062.5</v>
      </c>
      <c r="L9" s="20">
        <f t="shared" si="7"/>
        <v>2.2257347007334261</v>
      </c>
      <c r="M9" s="20">
        <f t="shared" si="8"/>
        <v>27.926580402342189</v>
      </c>
      <c r="N9" s="18">
        <f t="shared" si="9"/>
        <v>7.4266528925619833E-3</v>
      </c>
      <c r="O9" s="19">
        <f t="shared" si="1"/>
        <v>1233.6031789185649</v>
      </c>
      <c r="P9" s="19">
        <f t="shared" si="2"/>
        <v>1498.1569021702114</v>
      </c>
      <c r="Q9" s="21" t="str">
        <f t="shared" si="10"/>
        <v>T</v>
      </c>
      <c r="R9" s="47">
        <v>79</v>
      </c>
      <c r="S9" s="22">
        <f t="shared" si="11"/>
        <v>13.290837542553836</v>
      </c>
    </row>
    <row r="10" spans="1:19" x14ac:dyDescent="0.25">
      <c r="A10" s="1" t="s">
        <v>16</v>
      </c>
      <c r="B10" s="1" t="s">
        <v>31</v>
      </c>
      <c r="C10" s="1">
        <v>1</v>
      </c>
      <c r="D10" s="16">
        <v>0.48</v>
      </c>
      <c r="E10" s="16">
        <v>6.22</v>
      </c>
      <c r="F10" s="16">
        <v>193.2</v>
      </c>
      <c r="G10" s="18">
        <f t="shared" si="0"/>
        <v>621.22186495176845</v>
      </c>
      <c r="H10" s="18">
        <f t="shared" si="3"/>
        <v>2.7117944127621341</v>
      </c>
      <c r="I10" s="19">
        <f t="shared" si="4"/>
        <v>1.1810860003315366E-2</v>
      </c>
      <c r="J10" s="18">
        <f t="shared" si="5"/>
        <v>3.5791286945120869E-2</v>
      </c>
      <c r="K10" s="18">
        <f t="shared" si="6"/>
        <v>1061.3999999999999</v>
      </c>
      <c r="L10" s="20">
        <f t="shared" si="7"/>
        <v>3.4804829980574787</v>
      </c>
      <c r="M10" s="20">
        <f t="shared" si="8"/>
        <v>60.294931933499257</v>
      </c>
      <c r="N10" s="18">
        <f t="shared" si="9"/>
        <v>7.297446514837819E-3</v>
      </c>
      <c r="O10" s="19">
        <f t="shared" si="1"/>
        <v>1796.3516401046168</v>
      </c>
      <c r="P10" s="19">
        <f t="shared" si="2"/>
        <v>3563.6847245971317</v>
      </c>
      <c r="Q10" s="21" t="str">
        <f t="shared" si="10"/>
        <v>T</v>
      </c>
      <c r="R10" s="47">
        <v>136</v>
      </c>
      <c r="S10" s="22">
        <f t="shared" si="11"/>
        <v>22.23433002507187</v>
      </c>
    </row>
    <row r="11" spans="1:19" x14ac:dyDescent="0.25">
      <c r="A11" s="1" t="s">
        <v>16</v>
      </c>
      <c r="B11" s="1" t="s">
        <v>31</v>
      </c>
      <c r="C11" s="1">
        <v>2</v>
      </c>
      <c r="D11" s="23">
        <v>0.52</v>
      </c>
      <c r="E11" s="24">
        <v>6.59</v>
      </c>
      <c r="F11" s="24">
        <v>197.1</v>
      </c>
      <c r="G11" s="18">
        <f t="shared" si="0"/>
        <v>598.17905918057659</v>
      </c>
      <c r="H11" s="18">
        <f t="shared" si="3"/>
        <v>2.438909019688916</v>
      </c>
      <c r="I11" s="19">
        <f t="shared" si="4"/>
        <v>1.1810860003315366E-2</v>
      </c>
      <c r="J11" s="18">
        <f t="shared" si="5"/>
        <v>3.9255631118955733E-2</v>
      </c>
      <c r="K11" s="18">
        <f t="shared" si="6"/>
        <v>1063.6000000000001</v>
      </c>
      <c r="L11" s="20">
        <f t="shared" si="7"/>
        <v>3.0299539697191871</v>
      </c>
      <c r="M11" s="20">
        <f t="shared" si="8"/>
        <v>57.270209149537365</v>
      </c>
      <c r="N11" s="18">
        <f t="shared" si="9"/>
        <v>6.1297141890749194E-3</v>
      </c>
      <c r="O11" s="19">
        <f t="shared" si="1"/>
        <v>1678.3005985311815</v>
      </c>
      <c r="P11" s="19">
        <f t="shared" si="2"/>
        <v>3519.2360968893017</v>
      </c>
      <c r="Q11" s="21" t="str">
        <f t="shared" si="10"/>
        <v>T</v>
      </c>
      <c r="R11" s="47">
        <v>110</v>
      </c>
      <c r="S11" s="22">
        <f t="shared" si="11"/>
        <v>23.481896490276707</v>
      </c>
    </row>
    <row r="12" spans="1:19" x14ac:dyDescent="0.25">
      <c r="A12" s="1" t="s">
        <v>16</v>
      </c>
      <c r="B12" s="1" t="s">
        <v>31</v>
      </c>
      <c r="C12" s="1">
        <v>3</v>
      </c>
      <c r="D12" s="16">
        <v>0.47</v>
      </c>
      <c r="E12" s="16">
        <v>6.13</v>
      </c>
      <c r="F12" s="16">
        <v>161</v>
      </c>
      <c r="G12" s="18">
        <f t="shared" si="0"/>
        <v>525.2854812398042</v>
      </c>
      <c r="H12" s="18">
        <f t="shared" si="3"/>
        <v>2.3257305379321194</v>
      </c>
      <c r="I12" s="19">
        <f t="shared" si="4"/>
        <v>1.1810860003315366E-2</v>
      </c>
      <c r="J12" s="18">
        <f t="shared" si="5"/>
        <v>3.4974068170638049E-2</v>
      </c>
      <c r="K12" s="18">
        <f t="shared" si="6"/>
        <v>1060.8499999999999</v>
      </c>
      <c r="L12" s="20">
        <f t="shared" si="7"/>
        <v>2.8061174103662343</v>
      </c>
      <c r="M12" s="20">
        <f t="shared" si="8"/>
        <v>42.726856767399006</v>
      </c>
      <c r="N12" s="18">
        <f t="shared" si="9"/>
        <v>5.5208074534161492E-3</v>
      </c>
      <c r="O12" s="19">
        <f t="shared" si="1"/>
        <v>1619.8464491999571</v>
      </c>
      <c r="P12" s="19">
        <f t="shared" si="2"/>
        <v>2993.602818499051</v>
      </c>
      <c r="Q12" s="21" t="str">
        <f t="shared" si="10"/>
        <v>T</v>
      </c>
      <c r="R12" s="47">
        <v>87</v>
      </c>
      <c r="S12" s="22">
        <f t="shared" si="11"/>
        <v>18.371370229927326</v>
      </c>
    </row>
    <row r="13" spans="1:19" x14ac:dyDescent="0.25">
      <c r="A13" s="1" t="s">
        <v>16</v>
      </c>
      <c r="B13" s="1" t="s">
        <v>31</v>
      </c>
      <c r="C13" s="1">
        <v>4</v>
      </c>
      <c r="D13" s="23">
        <v>0.52</v>
      </c>
      <c r="E13" s="24">
        <v>6.16</v>
      </c>
      <c r="F13" s="24">
        <v>124.3</v>
      </c>
      <c r="G13" s="18">
        <f t="shared" si="0"/>
        <v>403.57142857142856</v>
      </c>
      <c r="H13" s="18">
        <f t="shared" si="3"/>
        <v>2.3443670555233065</v>
      </c>
      <c r="I13" s="19">
        <f t="shared" si="4"/>
        <v>1.1810860003315366E-2</v>
      </c>
      <c r="J13" s="18">
        <f t="shared" si="5"/>
        <v>3.9255631118955733E-2</v>
      </c>
      <c r="K13" s="18">
        <f t="shared" si="6"/>
        <v>1063.6000000000001</v>
      </c>
      <c r="L13" s="20">
        <f t="shared" si="7"/>
        <v>2.8450930532404284</v>
      </c>
      <c r="M13" s="20">
        <f t="shared" si="8"/>
        <v>37.140520508261616</v>
      </c>
      <c r="N13" s="18">
        <f t="shared" si="9"/>
        <v>9.1681415929203564E-3</v>
      </c>
      <c r="O13" s="19">
        <f t="shared" si="1"/>
        <v>1428.7979711135611</v>
      </c>
      <c r="P13" s="19">
        <f t="shared" si="2"/>
        <v>2074.5705357078059</v>
      </c>
      <c r="Q13" s="21" t="str">
        <f t="shared" si="10"/>
        <v>T</v>
      </c>
      <c r="R13" s="47">
        <v>111</v>
      </c>
      <c r="S13" s="22">
        <f t="shared" si="11"/>
        <v>15.842451130149993</v>
      </c>
    </row>
    <row r="14" spans="1:19" x14ac:dyDescent="0.25">
      <c r="A14" s="1" t="s">
        <v>16</v>
      </c>
      <c r="B14" s="1" t="s">
        <v>31</v>
      </c>
      <c r="C14" s="1">
        <v>5</v>
      </c>
      <c r="D14" s="16">
        <v>0.46</v>
      </c>
      <c r="E14" s="16">
        <v>3.9</v>
      </c>
      <c r="F14" s="16">
        <v>290.7</v>
      </c>
      <c r="G14" s="18">
        <f t="shared" si="0"/>
        <v>1490.7692307692307</v>
      </c>
      <c r="H14" s="18">
        <f t="shared" si="3"/>
        <v>2.1490620899414674</v>
      </c>
      <c r="I14" s="19">
        <f t="shared" si="4"/>
        <v>1.1810860003315366E-2</v>
      </c>
      <c r="J14" s="18">
        <f t="shared" si="5"/>
        <v>3.4175508868400289E-2</v>
      </c>
      <c r="K14" s="18">
        <f t="shared" si="6"/>
        <v>1060.3</v>
      </c>
      <c r="L14" s="20">
        <f t="shared" si="7"/>
        <v>2.373640562647108</v>
      </c>
      <c r="M14" s="20">
        <f t="shared" si="8"/>
        <v>109.48997924248894</v>
      </c>
      <c r="N14" s="18">
        <f t="shared" si="9"/>
        <v>3.2868937048503616E-3</v>
      </c>
      <c r="O14" s="19">
        <f t="shared" si="1"/>
        <v>1621.6196157580914</v>
      </c>
      <c r="P14" s="19">
        <f t="shared" si="2"/>
        <v>3517.4133723331106</v>
      </c>
      <c r="Q14" s="21" t="str">
        <f t="shared" si="10"/>
        <v>T</v>
      </c>
      <c r="R14" s="47">
        <v>147</v>
      </c>
      <c r="S14" s="22">
        <f t="shared" si="11"/>
        <v>50.947797066892122</v>
      </c>
    </row>
    <row r="15" spans="1:19" x14ac:dyDescent="0.25">
      <c r="A15" s="1" t="s">
        <v>16</v>
      </c>
      <c r="B15" s="1" t="s">
        <v>31</v>
      </c>
      <c r="C15" s="1">
        <v>6</v>
      </c>
      <c r="D15" s="23">
        <v>0.45</v>
      </c>
      <c r="E15" s="24">
        <v>8.08</v>
      </c>
      <c r="F15" s="24">
        <v>184.3</v>
      </c>
      <c r="G15" s="18">
        <f t="shared" si="0"/>
        <v>456.18811881188117</v>
      </c>
      <c r="H15" s="18">
        <f t="shared" si="3"/>
        <v>3.5691419217694937</v>
      </c>
      <c r="I15" s="19">
        <f t="shared" si="4"/>
        <v>1.1810860003315366E-2</v>
      </c>
      <c r="J15" s="18">
        <f t="shared" si="5"/>
        <v>3.3395182988596527E-2</v>
      </c>
      <c r="K15" s="18">
        <f t="shared" si="6"/>
        <v>1059.7500000000002</v>
      </c>
      <c r="L15" s="20">
        <f t="shared" si="7"/>
        <v>4.525664425282967</v>
      </c>
      <c r="M15" s="20">
        <f t="shared" si="8"/>
        <v>54.374041586122225</v>
      </c>
      <c r="N15" s="18">
        <f t="shared" si="9"/>
        <v>8.6952432627961668E-3</v>
      </c>
      <c r="O15" s="19">
        <f t="shared" si="1"/>
        <v>2130.5757751412061</v>
      </c>
      <c r="P15" s="19">
        <f t="shared" si="2"/>
        <v>4725.5927734813795</v>
      </c>
      <c r="Q15" s="21" t="str">
        <f t="shared" si="10"/>
        <v>T</v>
      </c>
      <c r="R15" s="47">
        <v>119</v>
      </c>
      <c r="S15" s="22">
        <f t="shared" si="11"/>
        <v>15.234485704946385</v>
      </c>
    </row>
    <row r="16" spans="1:19" x14ac:dyDescent="0.25">
      <c r="A16" s="1" t="s">
        <v>16</v>
      </c>
      <c r="B16" s="1" t="s">
        <v>31</v>
      </c>
      <c r="C16" s="1">
        <v>7</v>
      </c>
      <c r="D16" s="16">
        <v>0.53</v>
      </c>
      <c r="E16" s="16">
        <v>4.68</v>
      </c>
      <c r="F16" s="16">
        <v>266.39999999999998</v>
      </c>
      <c r="G16" s="18">
        <f t="shared" si="0"/>
        <v>1138.4615384615383</v>
      </c>
      <c r="H16" s="18">
        <f t="shared" si="3"/>
        <v>1.9970089836948626</v>
      </c>
      <c r="I16" s="19">
        <f t="shared" si="4"/>
        <v>1.1810860003315366E-2</v>
      </c>
      <c r="J16" s="18">
        <f t="shared" si="5"/>
        <v>4.017289469258585E-2</v>
      </c>
      <c r="K16" s="18">
        <f t="shared" si="6"/>
        <v>1064.1500000000001</v>
      </c>
      <c r="L16" s="20">
        <f t="shared" si="7"/>
        <v>1.7940662594919197</v>
      </c>
      <c r="M16" s="20">
        <f t="shared" si="8"/>
        <v>91.33379597779998</v>
      </c>
      <c r="N16" s="18">
        <f t="shared" si="9"/>
        <v>2.3423423423423427E-3</v>
      </c>
      <c r="O16" s="19">
        <f t="shared" si="1"/>
        <v>1408.5330513136687</v>
      </c>
      <c r="P16" s="19">
        <f t="shared" si="2"/>
        <v>3302.5530048370056</v>
      </c>
      <c r="Q16" s="21" t="str">
        <f t="shared" si="10"/>
        <v>T</v>
      </c>
      <c r="R16" s="47">
        <v>80</v>
      </c>
      <c r="S16" s="22">
        <f t="shared" si="11"/>
        <v>45.735295496174658</v>
      </c>
    </row>
    <row r="17" spans="1:19" x14ac:dyDescent="0.25">
      <c r="A17" s="1" t="s">
        <v>16</v>
      </c>
      <c r="B17" s="1" t="s">
        <v>31</v>
      </c>
      <c r="C17" s="1">
        <v>8</v>
      </c>
      <c r="D17" s="23">
        <v>0.5</v>
      </c>
      <c r="E17" s="24">
        <v>6.52</v>
      </c>
      <c r="F17" s="24">
        <v>121.2</v>
      </c>
      <c r="G17" s="18">
        <f t="shared" si="0"/>
        <v>371.77914110429452</v>
      </c>
      <c r="H17" s="18">
        <f t="shared" si="3"/>
        <v>2.3787145046318954</v>
      </c>
      <c r="I17" s="19">
        <f t="shared" si="4"/>
        <v>1.1810860003315366E-2</v>
      </c>
      <c r="J17" s="18">
        <f t="shared" si="5"/>
        <v>3.748345711897931E-2</v>
      </c>
      <c r="K17" s="18">
        <f t="shared" si="6"/>
        <v>1062.5</v>
      </c>
      <c r="L17" s="20">
        <f t="shared" si="7"/>
        <v>2.914584203846974</v>
      </c>
      <c r="M17" s="20">
        <f t="shared" si="8"/>
        <v>33.148736526622237</v>
      </c>
      <c r="N17" s="18">
        <f t="shared" si="9"/>
        <v>8.5176017601760173E-3</v>
      </c>
      <c r="O17" s="19">
        <f t="shared" si="1"/>
        <v>1486.9611060181701</v>
      </c>
      <c r="P17" s="19">
        <f t="shared" si="2"/>
        <v>2239.9561420786658</v>
      </c>
      <c r="Q17" s="21" t="str">
        <f t="shared" si="10"/>
        <v>T</v>
      </c>
      <c r="R17" s="47">
        <v>95</v>
      </c>
      <c r="S17" s="22">
        <f t="shared" si="11"/>
        <v>13.935567493313782</v>
      </c>
    </row>
    <row r="18" spans="1:19" x14ac:dyDescent="0.25">
      <c r="A18" s="1" t="s">
        <v>17</v>
      </c>
      <c r="B18" s="1" t="s">
        <v>31</v>
      </c>
      <c r="C18" s="1">
        <v>1</v>
      </c>
      <c r="D18" s="16">
        <v>0.48</v>
      </c>
      <c r="E18" s="16">
        <v>6.34</v>
      </c>
      <c r="F18" s="16">
        <v>218.3</v>
      </c>
      <c r="G18" s="18">
        <f t="shared" si="0"/>
        <v>688.64353312302842</v>
      </c>
      <c r="H18" s="18">
        <f t="shared" si="3"/>
        <v>3.0725455680113534</v>
      </c>
      <c r="I18" s="19">
        <f t="shared" si="4"/>
        <v>1.1810860003315366E-2</v>
      </c>
      <c r="J18" s="18">
        <f t="shared" si="5"/>
        <v>3.5791286945120869E-2</v>
      </c>
      <c r="K18" s="18">
        <f t="shared" si="6"/>
        <v>1061.3999999999999</v>
      </c>
      <c r="L18" s="20">
        <f t="shared" si="7"/>
        <v>3.9663715679836762</v>
      </c>
      <c r="M18" s="20">
        <f t="shared" si="8"/>
        <v>75.730377301998459</v>
      </c>
      <c r="N18" s="18">
        <f t="shared" si="9"/>
        <v>8.2287372117880592E-3</v>
      </c>
      <c r="O18" s="19">
        <f t="shared" si="1"/>
        <v>1938.2654810081858</v>
      </c>
      <c r="P18" s="19">
        <f t="shared" si="2"/>
        <v>4104.3535345695554</v>
      </c>
      <c r="Q18" s="21" t="str">
        <f t="shared" si="10"/>
        <v>T</v>
      </c>
      <c r="R18" s="47">
        <v>170</v>
      </c>
      <c r="S18" s="22">
        <f t="shared" si="11"/>
        <v>24.647438296908156</v>
      </c>
    </row>
    <row r="19" spans="1:19" x14ac:dyDescent="0.25">
      <c r="A19" s="1" t="s">
        <v>17</v>
      </c>
      <c r="B19" s="1" t="s">
        <v>31</v>
      </c>
      <c r="C19" s="1">
        <v>2</v>
      </c>
      <c r="D19" s="23">
        <v>0.52</v>
      </c>
      <c r="E19" s="24">
        <v>6.98</v>
      </c>
      <c r="F19" s="24">
        <v>280.8</v>
      </c>
      <c r="G19" s="18">
        <f t="shared" si="0"/>
        <v>804.58452722063032</v>
      </c>
      <c r="H19" s="18">
        <f t="shared" si="3"/>
        <v>2.6723911265274296</v>
      </c>
      <c r="I19" s="19">
        <f t="shared" si="4"/>
        <v>1.1810860003315366E-2</v>
      </c>
      <c r="J19" s="18">
        <f t="shared" si="5"/>
        <v>3.9255631118955733E-2</v>
      </c>
      <c r="K19" s="18">
        <f t="shared" si="6"/>
        <v>1063.6000000000001</v>
      </c>
      <c r="L19" s="20">
        <f t="shared" si="7"/>
        <v>3.4210916016261166</v>
      </c>
      <c r="M19" s="20">
        <f t="shared" si="8"/>
        <v>84.406066462474485</v>
      </c>
      <c r="N19" s="18">
        <f t="shared" si="9"/>
        <v>5.1786562203228869E-3</v>
      </c>
      <c r="O19" s="19">
        <f t="shared" si="1"/>
        <v>1942.6957758974377</v>
      </c>
      <c r="P19" s="19">
        <f t="shared" si="2"/>
        <v>5310.4202453985545</v>
      </c>
      <c r="Q19" s="21" t="str">
        <f t="shared" si="10"/>
        <v>T</v>
      </c>
      <c r="R19" s="47">
        <v>125</v>
      </c>
      <c r="S19" s="22">
        <f t="shared" si="11"/>
        <v>31.584473404592462</v>
      </c>
    </row>
    <row r="20" spans="1:19" x14ac:dyDescent="0.25">
      <c r="A20" s="1" t="s">
        <v>17</v>
      </c>
      <c r="B20" s="1" t="s">
        <v>31</v>
      </c>
      <c r="C20" s="1">
        <v>3</v>
      </c>
      <c r="D20" s="16">
        <v>0.47</v>
      </c>
      <c r="E20" s="16">
        <v>7.43</v>
      </c>
      <c r="F20" s="16">
        <v>168</v>
      </c>
      <c r="G20" s="18">
        <f t="shared" si="0"/>
        <v>452.22072678331091</v>
      </c>
      <c r="H20" s="18">
        <f t="shared" si="3"/>
        <v>3.30219752600759</v>
      </c>
      <c r="I20" s="19">
        <f t="shared" si="4"/>
        <v>1.1810860003315366E-2</v>
      </c>
      <c r="J20" s="18">
        <f t="shared" si="5"/>
        <v>3.4974068170638049E-2</v>
      </c>
      <c r="K20" s="18">
        <f t="shared" si="6"/>
        <v>1060.8499999999999</v>
      </c>
      <c r="L20" s="20">
        <f t="shared" si="7"/>
        <v>4.2368338723717773</v>
      </c>
      <c r="M20" s="20">
        <f t="shared" si="8"/>
        <v>52.227551206191912</v>
      </c>
      <c r="N20" s="18">
        <f t="shared" si="9"/>
        <v>9.9508928571428578E-3</v>
      </c>
      <c r="O20" s="19">
        <f t="shared" si="1"/>
        <v>1944.949558472643</v>
      </c>
      <c r="P20" s="19">
        <f t="shared" si="2"/>
        <v>3786.2206865362837</v>
      </c>
      <c r="Q20" s="21" t="str">
        <f t="shared" si="10"/>
        <v>T</v>
      </c>
      <c r="R20" s="47">
        <v>135</v>
      </c>
      <c r="S20" s="22">
        <f t="shared" si="11"/>
        <v>15.815998526694999</v>
      </c>
    </row>
    <row r="21" spans="1:19" x14ac:dyDescent="0.25">
      <c r="A21" s="1" t="s">
        <v>17</v>
      </c>
      <c r="B21" s="1" t="s">
        <v>31</v>
      </c>
      <c r="C21" s="1">
        <v>4</v>
      </c>
      <c r="D21" s="23">
        <v>0.52</v>
      </c>
      <c r="E21" s="24">
        <v>6.27</v>
      </c>
      <c r="F21" s="24">
        <v>133</v>
      </c>
      <c r="G21" s="18">
        <f t="shared" si="0"/>
        <v>424.24242424242425</v>
      </c>
      <c r="H21" s="18">
        <f t="shared" si="3"/>
        <v>2.5450444687925273</v>
      </c>
      <c r="I21" s="19">
        <f t="shared" si="4"/>
        <v>1.1810860003315366E-2</v>
      </c>
      <c r="J21" s="18">
        <f t="shared" si="5"/>
        <v>3.9255631118955733E-2</v>
      </c>
      <c r="K21" s="18">
        <f t="shared" si="6"/>
        <v>1063.6000000000001</v>
      </c>
      <c r="L21" s="20">
        <f t="shared" si="7"/>
        <v>3.2172299136471576</v>
      </c>
      <c r="M21" s="20">
        <f t="shared" si="8"/>
        <v>42.384926541685253</v>
      </c>
      <c r="N21" s="18">
        <f t="shared" si="9"/>
        <v>1.0764285714285712E-2</v>
      </c>
      <c r="O21" s="19">
        <f t="shared" si="1"/>
        <v>1515.1681674171796</v>
      </c>
      <c r="P21" s="19">
        <f t="shared" si="2"/>
        <v>2259.4126007356735</v>
      </c>
      <c r="Q21" s="21" t="str">
        <f t="shared" si="10"/>
        <v>T</v>
      </c>
      <c r="R21" s="47">
        <v>137</v>
      </c>
      <c r="S21" s="22">
        <f t="shared" si="11"/>
        <v>16.65390411107213</v>
      </c>
    </row>
    <row r="22" spans="1:19" x14ac:dyDescent="0.25">
      <c r="A22" s="1" t="s">
        <v>17</v>
      </c>
      <c r="B22" s="1" t="s">
        <v>31</v>
      </c>
      <c r="C22" s="1">
        <v>5</v>
      </c>
      <c r="D22" s="16">
        <v>0.46</v>
      </c>
      <c r="E22" s="16">
        <v>4.8</v>
      </c>
      <c r="F22" s="16">
        <v>274.2</v>
      </c>
      <c r="G22" s="18">
        <f t="shared" si="0"/>
        <v>1142.5</v>
      </c>
      <c r="H22" s="18">
        <f t="shared" si="3"/>
        <v>2.4074840953378009</v>
      </c>
      <c r="I22" s="19">
        <f t="shared" si="4"/>
        <v>1.1810860003315366E-2</v>
      </c>
      <c r="J22" s="18">
        <f t="shared" si="5"/>
        <v>3.4175508868400289E-2</v>
      </c>
      <c r="K22" s="18">
        <f t="shared" si="6"/>
        <v>1060.3</v>
      </c>
      <c r="L22" s="20">
        <f t="shared" si="7"/>
        <v>2.9706720620751708</v>
      </c>
      <c r="M22" s="20">
        <f t="shared" si="8"/>
        <v>94.001465702981506</v>
      </c>
      <c r="N22" s="18">
        <f t="shared" si="9"/>
        <v>4.4347191830780451E-3</v>
      </c>
      <c r="O22" s="19">
        <f t="shared" si="1"/>
        <v>1801.7820743241323</v>
      </c>
      <c r="P22" s="19">
        <f t="shared" si="2"/>
        <v>4083.4050295307934</v>
      </c>
      <c r="Q22" s="21" t="str">
        <f t="shared" si="10"/>
        <v>T</v>
      </c>
      <c r="R22" s="47">
        <v>152</v>
      </c>
      <c r="S22" s="22">
        <f t="shared" si="11"/>
        <v>39.045518882147334</v>
      </c>
    </row>
    <row r="23" spans="1:19" x14ac:dyDescent="0.25">
      <c r="A23" s="1" t="s">
        <v>17</v>
      </c>
      <c r="B23" s="1" t="s">
        <v>31</v>
      </c>
      <c r="C23" s="1">
        <v>6</v>
      </c>
      <c r="D23" s="23">
        <v>0.45</v>
      </c>
      <c r="E23" s="24">
        <v>9.56</v>
      </c>
      <c r="F23" s="24">
        <v>195.3</v>
      </c>
      <c r="G23" s="18">
        <f t="shared" si="0"/>
        <v>408.57740585774059</v>
      </c>
      <c r="H23" s="18">
        <f t="shared" si="3"/>
        <v>5.4924522894448717</v>
      </c>
      <c r="I23" s="19">
        <f t="shared" si="4"/>
        <v>1.1810860003315366E-2</v>
      </c>
      <c r="J23" s="18">
        <f t="shared" si="5"/>
        <v>3.3395182988596527E-2</v>
      </c>
      <c r="K23" s="18">
        <f t="shared" si="6"/>
        <v>1059.7500000000002</v>
      </c>
      <c r="L23" s="20">
        <f t="shared" si="7"/>
        <v>6.2089103668906729</v>
      </c>
      <c r="M23" s="20">
        <f t="shared" si="8"/>
        <v>74.941859918195377</v>
      </c>
      <c r="N23" s="18">
        <f t="shared" si="9"/>
        <v>1.3053422085680149E-2</v>
      </c>
      <c r="O23" s="19">
        <f t="shared" si="1"/>
        <v>2482.2407194777975</v>
      </c>
      <c r="P23" s="19">
        <f t="shared" si="2"/>
        <v>5924.8823810177737</v>
      </c>
      <c r="Q23" s="21" t="str">
        <f t="shared" si="10"/>
        <v>T</v>
      </c>
      <c r="R23" s="47">
        <v>160</v>
      </c>
      <c r="S23" s="22">
        <f t="shared" si="11"/>
        <v>13.644517233625317</v>
      </c>
    </row>
    <row r="24" spans="1:19" x14ac:dyDescent="0.25">
      <c r="A24" s="1" t="s">
        <v>17</v>
      </c>
      <c r="B24" s="1" t="s">
        <v>31</v>
      </c>
      <c r="C24" s="1">
        <v>7</v>
      </c>
      <c r="D24" s="16">
        <v>0.53</v>
      </c>
      <c r="E24" s="16">
        <v>4.8</v>
      </c>
      <c r="F24" s="16">
        <v>270.60000000000002</v>
      </c>
      <c r="G24" s="18">
        <f t="shared" si="0"/>
        <v>1127.5000000000002</v>
      </c>
      <c r="H24" s="18">
        <f t="shared" si="3"/>
        <v>2.1126518203317337</v>
      </c>
      <c r="I24" s="19">
        <f t="shared" si="4"/>
        <v>1.1810860003315366E-2</v>
      </c>
      <c r="J24" s="18">
        <f t="shared" si="5"/>
        <v>4.017289469258585E-2</v>
      </c>
      <c r="K24" s="18">
        <f t="shared" si="6"/>
        <v>1064.1500000000001</v>
      </c>
      <c r="L24" s="20">
        <f t="shared" si="7"/>
        <v>2.2629843710764002</v>
      </c>
      <c r="M24" s="20">
        <f t="shared" si="8"/>
        <v>95.692434835573096</v>
      </c>
      <c r="N24" s="18">
        <f t="shared" si="9"/>
        <v>3.5772357723577227E-3</v>
      </c>
      <c r="O24" s="19">
        <f t="shared" si="1"/>
        <v>1523.4021085056929</v>
      </c>
      <c r="P24" s="19">
        <f t="shared" si="2"/>
        <v>3440.6361866054276</v>
      </c>
      <c r="Q24" s="21" t="str">
        <f t="shared" si="10"/>
        <v>T</v>
      </c>
      <c r="R24" s="47">
        <v>121</v>
      </c>
      <c r="S24" s="22">
        <f t="shared" si="11"/>
        <v>45.294938765890556</v>
      </c>
    </row>
    <row r="25" spans="1:19" x14ac:dyDescent="0.25">
      <c r="A25" s="1" t="s">
        <v>17</v>
      </c>
      <c r="B25" s="1" t="s">
        <v>31</v>
      </c>
      <c r="C25" s="1">
        <v>8</v>
      </c>
      <c r="D25" s="23">
        <v>0.5</v>
      </c>
      <c r="E25" s="24">
        <v>6.59</v>
      </c>
      <c r="F25" s="24">
        <v>126.2</v>
      </c>
      <c r="G25" s="18">
        <f t="shared" si="0"/>
        <v>383.00455235204856</v>
      </c>
      <c r="H25" s="18">
        <f t="shared" si="3"/>
        <v>2.6020197786659702</v>
      </c>
      <c r="I25" s="19">
        <f t="shared" si="4"/>
        <v>1.1810860003315366E-2</v>
      </c>
      <c r="J25" s="18">
        <f t="shared" si="5"/>
        <v>3.748345711897931E-2</v>
      </c>
      <c r="K25" s="18">
        <f t="shared" si="6"/>
        <v>1062.5</v>
      </c>
      <c r="L25" s="20">
        <f t="shared" si="7"/>
        <v>3.3108785184606093</v>
      </c>
      <c r="M25" s="20">
        <f t="shared" si="8"/>
        <v>37.355466876178681</v>
      </c>
      <c r="N25" s="18">
        <f t="shared" si="9"/>
        <v>1.0443740095087162E-2</v>
      </c>
      <c r="O25" s="19">
        <f t="shared" si="1"/>
        <v>1564.4023652827896</v>
      </c>
      <c r="P25" s="19">
        <f t="shared" si="2"/>
        <v>2357.4042868969545</v>
      </c>
      <c r="Q25" s="21" t="str">
        <f t="shared" si="10"/>
        <v>T</v>
      </c>
      <c r="R25" s="47">
        <v>120</v>
      </c>
      <c r="S25" s="22">
        <f t="shared" si="11"/>
        <v>14.356334714461878</v>
      </c>
    </row>
    <row r="26" spans="1:19" x14ac:dyDescent="0.25">
      <c r="A26" s="1" t="s">
        <v>18</v>
      </c>
      <c r="B26" s="1" t="s">
        <v>31</v>
      </c>
      <c r="C26" s="1">
        <v>1</v>
      </c>
      <c r="D26" s="16">
        <v>0.48</v>
      </c>
      <c r="E26" s="16">
        <v>6.88</v>
      </c>
      <c r="F26" s="16">
        <v>256.60000000000002</v>
      </c>
      <c r="G26" s="18">
        <f t="shared" si="0"/>
        <v>745.93023255813966</v>
      </c>
      <c r="H26" s="18">
        <f t="shared" si="3"/>
        <v>3.535080046202808</v>
      </c>
      <c r="I26" s="19">
        <f t="shared" si="4"/>
        <v>1.1810860003315366E-2</v>
      </c>
      <c r="J26" s="18">
        <f t="shared" si="5"/>
        <v>3.5791286945120869E-2</v>
      </c>
      <c r="K26" s="18">
        <f t="shared" si="6"/>
        <v>1061.3999999999999</v>
      </c>
      <c r="L26" s="20">
        <f t="shared" si="7"/>
        <v>4.4900789789503959</v>
      </c>
      <c r="M26" s="20">
        <f t="shared" si="8"/>
        <v>94.37887064341345</v>
      </c>
      <c r="N26" s="18">
        <f t="shared" si="9"/>
        <v>8.2670823590542987E-3</v>
      </c>
      <c r="O26" s="19">
        <f t="shared" si="1"/>
        <v>2145.7167765921226</v>
      </c>
      <c r="P26" s="19">
        <f t="shared" si="2"/>
        <v>5235.3637187540153</v>
      </c>
      <c r="Q26" s="21" t="str">
        <f t="shared" si="10"/>
        <v>T</v>
      </c>
      <c r="R26" s="48">
        <v>185</v>
      </c>
      <c r="S26" s="22">
        <f t="shared" si="11"/>
        <v>26.697802994529116</v>
      </c>
    </row>
    <row r="27" spans="1:19" x14ac:dyDescent="0.25">
      <c r="A27" s="1" t="s">
        <v>18</v>
      </c>
      <c r="B27" s="1" t="s">
        <v>31</v>
      </c>
      <c r="C27" s="1">
        <v>2</v>
      </c>
      <c r="D27" s="23">
        <v>0.52</v>
      </c>
      <c r="E27" s="24">
        <v>6.61</v>
      </c>
      <c r="F27" s="24">
        <v>263</v>
      </c>
      <c r="G27" s="18">
        <f t="shared" si="0"/>
        <v>795.76399394856276</v>
      </c>
      <c r="H27" s="18">
        <f t="shared" si="3"/>
        <v>2.6773305930076314</v>
      </c>
      <c r="I27" s="19">
        <f t="shared" si="4"/>
        <v>1.1810860003315366E-2</v>
      </c>
      <c r="J27" s="18">
        <f t="shared" si="5"/>
        <v>3.9255631118955733E-2</v>
      </c>
      <c r="K27" s="18">
        <f t="shared" si="6"/>
        <v>1063.6000000000001</v>
      </c>
      <c r="L27" s="20">
        <f t="shared" si="7"/>
        <v>3.4286231330494852</v>
      </c>
      <c r="M27" s="20">
        <f t="shared" si="8"/>
        <v>83.635036198198122</v>
      </c>
      <c r="N27" s="18">
        <f t="shared" si="9"/>
        <v>5.8643852978453748E-3</v>
      </c>
      <c r="O27" s="19">
        <f t="shared" si="1"/>
        <v>1881.9844206752473</v>
      </c>
      <c r="P27" s="19">
        <f t="shared" si="2"/>
        <v>4710.1373619418373</v>
      </c>
      <c r="Q27" s="21" t="str">
        <f t="shared" si="10"/>
        <v>T</v>
      </c>
      <c r="R27" s="48">
        <v>140</v>
      </c>
      <c r="S27" s="22">
        <f t="shared" si="11"/>
        <v>31.238217804191702</v>
      </c>
    </row>
    <row r="28" spans="1:19" x14ac:dyDescent="0.25">
      <c r="A28" s="1" t="s">
        <v>18</v>
      </c>
      <c r="B28" s="1" t="s">
        <v>31</v>
      </c>
      <c r="C28" s="1">
        <v>3</v>
      </c>
      <c r="D28" s="16">
        <v>0.47</v>
      </c>
      <c r="E28" s="16">
        <v>8.43</v>
      </c>
      <c r="F28" s="16">
        <v>174.3</v>
      </c>
      <c r="G28" s="18">
        <f t="shared" si="0"/>
        <v>413.52313167259791</v>
      </c>
      <c r="H28" s="18">
        <f t="shared" si="3"/>
        <v>4.8414543188681218</v>
      </c>
      <c r="I28" s="19">
        <f t="shared" si="4"/>
        <v>1.1810860003315366E-2</v>
      </c>
      <c r="J28" s="18">
        <f t="shared" si="5"/>
        <v>3.4974068170638049E-2</v>
      </c>
      <c r="K28" s="18">
        <f t="shared" si="6"/>
        <v>1060.8499999999999</v>
      </c>
      <c r="L28" s="20">
        <f t="shared" si="7"/>
        <v>5.6877986550928528</v>
      </c>
      <c r="M28" s="20">
        <f t="shared" si="8"/>
        <v>70.019950406693866</v>
      </c>
      <c r="N28" s="18">
        <f t="shared" si="9"/>
        <v>1.5234939759036142E-2</v>
      </c>
      <c r="O28" s="19">
        <f t="shared" si="1"/>
        <v>2213.7236369719208</v>
      </c>
      <c r="P28" s="19">
        <f t="shared" si="2"/>
        <v>4456.8989773932917</v>
      </c>
      <c r="Q28" s="21" t="str">
        <f t="shared" si="10"/>
        <v>T</v>
      </c>
      <c r="R28" s="48">
        <v>189</v>
      </c>
      <c r="S28" s="22">
        <f t="shared" si="11"/>
        <v>14.462586197253174</v>
      </c>
    </row>
    <row r="29" spans="1:19" x14ac:dyDescent="0.25">
      <c r="A29" s="1" t="s">
        <v>18</v>
      </c>
      <c r="B29" s="1" t="s">
        <v>31</v>
      </c>
      <c r="C29" s="1">
        <v>4</v>
      </c>
      <c r="D29" s="23">
        <v>0.52</v>
      </c>
      <c r="E29" s="24">
        <v>7.06</v>
      </c>
      <c r="F29" s="24">
        <v>138.4</v>
      </c>
      <c r="G29" s="18">
        <f t="shared" si="0"/>
        <v>392.0679886685553</v>
      </c>
      <c r="H29" s="18">
        <f t="shared" si="3"/>
        <v>3.2782017763011928</v>
      </c>
      <c r="I29" s="19">
        <f t="shared" si="4"/>
        <v>1.1810860003315366E-2</v>
      </c>
      <c r="J29" s="18">
        <f t="shared" si="5"/>
        <v>3.9255631118955733E-2</v>
      </c>
      <c r="K29" s="18">
        <f t="shared" si="6"/>
        <v>1063.6000000000001</v>
      </c>
      <c r="L29" s="20">
        <f t="shared" si="7"/>
        <v>4.2096388515200633</v>
      </c>
      <c r="M29" s="20">
        <f t="shared" si="8"/>
        <v>50.454398145879708</v>
      </c>
      <c r="N29" s="18">
        <f t="shared" si="9"/>
        <v>1.5728564547206166E-2</v>
      </c>
      <c r="O29" s="19">
        <f t="shared" si="1"/>
        <v>1709.63683722766</v>
      </c>
      <c r="P29" s="19">
        <f t="shared" si="2"/>
        <v>2647.3853171556038</v>
      </c>
      <c r="Q29" s="21" t="str">
        <f t="shared" si="10"/>
        <v>T</v>
      </c>
      <c r="R29" s="48">
        <v>185</v>
      </c>
      <c r="S29" s="22">
        <f t="shared" si="11"/>
        <v>15.390876336723723</v>
      </c>
    </row>
    <row r="30" spans="1:19" x14ac:dyDescent="0.25">
      <c r="A30" s="1" t="s">
        <v>18</v>
      </c>
      <c r="B30" s="1" t="s">
        <v>31</v>
      </c>
      <c r="C30" s="1">
        <v>5</v>
      </c>
      <c r="D30" s="16">
        <v>0.46</v>
      </c>
      <c r="E30" s="16">
        <v>4.91</v>
      </c>
      <c r="F30" s="16">
        <v>213</v>
      </c>
      <c r="G30" s="18">
        <f t="shared" si="0"/>
        <v>867.61710794297358</v>
      </c>
      <c r="H30" s="18">
        <f t="shared" si="3"/>
        <v>2.5767464692427433</v>
      </c>
      <c r="I30" s="19">
        <f t="shared" si="4"/>
        <v>1.1810860003315366E-2</v>
      </c>
      <c r="J30" s="18">
        <f t="shared" si="5"/>
        <v>3.4175508868400289E-2</v>
      </c>
      <c r="K30" s="18">
        <f t="shared" si="6"/>
        <v>1060.3</v>
      </c>
      <c r="L30" s="20">
        <f t="shared" si="7"/>
        <v>3.2698626197961578</v>
      </c>
      <c r="M30" s="20">
        <f t="shared" si="8"/>
        <v>76.403769636622499</v>
      </c>
      <c r="N30" s="18">
        <f t="shared" si="9"/>
        <v>6.7618153364632236E-3</v>
      </c>
      <c r="O30" s="19">
        <f t="shared" si="1"/>
        <v>1741.121596372426</v>
      </c>
      <c r="P30" s="19">
        <f t="shared" si="2"/>
        <v>3244.7023781562957</v>
      </c>
      <c r="Q30" s="21" t="str">
        <f t="shared" si="10"/>
        <v>T</v>
      </c>
      <c r="R30" s="48">
        <v>176</v>
      </c>
      <c r="S30" s="22">
        <f t="shared" si="11"/>
        <v>29.651256166880906</v>
      </c>
    </row>
    <row r="31" spans="1:19" x14ac:dyDescent="0.25">
      <c r="A31" s="1" t="s">
        <v>18</v>
      </c>
      <c r="B31" s="1" t="s">
        <v>31</v>
      </c>
      <c r="C31" s="1">
        <v>6</v>
      </c>
      <c r="D31" s="23">
        <v>0.45</v>
      </c>
      <c r="E31" s="24">
        <v>9.08</v>
      </c>
      <c r="F31" s="24">
        <v>234.7</v>
      </c>
      <c r="G31" s="18">
        <f t="shared" si="0"/>
        <v>516.96035242290748</v>
      </c>
      <c r="H31" s="18">
        <f t="shared" si="3"/>
        <v>5.4842890331769816</v>
      </c>
      <c r="I31" s="19">
        <f t="shared" si="4"/>
        <v>1.1810860003315366E-2</v>
      </c>
      <c r="J31" s="18">
        <f t="shared" si="5"/>
        <v>3.3395182988596527E-2</v>
      </c>
      <c r="K31" s="18">
        <f t="shared" si="6"/>
        <v>1059.7500000000002</v>
      </c>
      <c r="L31" s="20">
        <f t="shared" si="7"/>
        <v>6.2025459229651538</v>
      </c>
      <c r="M31" s="20">
        <f t="shared" si="8"/>
        <v>94.680686714091493</v>
      </c>
      <c r="N31" s="18">
        <f t="shared" si="9"/>
        <v>1.1412867490413293E-2</v>
      </c>
      <c r="O31" s="19">
        <f t="shared" si="1"/>
        <v>2571.7171780105223</v>
      </c>
      <c r="P31" s="19">
        <f t="shared" si="2"/>
        <v>6762.6752989231409</v>
      </c>
      <c r="Q31" s="21" t="str">
        <f t="shared" si="10"/>
        <v>T</v>
      </c>
      <c r="R31" s="47">
        <v>177</v>
      </c>
      <c r="S31" s="22">
        <f t="shared" si="11"/>
        <v>17.263985567012345</v>
      </c>
    </row>
    <row r="32" spans="1:19" x14ac:dyDescent="0.25">
      <c r="A32" s="1" t="s">
        <v>18</v>
      </c>
      <c r="B32" s="1" t="s">
        <v>31</v>
      </c>
      <c r="C32" s="1">
        <v>7</v>
      </c>
      <c r="D32" s="16">
        <v>0.53</v>
      </c>
      <c r="E32" s="16">
        <v>4.8899999999999997</v>
      </c>
      <c r="F32" s="16">
        <v>285.2</v>
      </c>
      <c r="G32" s="18">
        <f t="shared" si="0"/>
        <v>1166.4621676891616</v>
      </c>
      <c r="H32" s="18">
        <f t="shared" si="3"/>
        <v>2.1741132740125617</v>
      </c>
      <c r="I32" s="19">
        <f t="shared" si="4"/>
        <v>1.1810860003315366E-2</v>
      </c>
      <c r="J32" s="18">
        <f t="shared" si="5"/>
        <v>4.017289469258585E-2</v>
      </c>
      <c r="K32" s="18">
        <f t="shared" si="6"/>
        <v>1064.1500000000001</v>
      </c>
      <c r="L32" s="20">
        <f t="shared" si="7"/>
        <v>2.44413925007377</v>
      </c>
      <c r="M32" s="20">
        <f t="shared" si="8"/>
        <v>101.87929984711388</v>
      </c>
      <c r="N32" s="18">
        <f t="shared" si="9"/>
        <v>3.8863955119214583E-3</v>
      </c>
      <c r="O32" s="19">
        <f t="shared" si="1"/>
        <v>1588.0111606738615</v>
      </c>
      <c r="P32" s="19">
        <f t="shared" si="2"/>
        <v>3694.2654930810804</v>
      </c>
      <c r="Q32" s="21" t="str">
        <f t="shared" si="10"/>
        <v>T</v>
      </c>
      <c r="R32" s="47">
        <v>136</v>
      </c>
      <c r="S32" s="22">
        <f t="shared" si="11"/>
        <v>46.860161825462107</v>
      </c>
    </row>
    <row r="33" spans="1:19" x14ac:dyDescent="0.25">
      <c r="A33" s="1" t="s">
        <v>18</v>
      </c>
      <c r="B33" s="1" t="s">
        <v>31</v>
      </c>
      <c r="C33" s="1">
        <v>8</v>
      </c>
      <c r="D33" s="23">
        <v>0.5</v>
      </c>
      <c r="E33" s="24">
        <v>7.73</v>
      </c>
      <c r="F33" s="24">
        <v>132.80000000000001</v>
      </c>
      <c r="G33" s="18">
        <f t="shared" si="0"/>
        <v>343.59637774902978</v>
      </c>
      <c r="H33" s="18">
        <f t="shared" si="3"/>
        <v>3.3440529519543358</v>
      </c>
      <c r="I33" s="19">
        <f t="shared" si="4"/>
        <v>1.1810860003315366E-2</v>
      </c>
      <c r="J33" s="18">
        <f t="shared" si="5"/>
        <v>3.748345711897931E-2</v>
      </c>
      <c r="K33" s="18">
        <f t="shared" si="6"/>
        <v>1062.5</v>
      </c>
      <c r="L33" s="20">
        <f t="shared" si="7"/>
        <v>4.2837402628187542</v>
      </c>
      <c r="M33" s="20">
        <f t="shared" si="8"/>
        <v>43.068660204040995</v>
      </c>
      <c r="N33" s="18">
        <f t="shared" si="9"/>
        <v>1.4163905622489958E-2</v>
      </c>
      <c r="O33" s="19">
        <f t="shared" si="1"/>
        <v>1784.35181180976</v>
      </c>
      <c r="P33" s="19">
        <f t="shared" si="2"/>
        <v>2909.8249836932346</v>
      </c>
      <c r="Q33" s="21" t="str">
        <f t="shared" si="10"/>
        <v>T</v>
      </c>
      <c r="R33" s="47">
        <v>146</v>
      </c>
      <c r="S33" s="22">
        <f t="shared" si="11"/>
        <v>12.879180091592374</v>
      </c>
    </row>
    <row r="34" spans="1:19" x14ac:dyDescent="0.25">
      <c r="A34" s="1" t="s">
        <v>16</v>
      </c>
      <c r="B34" s="1" t="s">
        <v>32</v>
      </c>
      <c r="C34" s="1">
        <v>1</v>
      </c>
      <c r="D34" s="16">
        <v>0.48</v>
      </c>
      <c r="E34" s="16">
        <v>4.95</v>
      </c>
      <c r="F34" s="16">
        <v>186.6</v>
      </c>
      <c r="G34" s="18">
        <f t="shared" si="0"/>
        <v>753.93939393939388</v>
      </c>
      <c r="H34" s="18">
        <f t="shared" si="3"/>
        <v>2.2176733430074611</v>
      </c>
      <c r="I34" s="19">
        <f t="shared" si="4"/>
        <v>1.1810860003315366E-2</v>
      </c>
      <c r="J34" s="18">
        <f t="shared" si="5"/>
        <v>3.5791286945120869E-2</v>
      </c>
      <c r="K34" s="18">
        <f t="shared" si="6"/>
        <v>1061.3999999999999</v>
      </c>
      <c r="L34" s="20">
        <f t="shared" si="7"/>
        <v>2.5580785217237052</v>
      </c>
      <c r="M34" s="20">
        <f t="shared" si="8"/>
        <v>59.842720251415827</v>
      </c>
      <c r="N34" s="18">
        <f t="shared" si="9"/>
        <v>5.1286173633440521E-3</v>
      </c>
      <c r="O34" s="19">
        <f t="shared" si="1"/>
        <v>1530.224451228481</v>
      </c>
      <c r="P34" s="19">
        <f t="shared" si="2"/>
        <v>2739.1676066391001</v>
      </c>
      <c r="Q34" s="21" t="str">
        <f t="shared" si="10"/>
        <v>T</v>
      </c>
      <c r="R34" s="47">
        <v>116</v>
      </c>
      <c r="S34" s="22">
        <f t="shared" si="11"/>
        <v>26.984461187715368</v>
      </c>
    </row>
    <row r="35" spans="1:19" x14ac:dyDescent="0.25">
      <c r="A35" s="1" t="s">
        <v>16</v>
      </c>
      <c r="B35" s="1" t="s">
        <v>32</v>
      </c>
      <c r="C35" s="1">
        <v>2</v>
      </c>
      <c r="D35" s="23">
        <v>0.52</v>
      </c>
      <c r="E35" s="24">
        <v>6.51</v>
      </c>
      <c r="F35" s="24">
        <v>155.4</v>
      </c>
      <c r="G35" s="18">
        <f t="shared" si="0"/>
        <v>477.41935483870969</v>
      </c>
      <c r="H35" s="18">
        <f t="shared" si="3"/>
        <v>2.3836584132141576</v>
      </c>
      <c r="I35" s="19">
        <f t="shared" si="4"/>
        <v>1.1810860003315366E-2</v>
      </c>
      <c r="J35" s="18">
        <f t="shared" si="5"/>
        <v>3.9255631118955733E-2</v>
      </c>
      <c r="K35" s="18">
        <f t="shared" si="6"/>
        <v>1063.6000000000001</v>
      </c>
      <c r="L35" s="20">
        <f t="shared" si="7"/>
        <v>2.9243537841584333</v>
      </c>
      <c r="M35" s="20">
        <f t="shared" si="8"/>
        <v>44.673091214980928</v>
      </c>
      <c r="N35" s="18">
        <f t="shared" si="9"/>
        <v>7.3310810810810808E-3</v>
      </c>
      <c r="O35" s="19">
        <f t="shared" si="1"/>
        <v>1552.7307910045379</v>
      </c>
      <c r="P35" s="19">
        <f t="shared" si="2"/>
        <v>2740.9957851382605</v>
      </c>
      <c r="Q35" s="21" t="str">
        <f t="shared" si="10"/>
        <v>T</v>
      </c>
      <c r="R35" s="47">
        <v>105</v>
      </c>
      <c r="S35" s="22">
        <f t="shared" si="11"/>
        <v>18.74139808259822</v>
      </c>
    </row>
    <row r="36" spans="1:19" x14ac:dyDescent="0.25">
      <c r="A36" s="1" t="s">
        <v>16</v>
      </c>
      <c r="B36" s="1" t="s">
        <v>32</v>
      </c>
      <c r="C36" s="1">
        <v>3</v>
      </c>
      <c r="D36" s="16">
        <v>0.44</v>
      </c>
      <c r="E36" s="16">
        <v>5.65</v>
      </c>
      <c r="F36" s="16">
        <v>154.4</v>
      </c>
      <c r="G36" s="18">
        <f t="shared" si="0"/>
        <v>546.54867256637169</v>
      </c>
      <c r="H36" s="18">
        <f t="shared" si="3"/>
        <v>2.698326982825638</v>
      </c>
      <c r="I36" s="19">
        <f t="shared" si="4"/>
        <v>1.1810860003315366E-2</v>
      </c>
      <c r="J36" s="18">
        <f t="shared" si="5"/>
        <v>3.2632674209367205E-2</v>
      </c>
      <c r="K36" s="18">
        <f t="shared" si="6"/>
        <v>1059.2</v>
      </c>
      <c r="L36" s="20">
        <f t="shared" si="7"/>
        <v>3.4603586835770002</v>
      </c>
      <c r="M36" s="20">
        <f t="shared" si="8"/>
        <v>48.125592044722147</v>
      </c>
      <c r="N36" s="18">
        <f t="shared" si="9"/>
        <v>8.2944732297063912E-3</v>
      </c>
      <c r="O36" s="19">
        <f t="shared" si="1"/>
        <v>1726.9678548765201</v>
      </c>
      <c r="P36" s="19">
        <f t="shared" si="2"/>
        <v>2831.5292399014147</v>
      </c>
      <c r="Q36" s="21" t="str">
        <f t="shared" si="10"/>
        <v>T</v>
      </c>
      <c r="R36" s="47">
        <v>136</v>
      </c>
      <c r="S36" s="22">
        <f t="shared" si="11"/>
        <v>17.83534477142052</v>
      </c>
    </row>
    <row r="37" spans="1:19" x14ac:dyDescent="0.25">
      <c r="A37" s="1" t="s">
        <v>16</v>
      </c>
      <c r="B37" s="1" t="s">
        <v>32</v>
      </c>
      <c r="C37" s="1">
        <v>4</v>
      </c>
      <c r="D37" s="23">
        <v>0.52</v>
      </c>
      <c r="E37" s="24">
        <v>5.83</v>
      </c>
      <c r="F37" s="24">
        <v>105.3</v>
      </c>
      <c r="G37" s="18">
        <f t="shared" si="0"/>
        <v>361.23499142367069</v>
      </c>
      <c r="H37" s="18">
        <f t="shared" si="3"/>
        <v>2.3063261865331341</v>
      </c>
      <c r="I37" s="19">
        <f t="shared" si="4"/>
        <v>1.1810860003315366E-2</v>
      </c>
      <c r="J37" s="18">
        <f t="shared" si="5"/>
        <v>3.9255631118955733E-2</v>
      </c>
      <c r="K37" s="18">
        <f t="shared" si="6"/>
        <v>1063.6000000000001</v>
      </c>
      <c r="L37" s="20">
        <f t="shared" si="7"/>
        <v>2.7644946851125125</v>
      </c>
      <c r="M37" s="20">
        <f t="shared" si="8"/>
        <v>32.704875948375587</v>
      </c>
      <c r="N37" s="18">
        <f t="shared" si="9"/>
        <v>1.0796296296296297E-2</v>
      </c>
      <c r="O37" s="19">
        <f t="shared" si="1"/>
        <v>1334.8841924312628</v>
      </c>
      <c r="P37" s="19">
        <f t="shared" si="2"/>
        <v>1663.3103526508005</v>
      </c>
      <c r="Q37" s="21" t="str">
        <f t="shared" si="10"/>
        <v>T</v>
      </c>
      <c r="R37" s="47">
        <v>117</v>
      </c>
      <c r="S37" s="22">
        <f t="shared" si="11"/>
        <v>14.180507570586755</v>
      </c>
    </row>
    <row r="38" spans="1:19" x14ac:dyDescent="0.25">
      <c r="A38" s="1" t="s">
        <v>16</v>
      </c>
      <c r="B38" s="1" t="s">
        <v>32</v>
      </c>
      <c r="C38" s="1">
        <v>5</v>
      </c>
      <c r="D38" s="16">
        <v>0.46</v>
      </c>
      <c r="E38" s="16">
        <v>9.1</v>
      </c>
      <c r="F38" s="16">
        <v>157.9</v>
      </c>
      <c r="G38" s="18">
        <f t="shared" si="0"/>
        <v>347.03296703296706</v>
      </c>
      <c r="H38" s="18">
        <f t="shared" si="3"/>
        <v>3.345394335912137</v>
      </c>
      <c r="I38" s="19">
        <f t="shared" si="4"/>
        <v>1.1810860003315366E-2</v>
      </c>
      <c r="J38" s="18">
        <f t="shared" si="5"/>
        <v>3.4175508868400289E-2</v>
      </c>
      <c r="K38" s="18">
        <f t="shared" si="6"/>
        <v>1060.3</v>
      </c>
      <c r="L38" s="20">
        <f t="shared" si="7"/>
        <v>4.2852326866104038</v>
      </c>
      <c r="M38" s="20">
        <f t="shared" si="8"/>
        <v>39.676471306091791</v>
      </c>
      <c r="N38" s="18">
        <f t="shared" si="9"/>
        <v>8.452607135317711E-3</v>
      </c>
      <c r="O38" s="19">
        <f t="shared" si="1"/>
        <v>2051.8139553402152</v>
      </c>
      <c r="P38" s="19">
        <f t="shared" si="2"/>
        <v>4457.9715633984488</v>
      </c>
      <c r="Q38" s="21" t="str">
        <f t="shared" si="10"/>
        <v>T</v>
      </c>
      <c r="R38" s="47">
        <v>88</v>
      </c>
      <c r="S38" s="22">
        <f t="shared" si="11"/>
        <v>11.86002824246243</v>
      </c>
    </row>
    <row r="39" spans="1:19" x14ac:dyDescent="0.25">
      <c r="A39" s="1" t="s">
        <v>16</v>
      </c>
      <c r="B39" s="1" t="s">
        <v>32</v>
      </c>
      <c r="C39" s="1">
        <v>6</v>
      </c>
      <c r="D39" s="23">
        <v>0.45</v>
      </c>
      <c r="E39" s="24">
        <v>6.16</v>
      </c>
      <c r="F39" s="24">
        <v>164.5</v>
      </c>
      <c r="G39" s="18">
        <f t="shared" si="0"/>
        <v>534.09090909090912</v>
      </c>
      <c r="H39" s="18">
        <f t="shared" si="3"/>
        <v>2.8479838109068663</v>
      </c>
      <c r="I39" s="19">
        <f t="shared" si="4"/>
        <v>1.1810860003315366E-2</v>
      </c>
      <c r="J39" s="18">
        <f t="shared" si="5"/>
        <v>3.3395182988596527E-2</v>
      </c>
      <c r="K39" s="18">
        <f t="shared" si="6"/>
        <v>1059.7500000000002</v>
      </c>
      <c r="L39" s="20">
        <f t="shared" si="7"/>
        <v>3.6748964241590927</v>
      </c>
      <c r="M39" s="20">
        <f t="shared" si="8"/>
        <v>50.796820501686128</v>
      </c>
      <c r="N39" s="18">
        <f t="shared" si="9"/>
        <v>8.4255319148936175E-3</v>
      </c>
      <c r="O39" s="19">
        <f t="shared" si="1"/>
        <v>1807.7104211198787</v>
      </c>
      <c r="P39" s="19">
        <f t="shared" si="2"/>
        <v>3215.631039861928</v>
      </c>
      <c r="Q39" s="21" t="str">
        <f t="shared" si="10"/>
        <v>T</v>
      </c>
      <c r="R39" s="47">
        <v>135</v>
      </c>
      <c r="S39" s="22">
        <f t="shared" si="11"/>
        <v>17.836063641636784</v>
      </c>
    </row>
    <row r="40" spans="1:19" x14ac:dyDescent="0.25">
      <c r="A40" s="1" t="s">
        <v>16</v>
      </c>
      <c r="B40" s="1" t="s">
        <v>32</v>
      </c>
      <c r="C40" s="1">
        <v>7</v>
      </c>
      <c r="D40" s="16">
        <v>0.53</v>
      </c>
      <c r="E40" s="16">
        <v>4.41</v>
      </c>
      <c r="F40" s="16">
        <v>96.3</v>
      </c>
      <c r="G40" s="18">
        <f t="shared" si="0"/>
        <v>436.73469387755102</v>
      </c>
      <c r="H40" s="18">
        <f t="shared" si="3"/>
        <v>2.0256932769216522</v>
      </c>
      <c r="I40" s="19">
        <f t="shared" si="4"/>
        <v>1.1810860003315366E-2</v>
      </c>
      <c r="J40" s="18">
        <f t="shared" si="5"/>
        <v>4.017289469258585E-2</v>
      </c>
      <c r="K40" s="18">
        <f t="shared" si="6"/>
        <v>1064.1500000000001</v>
      </c>
      <c r="L40" s="20">
        <f t="shared" si="7"/>
        <v>1.9367825834543866</v>
      </c>
      <c r="M40" s="20">
        <f t="shared" si="8"/>
        <v>35.540579625216473</v>
      </c>
      <c r="N40" s="18">
        <f t="shared" si="9"/>
        <v>8.014018691588784E-3</v>
      </c>
      <c r="O40" s="19">
        <f t="shared" si="1"/>
        <v>1076.7731876700582</v>
      </c>
      <c r="P40" s="19">
        <f t="shared" si="2"/>
        <v>1124.9535735681145</v>
      </c>
      <c r="Q40" s="21" t="str">
        <f t="shared" si="10"/>
        <v>T</v>
      </c>
      <c r="R40" s="47">
        <v>105</v>
      </c>
      <c r="S40" s="22">
        <f t="shared" si="11"/>
        <v>17.544896865741574</v>
      </c>
    </row>
    <row r="41" spans="1:19" x14ac:dyDescent="0.25">
      <c r="A41" s="1" t="s">
        <v>16</v>
      </c>
      <c r="B41" s="1" t="s">
        <v>32</v>
      </c>
      <c r="C41" s="1">
        <v>8</v>
      </c>
      <c r="D41" s="23">
        <v>0.5</v>
      </c>
      <c r="E41" s="24">
        <v>6.04</v>
      </c>
      <c r="F41" s="24">
        <v>138.19999999999999</v>
      </c>
      <c r="G41" s="18">
        <f t="shared" si="0"/>
        <v>457.61589403973505</v>
      </c>
      <c r="H41" s="18">
        <f t="shared" si="3"/>
        <v>2.1193993483244293</v>
      </c>
      <c r="I41" s="19">
        <f t="shared" si="4"/>
        <v>1.1810860003315366E-2</v>
      </c>
      <c r="J41" s="18">
        <f t="shared" si="5"/>
        <v>3.748345711897931E-2</v>
      </c>
      <c r="K41" s="18">
        <f t="shared" si="6"/>
        <v>1062.5</v>
      </c>
      <c r="L41" s="20">
        <f t="shared" si="7"/>
        <v>2.2843287379423662</v>
      </c>
      <c r="M41" s="20">
        <f t="shared" si="8"/>
        <v>36.354111577695228</v>
      </c>
      <c r="N41" s="18">
        <f t="shared" si="9"/>
        <v>4.9532079112397497E-3</v>
      </c>
      <c r="O41" s="19">
        <f t="shared" si="1"/>
        <v>1406.1672368469515</v>
      </c>
      <c r="P41" s="19">
        <f t="shared" si="2"/>
        <v>2366.1064591369545</v>
      </c>
      <c r="Q41" s="21" t="str">
        <f t="shared" si="10"/>
        <v>T</v>
      </c>
      <c r="R41" s="47">
        <v>68</v>
      </c>
      <c r="S41" s="22">
        <f t="shared" si="11"/>
        <v>17.153025741201787</v>
      </c>
    </row>
    <row r="42" spans="1:19" x14ac:dyDescent="0.25">
      <c r="A42" s="1" t="s">
        <v>17</v>
      </c>
      <c r="B42" s="1" t="s">
        <v>32</v>
      </c>
      <c r="C42" s="1">
        <v>1</v>
      </c>
      <c r="D42" s="16">
        <v>0.48</v>
      </c>
      <c r="E42" s="16">
        <v>5.81</v>
      </c>
      <c r="F42" s="16">
        <v>140</v>
      </c>
      <c r="G42" s="18">
        <f t="shared" si="0"/>
        <v>481.92771084337352</v>
      </c>
      <c r="H42" s="18">
        <f t="shared" si="3"/>
        <v>2.9195105405196675</v>
      </c>
      <c r="I42" s="19">
        <f t="shared" si="4"/>
        <v>1.1810860003315366E-2</v>
      </c>
      <c r="J42" s="18">
        <f t="shared" si="5"/>
        <v>3.5791286945120869E-2</v>
      </c>
      <c r="K42" s="18">
        <f t="shared" si="6"/>
        <v>1061.3999999999999</v>
      </c>
      <c r="L42" s="20">
        <f t="shared" si="7"/>
        <v>3.7712155417752347</v>
      </c>
      <c r="M42" s="20">
        <f t="shared" si="8"/>
        <v>50.358091322912941</v>
      </c>
      <c r="N42" s="18">
        <f t="shared" si="9"/>
        <v>1.2657499999999999E-2</v>
      </c>
      <c r="O42" s="19">
        <f t="shared" si="1"/>
        <v>1654.7496066005956</v>
      </c>
      <c r="P42" s="19">
        <f t="shared" si="2"/>
        <v>2412.1590300001553</v>
      </c>
      <c r="Q42" s="21" t="str">
        <f t="shared" si="10"/>
        <v>T</v>
      </c>
      <c r="R42" s="47">
        <v>183</v>
      </c>
      <c r="S42" s="22">
        <f t="shared" si="11"/>
        <v>17.24881298560042</v>
      </c>
    </row>
    <row r="43" spans="1:19" x14ac:dyDescent="0.25">
      <c r="A43" s="1" t="s">
        <v>17</v>
      </c>
      <c r="B43" s="1" t="s">
        <v>32</v>
      </c>
      <c r="C43" s="1">
        <v>2</v>
      </c>
      <c r="D43" s="23">
        <v>0.52</v>
      </c>
      <c r="E43" s="24">
        <v>6.62</v>
      </c>
      <c r="F43" s="24">
        <v>193.8</v>
      </c>
      <c r="G43" s="18">
        <f t="shared" si="0"/>
        <v>585.49848942598192</v>
      </c>
      <c r="H43" s="18">
        <f t="shared" si="3"/>
        <v>3.0399140350698146</v>
      </c>
      <c r="I43" s="19">
        <f t="shared" si="4"/>
        <v>1.1810860003315366E-2</v>
      </c>
      <c r="J43" s="18">
        <f t="shared" si="5"/>
        <v>3.9255631118955733E-2</v>
      </c>
      <c r="K43" s="18">
        <f t="shared" si="6"/>
        <v>1063.6000000000001</v>
      </c>
      <c r="L43" s="20">
        <f t="shared" si="7"/>
        <v>3.9258871173401562</v>
      </c>
      <c r="M43" s="20">
        <f t="shared" si="8"/>
        <v>69.869726846055443</v>
      </c>
      <c r="N43" s="18">
        <f t="shared" si="9"/>
        <v>1.0418472652218781E-2</v>
      </c>
      <c r="O43" s="19">
        <f t="shared" si="1"/>
        <v>1803.2169876916034</v>
      </c>
      <c r="P43" s="19">
        <f t="shared" si="2"/>
        <v>3476.0669048091963</v>
      </c>
      <c r="Q43" s="21" t="str">
        <f t="shared" si="10"/>
        <v>T</v>
      </c>
      <c r="R43" s="47">
        <v>183</v>
      </c>
      <c r="S43" s="22">
        <f t="shared" si="11"/>
        <v>22.984112721612149</v>
      </c>
    </row>
    <row r="44" spans="1:19" x14ac:dyDescent="0.25">
      <c r="A44" s="1" t="s">
        <v>17</v>
      </c>
      <c r="B44" s="1" t="s">
        <v>32</v>
      </c>
      <c r="C44" s="1">
        <v>3</v>
      </c>
      <c r="D44" s="16">
        <v>0.44</v>
      </c>
      <c r="E44" s="16">
        <v>5.51</v>
      </c>
      <c r="F44" s="16">
        <v>172.6</v>
      </c>
      <c r="G44" s="18">
        <f t="shared" si="0"/>
        <v>626.49727767695106</v>
      </c>
      <c r="H44" s="18">
        <f t="shared" si="3"/>
        <v>2.9376310950938307</v>
      </c>
      <c r="I44" s="19">
        <f t="shared" si="4"/>
        <v>1.1810860003315366E-2</v>
      </c>
      <c r="J44" s="18">
        <f t="shared" si="5"/>
        <v>3.2632674209367205E-2</v>
      </c>
      <c r="K44" s="18">
        <f t="shared" si="6"/>
        <v>1059.2</v>
      </c>
      <c r="L44" s="20">
        <f t="shared" si="7"/>
        <v>3.7950634232074831</v>
      </c>
      <c r="M44" s="20">
        <f t="shared" si="8"/>
        <v>60.057757214253066</v>
      </c>
      <c r="N44" s="18">
        <f t="shared" si="9"/>
        <v>9.1514098107377383E-3</v>
      </c>
      <c r="O44" s="19">
        <f t="shared" si="1"/>
        <v>1815.6692784323902</v>
      </c>
      <c r="P44" s="19">
        <f t="shared" si="2"/>
        <v>3086.8654304489914</v>
      </c>
      <c r="Q44" s="21" t="str">
        <f t="shared" si="10"/>
        <v>T</v>
      </c>
      <c r="R44" s="47">
        <v>172</v>
      </c>
      <c r="S44" s="22">
        <f t="shared" si="11"/>
        <v>20.444281555487404</v>
      </c>
    </row>
    <row r="45" spans="1:19" x14ac:dyDescent="0.25">
      <c r="A45" s="1" t="s">
        <v>17</v>
      </c>
      <c r="B45" s="1" t="s">
        <v>32</v>
      </c>
      <c r="C45" s="1">
        <v>4</v>
      </c>
      <c r="D45" s="23">
        <v>0.52</v>
      </c>
      <c r="E45" s="24">
        <v>6.06</v>
      </c>
      <c r="F45" s="24">
        <v>122.8</v>
      </c>
      <c r="G45" s="18">
        <f t="shared" si="0"/>
        <v>405.28052805280527</v>
      </c>
      <c r="H45" s="18">
        <f t="shared" si="3"/>
        <v>2.5212715694795844</v>
      </c>
      <c r="I45" s="19">
        <f t="shared" si="4"/>
        <v>1.1810860003315366E-2</v>
      </c>
      <c r="J45" s="18">
        <f t="shared" si="5"/>
        <v>3.9255631118955733E-2</v>
      </c>
      <c r="K45" s="18">
        <f t="shared" si="6"/>
        <v>1063.6000000000001</v>
      </c>
      <c r="L45" s="20">
        <f t="shared" si="7"/>
        <v>3.1768368855932767</v>
      </c>
      <c r="M45" s="20">
        <f t="shared" si="8"/>
        <v>40.112278219717155</v>
      </c>
      <c r="N45" s="18">
        <f t="shared" si="9"/>
        <v>1.1761400651465798E-2</v>
      </c>
      <c r="O45" s="19">
        <f t="shared" si="1"/>
        <v>1463.9240424288164</v>
      </c>
      <c r="P45" s="19">
        <f t="shared" si="2"/>
        <v>2016.26381295855</v>
      </c>
      <c r="Q45" s="21" t="str">
        <f t="shared" si="10"/>
        <v>T</v>
      </c>
      <c r="R45" s="47">
        <v>143</v>
      </c>
      <c r="S45" s="22">
        <f t="shared" si="11"/>
        <v>15.909542908936514</v>
      </c>
    </row>
    <row r="46" spans="1:19" x14ac:dyDescent="0.25">
      <c r="A46" s="1" t="s">
        <v>17</v>
      </c>
      <c r="B46" s="1" t="s">
        <v>32</v>
      </c>
      <c r="C46" s="1">
        <v>5</v>
      </c>
      <c r="D46" s="16">
        <v>0.46</v>
      </c>
      <c r="E46" s="16">
        <v>9.1999999999999993</v>
      </c>
      <c r="F46" s="16">
        <v>173.3</v>
      </c>
      <c r="G46" s="18">
        <f t="shared" si="0"/>
        <v>376.73913043478268</v>
      </c>
      <c r="H46" s="18">
        <f t="shared" si="3"/>
        <v>4.231575608329857</v>
      </c>
      <c r="I46" s="19">
        <f t="shared" si="4"/>
        <v>1.1810860003315366E-2</v>
      </c>
      <c r="J46" s="18">
        <f t="shared" si="5"/>
        <v>3.4175508868400289E-2</v>
      </c>
      <c r="K46" s="18">
        <f t="shared" si="6"/>
        <v>1060.3</v>
      </c>
      <c r="L46" s="20">
        <f t="shared" si="7"/>
        <v>5.1633850668458372</v>
      </c>
      <c r="M46" s="20">
        <f t="shared" si="8"/>
        <v>54.482600169937967</v>
      </c>
      <c r="N46" s="18">
        <f t="shared" si="9"/>
        <v>1.1059819195999231E-2</v>
      </c>
      <c r="O46" s="19">
        <f t="shared" si="1"/>
        <v>2227.4624123198323</v>
      </c>
      <c r="P46" s="19">
        <f t="shared" si="2"/>
        <v>4946.5244673008738</v>
      </c>
      <c r="Q46" s="21" t="str">
        <f t="shared" si="10"/>
        <v>T</v>
      </c>
      <c r="R46" s="47">
        <v>125</v>
      </c>
      <c r="S46" s="22">
        <f t="shared" si="11"/>
        <v>12.87525149324733</v>
      </c>
    </row>
    <row r="47" spans="1:19" x14ac:dyDescent="0.25">
      <c r="A47" s="1" t="s">
        <v>17</v>
      </c>
      <c r="B47" s="1" t="s">
        <v>32</v>
      </c>
      <c r="C47" s="1">
        <v>6</v>
      </c>
      <c r="D47" s="23">
        <v>0.45</v>
      </c>
      <c r="E47" s="24">
        <v>9.43</v>
      </c>
      <c r="F47" s="24">
        <v>171.1</v>
      </c>
      <c r="G47" s="18">
        <f t="shared" si="0"/>
        <v>362.88441145281018</v>
      </c>
      <c r="H47" s="18">
        <f t="shared" si="3"/>
        <v>5.5784133308954154</v>
      </c>
      <c r="I47" s="19">
        <f t="shared" si="4"/>
        <v>1.1810860003315366E-2</v>
      </c>
      <c r="J47" s="18">
        <f t="shared" si="5"/>
        <v>3.3395182988596527E-2</v>
      </c>
      <c r="K47" s="18">
        <f t="shared" si="6"/>
        <v>1059.7500000000002</v>
      </c>
      <c r="L47" s="20">
        <f t="shared" si="7"/>
        <v>6.2757240696566043</v>
      </c>
      <c r="M47" s="20">
        <f t="shared" si="8"/>
        <v>67.602511394455533</v>
      </c>
      <c r="N47" s="18">
        <f t="shared" si="9"/>
        <v>1.5431911163062535E-2</v>
      </c>
      <c r="O47" s="19">
        <f t="shared" si="1"/>
        <v>2393.7256260242762</v>
      </c>
      <c r="P47" s="19">
        <f t="shared" si="2"/>
        <v>5120.1336801594198</v>
      </c>
      <c r="Q47" s="21" t="str">
        <f t="shared" si="10"/>
        <v>T</v>
      </c>
      <c r="R47" s="47">
        <v>168</v>
      </c>
      <c r="S47" s="22">
        <f t="shared" si="11"/>
        <v>12.11859132417575</v>
      </c>
    </row>
    <row r="48" spans="1:19" x14ac:dyDescent="0.25">
      <c r="A48" s="1" t="s">
        <v>17</v>
      </c>
      <c r="B48" s="1" t="s">
        <v>32</v>
      </c>
      <c r="C48" s="1">
        <v>7</v>
      </c>
      <c r="D48" s="16">
        <v>0.53</v>
      </c>
      <c r="E48" s="16">
        <v>4.79</v>
      </c>
      <c r="F48" s="16">
        <v>96.3</v>
      </c>
      <c r="G48" s="18">
        <f t="shared" si="0"/>
        <v>402.08768267223383</v>
      </c>
      <c r="H48" s="18">
        <f t="shared" si="3"/>
        <v>2.1258825608447691</v>
      </c>
      <c r="I48" s="19">
        <f t="shared" si="4"/>
        <v>1.1810860003315366E-2</v>
      </c>
      <c r="J48" s="18">
        <f t="shared" si="5"/>
        <v>4.017289469258585E-2</v>
      </c>
      <c r="K48" s="18">
        <f t="shared" si="6"/>
        <v>1064.1500000000001</v>
      </c>
      <c r="L48" s="20">
        <f t="shared" si="7"/>
        <v>2.3044559875817989</v>
      </c>
      <c r="M48" s="20">
        <f t="shared" si="8"/>
        <v>34.339436561391921</v>
      </c>
      <c r="N48" s="18">
        <f t="shared" si="9"/>
        <v>1.0445482866043614E-2</v>
      </c>
      <c r="O48" s="19">
        <f t="shared" si="1"/>
        <v>1157.9979508898739</v>
      </c>
      <c r="P48" s="19">
        <f t="shared" si="2"/>
        <v>1221.8883486148002</v>
      </c>
      <c r="Q48" s="21" t="str">
        <f t="shared" si="10"/>
        <v>T</v>
      </c>
      <c r="R48" s="47">
        <v>126</v>
      </c>
      <c r="S48" s="22">
        <f t="shared" si="11"/>
        <v>16.153026133177526</v>
      </c>
    </row>
    <row r="49" spans="1:19" x14ac:dyDescent="0.25">
      <c r="A49" s="1" t="s">
        <v>17</v>
      </c>
      <c r="B49" s="1" t="s">
        <v>32</v>
      </c>
      <c r="C49" s="1">
        <v>8</v>
      </c>
      <c r="D49" s="23">
        <v>0.5</v>
      </c>
      <c r="E49" s="24">
        <v>6.55</v>
      </c>
      <c r="F49" s="24">
        <v>155.80000000000001</v>
      </c>
      <c r="G49" s="18">
        <f t="shared" si="0"/>
        <v>475.72519083969468</v>
      </c>
      <c r="H49" s="18">
        <f t="shared" si="3"/>
        <v>2.6065160270265708</v>
      </c>
      <c r="I49" s="19">
        <f t="shared" si="4"/>
        <v>1.1810860003315366E-2</v>
      </c>
      <c r="J49" s="18">
        <f t="shared" si="5"/>
        <v>3.748345711897931E-2</v>
      </c>
      <c r="K49" s="18">
        <f t="shared" si="6"/>
        <v>1062.5</v>
      </c>
      <c r="L49" s="20">
        <f t="shared" si="7"/>
        <v>3.3180920025982301</v>
      </c>
      <c r="M49" s="20">
        <f t="shared" si="8"/>
        <v>46.478937109543565</v>
      </c>
      <c r="N49" s="18">
        <f t="shared" si="9"/>
        <v>8.5483525887890439E-3</v>
      </c>
      <c r="O49" s="19">
        <f t="shared" si="1"/>
        <v>1654.3059854765811</v>
      </c>
      <c r="P49" s="19">
        <f t="shared" si="2"/>
        <v>2892.6644134193061</v>
      </c>
      <c r="Q49" s="21" t="str">
        <f t="shared" si="10"/>
        <v>T</v>
      </c>
      <c r="R49" s="47">
        <v>122</v>
      </c>
      <c r="S49" s="22">
        <f t="shared" si="11"/>
        <v>17.831824791257944</v>
      </c>
    </row>
    <row r="50" spans="1:19" x14ac:dyDescent="0.25">
      <c r="A50" s="1" t="s">
        <v>18</v>
      </c>
      <c r="B50" s="1" t="s">
        <v>32</v>
      </c>
      <c r="C50" s="1">
        <v>1</v>
      </c>
      <c r="D50" s="16">
        <v>0.48</v>
      </c>
      <c r="E50" s="16">
        <v>7.09</v>
      </c>
      <c r="F50" s="16">
        <v>256.7</v>
      </c>
      <c r="G50" s="18">
        <f t="shared" si="0"/>
        <v>724.11847672778561</v>
      </c>
      <c r="H50" s="18">
        <f t="shared" si="3"/>
        <v>3.6433438414299792</v>
      </c>
      <c r="I50" s="19">
        <f t="shared" si="4"/>
        <v>1.1810860003315366E-2</v>
      </c>
      <c r="J50" s="18">
        <f t="shared" si="5"/>
        <v>3.5791286945120869E-2</v>
      </c>
      <c r="K50" s="18">
        <f t="shared" si="6"/>
        <v>1061.3999999999999</v>
      </c>
      <c r="L50" s="20">
        <f t="shared" si="7"/>
        <v>4.6020513237842371</v>
      </c>
      <c r="M50" s="20">
        <f t="shared" si="8"/>
        <v>94.425023925833116</v>
      </c>
      <c r="N50" s="18">
        <f t="shared" si="9"/>
        <v>8.4240358395013641E-3</v>
      </c>
      <c r="O50" s="19">
        <f t="shared" si="1"/>
        <v>2178.9434490555996</v>
      </c>
      <c r="P50" s="19">
        <f t="shared" si="2"/>
        <v>5397.2666229129245</v>
      </c>
      <c r="Q50" s="21" t="str">
        <f t="shared" si="10"/>
        <v>T</v>
      </c>
      <c r="R50" s="47">
        <v>183</v>
      </c>
      <c r="S50" s="22">
        <f t="shared" si="11"/>
        <v>25.917132182828002</v>
      </c>
    </row>
    <row r="51" spans="1:19" x14ac:dyDescent="0.25">
      <c r="A51" s="1" t="s">
        <v>18</v>
      </c>
      <c r="B51" s="1" t="s">
        <v>32</v>
      </c>
      <c r="C51" s="1">
        <v>2</v>
      </c>
      <c r="D51" s="23">
        <v>0.52</v>
      </c>
      <c r="E51" s="24">
        <v>6.12</v>
      </c>
      <c r="F51" s="24">
        <v>234</v>
      </c>
      <c r="G51" s="18">
        <f t="shared" si="0"/>
        <v>764.70588235294122</v>
      </c>
      <c r="H51" s="18">
        <f t="shared" si="3"/>
        <v>2.8649948003004821</v>
      </c>
      <c r="I51" s="19">
        <f t="shared" si="4"/>
        <v>1.1810860003315366E-2</v>
      </c>
      <c r="J51" s="18">
        <f t="shared" si="5"/>
        <v>3.9255631118955733E-2</v>
      </c>
      <c r="K51" s="18">
        <f t="shared" si="6"/>
        <v>1063.6000000000001</v>
      </c>
      <c r="L51" s="20">
        <f t="shared" si="7"/>
        <v>3.6981327462453297</v>
      </c>
      <c r="M51" s="20">
        <f t="shared" si="8"/>
        <v>86.004313382246224</v>
      </c>
      <c r="N51" s="18">
        <f t="shared" si="9"/>
        <v>8.2820512820512837E-3</v>
      </c>
      <c r="O51" s="19">
        <f t="shared" si="1"/>
        <v>1825.6391457898194</v>
      </c>
      <c r="P51" s="19">
        <f t="shared" si="2"/>
        <v>3880.1064830275968</v>
      </c>
      <c r="Q51" s="21" t="str">
        <f t="shared" si="10"/>
        <v>T</v>
      </c>
      <c r="R51" s="47">
        <v>190</v>
      </c>
      <c r="S51" s="22">
        <f t="shared" si="11"/>
        <v>30.019012032142623</v>
      </c>
    </row>
    <row r="52" spans="1:19" x14ac:dyDescent="0.25">
      <c r="A52" s="1" t="s">
        <v>18</v>
      </c>
      <c r="B52" s="1" t="s">
        <v>32</v>
      </c>
      <c r="C52" s="1">
        <v>3</v>
      </c>
      <c r="D52" s="16">
        <v>0.44</v>
      </c>
      <c r="E52" s="16">
        <v>6.15</v>
      </c>
      <c r="F52" s="16">
        <v>211.7</v>
      </c>
      <c r="G52" s="18">
        <f t="shared" si="0"/>
        <v>688.45528455284546</v>
      </c>
      <c r="H52" s="18">
        <f t="shared" si="3"/>
        <v>3.3998546677591328</v>
      </c>
      <c r="I52" s="19">
        <f t="shared" si="4"/>
        <v>1.1810860003315366E-2</v>
      </c>
      <c r="J52" s="18">
        <f t="shared" si="5"/>
        <v>3.2632674209367205E-2</v>
      </c>
      <c r="K52" s="18">
        <f t="shared" si="6"/>
        <v>1059.2</v>
      </c>
      <c r="L52" s="20">
        <f t="shared" si="7"/>
        <v>4.3452785242001086</v>
      </c>
      <c r="M52" s="20">
        <f t="shared" si="8"/>
        <v>76.381600774967609</v>
      </c>
      <c r="N52" s="18">
        <f t="shared" si="9"/>
        <v>8.7635805384978747E-3</v>
      </c>
      <c r="O52" s="19">
        <f t="shared" si="1"/>
        <v>2055.4991489038152</v>
      </c>
      <c r="P52" s="19">
        <f t="shared" si="2"/>
        <v>4225.920092090244</v>
      </c>
      <c r="Q52" s="21" t="str">
        <f t="shared" si="10"/>
        <v>T</v>
      </c>
      <c r="R52" s="47">
        <v>181</v>
      </c>
      <c r="S52" s="22">
        <f t="shared" si="11"/>
        <v>22.4661370085302</v>
      </c>
    </row>
    <row r="53" spans="1:19" x14ac:dyDescent="0.25">
      <c r="A53" s="1" t="s">
        <v>18</v>
      </c>
      <c r="B53" s="1" t="s">
        <v>32</v>
      </c>
      <c r="C53" s="1">
        <v>4</v>
      </c>
      <c r="D53" s="23">
        <v>0.52</v>
      </c>
      <c r="E53" s="24">
        <v>6.23</v>
      </c>
      <c r="F53" s="24">
        <v>133.80000000000001</v>
      </c>
      <c r="G53" s="18">
        <f t="shared" si="0"/>
        <v>429.53451043338686</v>
      </c>
      <c r="H53" s="18">
        <f t="shared" si="3"/>
        <v>2.8107351773435352</v>
      </c>
      <c r="I53" s="19">
        <f t="shared" si="4"/>
        <v>1.1810860003315366E-2</v>
      </c>
      <c r="J53" s="18">
        <f t="shared" si="5"/>
        <v>3.9255631118955733E-2</v>
      </c>
      <c r="K53" s="18">
        <f t="shared" si="6"/>
        <v>1063.6000000000001</v>
      </c>
      <c r="L53" s="20">
        <f t="shared" si="7"/>
        <v>3.6232529481723006</v>
      </c>
      <c r="M53" s="20">
        <f t="shared" si="8"/>
        <v>47.393628009161048</v>
      </c>
      <c r="N53" s="18">
        <f t="shared" si="9"/>
        <v>1.3658196312904831E-2</v>
      </c>
      <c r="O53" s="19">
        <f t="shared" si="1"/>
        <v>1568.1311538325999</v>
      </c>
      <c r="P53" s="19">
        <f t="shared" si="2"/>
        <v>2258.5022355477668</v>
      </c>
      <c r="Q53" s="21" t="str">
        <f t="shared" si="10"/>
        <v>T</v>
      </c>
      <c r="R53" s="47">
        <v>176</v>
      </c>
      <c r="S53" s="22">
        <f t="shared" si="11"/>
        <v>16.861648294434278</v>
      </c>
    </row>
    <row r="54" spans="1:19" x14ac:dyDescent="0.25">
      <c r="A54" s="1" t="s">
        <v>18</v>
      </c>
      <c r="B54" s="1" t="s">
        <v>32</v>
      </c>
      <c r="C54" s="1">
        <v>5</v>
      </c>
      <c r="D54" s="16">
        <v>0.46</v>
      </c>
      <c r="E54" s="16">
        <v>9.0399999999999991</v>
      </c>
      <c r="F54" s="16">
        <v>182.1</v>
      </c>
      <c r="G54" s="18">
        <f t="shared" si="0"/>
        <v>402.87610619469029</v>
      </c>
      <c r="H54" s="18">
        <f t="shared" si="3"/>
        <v>4.8831308804776139</v>
      </c>
      <c r="I54" s="19">
        <f t="shared" si="4"/>
        <v>1.1810860003315366E-2</v>
      </c>
      <c r="J54" s="18">
        <f t="shared" si="5"/>
        <v>3.4175508868400289E-2</v>
      </c>
      <c r="K54" s="18">
        <f t="shared" si="6"/>
        <v>1060.3</v>
      </c>
      <c r="L54" s="20">
        <f t="shared" si="7"/>
        <v>5.7221425556362728</v>
      </c>
      <c r="M54" s="20">
        <f t="shared" si="8"/>
        <v>67.233367702946325</v>
      </c>
      <c r="N54" s="18">
        <f t="shared" si="9"/>
        <v>1.31554091158704E-2</v>
      </c>
      <c r="O54" s="19">
        <f t="shared" si="1"/>
        <v>2314.740053093507</v>
      </c>
      <c r="P54" s="19">
        <f t="shared" si="2"/>
        <v>5107.3091608414779</v>
      </c>
      <c r="Q54" s="21" t="str">
        <f t="shared" si="10"/>
        <v>T</v>
      </c>
      <c r="R54" s="47">
        <v>159</v>
      </c>
      <c r="S54" s="22">
        <f t="shared" si="11"/>
        <v>13.768495940123215</v>
      </c>
    </row>
    <row r="55" spans="1:19" x14ac:dyDescent="0.25">
      <c r="A55" s="1" t="s">
        <v>18</v>
      </c>
      <c r="B55" s="1" t="s">
        <v>32</v>
      </c>
      <c r="C55" s="1">
        <v>6</v>
      </c>
      <c r="D55" s="23">
        <v>0.45</v>
      </c>
      <c r="E55" s="24">
        <v>9.36</v>
      </c>
      <c r="F55" s="24">
        <v>201.8</v>
      </c>
      <c r="G55" s="18">
        <f t="shared" si="0"/>
        <v>431.19658119658123</v>
      </c>
      <c r="H55" s="18">
        <f t="shared" si="3"/>
        <v>5.7783715537278777</v>
      </c>
      <c r="I55" s="19">
        <f t="shared" si="4"/>
        <v>1.1810860003315366E-2</v>
      </c>
      <c r="J55" s="18">
        <f t="shared" si="5"/>
        <v>3.3395182988596527E-2</v>
      </c>
      <c r="K55" s="18">
        <f t="shared" si="6"/>
        <v>1059.7500000000002</v>
      </c>
      <c r="L55" s="20">
        <f t="shared" si="7"/>
        <v>6.4298356304744413</v>
      </c>
      <c r="M55" s="20">
        <f t="shared" si="8"/>
        <v>83.207907432290128</v>
      </c>
      <c r="N55" s="18">
        <f t="shared" si="9"/>
        <v>1.3837462834489592E-2</v>
      </c>
      <c r="O55" s="19">
        <f t="shared" si="1"/>
        <v>2515.4017069667461</v>
      </c>
      <c r="P55" s="19">
        <f t="shared" si="2"/>
        <v>5993.9982023261391</v>
      </c>
      <c r="Q55" s="21" t="str">
        <f t="shared" si="10"/>
        <v>T</v>
      </c>
      <c r="R55" s="47">
        <v>179</v>
      </c>
      <c r="S55" s="22">
        <f t="shared" si="11"/>
        <v>14.39988873311705</v>
      </c>
    </row>
    <row r="56" spans="1:19" x14ac:dyDescent="0.25">
      <c r="A56" s="1" t="s">
        <v>18</v>
      </c>
      <c r="B56" s="1" t="s">
        <v>32</v>
      </c>
      <c r="C56" s="1">
        <v>7</v>
      </c>
      <c r="D56" s="16">
        <v>0.53</v>
      </c>
      <c r="E56" s="16">
        <v>6.67</v>
      </c>
      <c r="F56" s="16">
        <v>101.7</v>
      </c>
      <c r="G56" s="18">
        <f t="shared" si="0"/>
        <v>304.94752623688157</v>
      </c>
      <c r="H56" s="18">
        <f t="shared" si="3"/>
        <v>2.5101044059394466</v>
      </c>
      <c r="I56" s="19">
        <f t="shared" si="4"/>
        <v>1.1810860003315366E-2</v>
      </c>
      <c r="J56" s="18">
        <f t="shared" si="5"/>
        <v>4.017289469258585E-2</v>
      </c>
      <c r="K56" s="18">
        <f t="shared" si="6"/>
        <v>1064.1500000000001</v>
      </c>
      <c r="L56" s="20">
        <f t="shared" si="7"/>
        <v>3.1575728654632198</v>
      </c>
      <c r="M56" s="20">
        <f t="shared" si="8"/>
        <v>30.750347432276936</v>
      </c>
      <c r="N56" s="18">
        <f t="shared" si="9"/>
        <v>1.3335627663061289E-2</v>
      </c>
      <c r="O56" s="19">
        <f t="shared" si="1"/>
        <v>1407.9796457849236</v>
      </c>
      <c r="P56" s="19">
        <f t="shared" si="2"/>
        <v>1796.8693876152834</v>
      </c>
      <c r="Q56" s="21" t="str">
        <f t="shared" si="10"/>
        <v>T</v>
      </c>
      <c r="R56" s="47">
        <v>122</v>
      </c>
      <c r="S56" s="22">
        <f t="shared" si="11"/>
        <v>12.250624858278805</v>
      </c>
    </row>
    <row r="57" spans="1:19" x14ac:dyDescent="0.25">
      <c r="A57" s="1" t="s">
        <v>18</v>
      </c>
      <c r="B57" s="1" t="s">
        <v>32</v>
      </c>
      <c r="C57" s="1">
        <v>8</v>
      </c>
      <c r="D57" s="23">
        <v>0.5</v>
      </c>
      <c r="E57" s="24">
        <v>6.95</v>
      </c>
      <c r="F57" s="24">
        <v>165.5</v>
      </c>
      <c r="G57" s="18">
        <f t="shared" si="0"/>
        <v>476.25899280575533</v>
      </c>
      <c r="H57" s="18">
        <f t="shared" si="3"/>
        <v>3.0742106007481342</v>
      </c>
      <c r="I57" s="19">
        <f t="shared" si="4"/>
        <v>1.1810860003315366E-2</v>
      </c>
      <c r="J57" s="18">
        <f t="shared" si="5"/>
        <v>3.748345711897931E-2</v>
      </c>
      <c r="K57" s="18">
        <f t="shared" si="6"/>
        <v>1062.5</v>
      </c>
      <c r="L57" s="20">
        <f t="shared" si="7"/>
        <v>3.9684221236636477</v>
      </c>
      <c r="M57" s="20">
        <f t="shared" si="8"/>
        <v>54.880295894129176</v>
      </c>
      <c r="N57" s="18">
        <f t="shared" si="9"/>
        <v>1.0848439073514604E-2</v>
      </c>
      <c r="O57" s="19">
        <f t="shared" si="1"/>
        <v>1799.6596170063697</v>
      </c>
      <c r="P57" s="19">
        <f t="shared" si="2"/>
        <v>3260.4091416135598</v>
      </c>
      <c r="Q57" s="21" t="str">
        <f t="shared" si="10"/>
        <v>T</v>
      </c>
      <c r="R57" s="47">
        <v>155</v>
      </c>
      <c r="S57" s="22">
        <f t="shared" si="11"/>
        <v>17.851833534362807</v>
      </c>
    </row>
    <row r="58" spans="1:19" x14ac:dyDescent="0.25">
      <c r="A58" s="1" t="s">
        <v>16</v>
      </c>
      <c r="B58" s="1" t="s">
        <v>33</v>
      </c>
      <c r="C58" s="1">
        <v>1</v>
      </c>
      <c r="D58" s="16">
        <v>0.48</v>
      </c>
      <c r="E58" s="16">
        <v>5.23</v>
      </c>
      <c r="F58" s="16">
        <v>144</v>
      </c>
      <c r="G58" s="18">
        <f t="shared" si="0"/>
        <v>550.66921606118547</v>
      </c>
      <c r="H58" s="18">
        <f t="shared" si="3"/>
        <v>2.5545896072060126</v>
      </c>
      <c r="I58" s="19">
        <f t="shared" si="4"/>
        <v>1.1810860003315366E-2</v>
      </c>
      <c r="J58" s="18">
        <f t="shared" si="5"/>
        <v>3.5791286945120869E-2</v>
      </c>
      <c r="K58" s="18">
        <f t="shared" si="6"/>
        <v>1061.3999999999999</v>
      </c>
      <c r="L58" s="20">
        <f t="shared" si="7"/>
        <v>3.2332211466820922</v>
      </c>
      <c r="M58" s="20">
        <f t="shared" si="8"/>
        <v>50.348815108332296</v>
      </c>
      <c r="N58" s="18">
        <f t="shared" si="9"/>
        <v>1.0048379629629631E-2</v>
      </c>
      <c r="O58" s="19">
        <f t="shared" si="1"/>
        <v>1549.9517047925506</v>
      </c>
      <c r="P58" s="19">
        <f t="shared" si="2"/>
        <v>2233.3971092620077</v>
      </c>
      <c r="Q58" s="21" t="str">
        <f t="shared" si="10"/>
        <v>T</v>
      </c>
      <c r="R58" s="47">
        <v>166</v>
      </c>
      <c r="S58" s="22">
        <f t="shared" si="11"/>
        <v>19.709159923890649</v>
      </c>
    </row>
    <row r="59" spans="1:19" x14ac:dyDescent="0.25">
      <c r="A59" s="1" t="s">
        <v>16</v>
      </c>
      <c r="B59" s="1" t="s">
        <v>33</v>
      </c>
      <c r="C59" s="1">
        <v>2</v>
      </c>
      <c r="D59" s="23">
        <v>0.52</v>
      </c>
      <c r="E59" s="24">
        <v>6.19</v>
      </c>
      <c r="F59" s="24">
        <v>104.5</v>
      </c>
      <c r="G59" s="18">
        <f t="shared" si="0"/>
        <v>337.64135702746364</v>
      </c>
      <c r="H59" s="18">
        <f t="shared" si="3"/>
        <v>2.5685068968300819</v>
      </c>
      <c r="I59" s="19">
        <f t="shared" si="4"/>
        <v>1.1810860003315366E-2</v>
      </c>
      <c r="J59" s="18">
        <f t="shared" si="5"/>
        <v>3.9255631118955733E-2</v>
      </c>
      <c r="K59" s="18">
        <f t="shared" si="6"/>
        <v>1063.6000000000001</v>
      </c>
      <c r="L59" s="20">
        <f t="shared" si="7"/>
        <v>3.2563131928607989</v>
      </c>
      <c r="M59" s="20">
        <f t="shared" si="8"/>
        <v>34.043824050253917</v>
      </c>
      <c r="N59" s="18">
        <f t="shared" si="9"/>
        <v>1.4216267942583733E-2</v>
      </c>
      <c r="O59" s="19">
        <f t="shared" si="1"/>
        <v>1419.702387243228</v>
      </c>
      <c r="P59" s="19">
        <f t="shared" si="2"/>
        <v>1752.6020048313055</v>
      </c>
      <c r="Q59" s="21" t="str">
        <f t="shared" si="10"/>
        <v>T</v>
      </c>
      <c r="R59" s="47">
        <v>144</v>
      </c>
      <c r="S59" s="22">
        <f t="shared" si="11"/>
        <v>13.254324561973744</v>
      </c>
    </row>
    <row r="60" spans="1:19" x14ac:dyDescent="0.25">
      <c r="A60" s="1" t="s">
        <v>16</v>
      </c>
      <c r="B60" s="1" t="s">
        <v>33</v>
      </c>
      <c r="C60" s="1">
        <v>3</v>
      </c>
      <c r="D60" s="16">
        <v>0.44</v>
      </c>
      <c r="E60" s="16">
        <v>6.51</v>
      </c>
      <c r="F60" s="16">
        <v>157.4</v>
      </c>
      <c r="G60" s="18">
        <f t="shared" si="0"/>
        <v>483.56374807987709</v>
      </c>
      <c r="H60" s="18">
        <f t="shared" si="3"/>
        <v>2.9586231323799974</v>
      </c>
      <c r="I60" s="19">
        <f t="shared" si="4"/>
        <v>1.1810860003315366E-2</v>
      </c>
      <c r="J60" s="18">
        <f t="shared" si="5"/>
        <v>3.2632674209367205E-2</v>
      </c>
      <c r="K60" s="18">
        <f t="shared" si="6"/>
        <v>1059.2</v>
      </c>
      <c r="L60" s="20">
        <f t="shared" si="7"/>
        <v>3.8224270960432647</v>
      </c>
      <c r="M60" s="20">
        <f t="shared" si="8"/>
        <v>46.687008680533864</v>
      </c>
      <c r="N60" s="18">
        <f t="shared" si="9"/>
        <v>8.6165819567979671E-3</v>
      </c>
      <c r="O60" s="19">
        <f t="shared" si="1"/>
        <v>1856.4693927320711</v>
      </c>
      <c r="P60" s="19">
        <f t="shared" si="2"/>
        <v>3325.9140634219152</v>
      </c>
      <c r="Q60" s="21" t="str">
        <f t="shared" si="10"/>
        <v>T</v>
      </c>
      <c r="R60" s="47">
        <v>125</v>
      </c>
      <c r="S60" s="22">
        <f t="shared" si="11"/>
        <v>15.779978250551146</v>
      </c>
    </row>
    <row r="61" spans="1:19" x14ac:dyDescent="0.25">
      <c r="A61" s="1" t="s">
        <v>16</v>
      </c>
      <c r="B61" s="1" t="s">
        <v>33</v>
      </c>
      <c r="C61" s="1">
        <v>4</v>
      </c>
      <c r="D61" s="23">
        <v>0.52</v>
      </c>
      <c r="E61" s="24">
        <v>5.77</v>
      </c>
      <c r="F61" s="24">
        <v>171.1</v>
      </c>
      <c r="G61" s="18">
        <f t="shared" si="0"/>
        <v>593.06759098786836</v>
      </c>
      <c r="H61" s="18">
        <f t="shared" si="3"/>
        <v>2.4878175104367855</v>
      </c>
      <c r="I61" s="19">
        <f t="shared" si="4"/>
        <v>1.1810860003315366E-2</v>
      </c>
      <c r="J61" s="18">
        <f t="shared" si="5"/>
        <v>3.9255631118955733E-2</v>
      </c>
      <c r="K61" s="18">
        <f t="shared" si="6"/>
        <v>1063.6000000000001</v>
      </c>
      <c r="L61" s="20">
        <f t="shared" si="7"/>
        <v>3.118544034910983</v>
      </c>
      <c r="M61" s="20">
        <f t="shared" si="8"/>
        <v>57.919482956313971</v>
      </c>
      <c r="N61" s="18">
        <f t="shared" si="9"/>
        <v>8.543152152737191E-3</v>
      </c>
      <c r="O61" s="19">
        <f t="shared" si="1"/>
        <v>1571.5560236087151</v>
      </c>
      <c r="P61" s="19">
        <f t="shared" si="2"/>
        <v>2674.8669662655334</v>
      </c>
      <c r="Q61" s="21" t="str">
        <f t="shared" si="10"/>
        <v>T</v>
      </c>
      <c r="R61" s="47">
        <v>152</v>
      </c>
      <c r="S61" s="22">
        <f t="shared" si="11"/>
        <v>23.281242580427477</v>
      </c>
    </row>
    <row r="62" spans="1:19" x14ac:dyDescent="0.25">
      <c r="A62" s="1" t="s">
        <v>16</v>
      </c>
      <c r="B62" s="1" t="s">
        <v>33</v>
      </c>
      <c r="C62" s="1">
        <v>5</v>
      </c>
      <c r="D62" s="16">
        <v>0.46</v>
      </c>
      <c r="E62" s="16">
        <v>5.77</v>
      </c>
      <c r="F62" s="16">
        <v>133.80000000000001</v>
      </c>
      <c r="G62" s="18">
        <f t="shared" si="0"/>
        <v>463.77816291161184</v>
      </c>
      <c r="H62" s="18">
        <f t="shared" si="3"/>
        <v>2.5889360612929542</v>
      </c>
      <c r="I62" s="19">
        <f t="shared" si="4"/>
        <v>1.1810860003315366E-2</v>
      </c>
      <c r="J62" s="18">
        <f t="shared" si="5"/>
        <v>3.4175508868400289E-2</v>
      </c>
      <c r="K62" s="18">
        <f t="shared" si="6"/>
        <v>1060.3</v>
      </c>
      <c r="L62" s="20">
        <f t="shared" si="7"/>
        <v>3.289745858401762</v>
      </c>
      <c r="M62" s="20">
        <f t="shared" si="8"/>
        <v>41.034260449713329</v>
      </c>
      <c r="N62" s="18">
        <f t="shared" si="9"/>
        <v>9.2716741405082202E-3</v>
      </c>
      <c r="O62" s="19">
        <f t="shared" si="1"/>
        <v>1606.9366317631877</v>
      </c>
      <c r="P62" s="19">
        <f t="shared" si="2"/>
        <v>2395.2215926092122</v>
      </c>
      <c r="Q62" s="21" t="str">
        <f t="shared" si="10"/>
        <v>T</v>
      </c>
      <c r="R62" s="47">
        <v>129</v>
      </c>
      <c r="S62" s="22">
        <f t="shared" si="11"/>
        <v>15.849854719556184</v>
      </c>
    </row>
    <row r="63" spans="1:19" x14ac:dyDescent="0.25">
      <c r="A63" s="1" t="s">
        <v>16</v>
      </c>
      <c r="B63" s="1" t="s">
        <v>33</v>
      </c>
      <c r="C63" s="1">
        <v>6</v>
      </c>
      <c r="D63" s="23">
        <v>0.45</v>
      </c>
      <c r="E63" s="24">
        <v>6.03</v>
      </c>
      <c r="F63" s="24">
        <v>179.9</v>
      </c>
      <c r="G63" s="18">
        <f t="shared" si="0"/>
        <v>596.68325041459377</v>
      </c>
      <c r="H63" s="18">
        <f t="shared" si="3"/>
        <v>2.59881941420816</v>
      </c>
      <c r="I63" s="19">
        <f t="shared" si="4"/>
        <v>1.1810860003315366E-2</v>
      </c>
      <c r="J63" s="18">
        <f t="shared" si="5"/>
        <v>3.3395182988596527E-2</v>
      </c>
      <c r="K63" s="18">
        <f t="shared" si="6"/>
        <v>1059.7500000000002</v>
      </c>
      <c r="L63" s="20">
        <f t="shared" si="7"/>
        <v>3.3057289757687287</v>
      </c>
      <c r="M63" s="20">
        <f t="shared" si="8"/>
        <v>51.784975706582401</v>
      </c>
      <c r="N63" s="18">
        <f t="shared" si="9"/>
        <v>6.3685380767092821E-3</v>
      </c>
      <c r="O63" s="19">
        <f t="shared" si="1"/>
        <v>1785.6148338664143</v>
      </c>
      <c r="P63" s="19">
        <f t="shared" si="2"/>
        <v>3442.4534255211588</v>
      </c>
      <c r="Q63" s="21" t="str">
        <f t="shared" si="10"/>
        <v>T</v>
      </c>
      <c r="R63" s="47">
        <v>114</v>
      </c>
      <c r="S63" s="22">
        <f t="shared" si="11"/>
        <v>19.926346333825922</v>
      </c>
    </row>
    <row r="64" spans="1:19" x14ac:dyDescent="0.25">
      <c r="A64" s="1" t="s">
        <v>16</v>
      </c>
      <c r="B64" s="1" t="s">
        <v>33</v>
      </c>
      <c r="C64" s="1">
        <v>7</v>
      </c>
      <c r="D64" s="16">
        <v>0.53</v>
      </c>
      <c r="E64" s="16">
        <v>5.64</v>
      </c>
      <c r="F64" s="16">
        <v>243.5</v>
      </c>
      <c r="G64" s="18">
        <f t="shared" si="0"/>
        <v>863.47517730496463</v>
      </c>
      <c r="H64" s="18">
        <f t="shared" si="3"/>
        <v>2.4487220673495824</v>
      </c>
      <c r="I64" s="19">
        <f t="shared" si="4"/>
        <v>1.1810860003315366E-2</v>
      </c>
      <c r="J64" s="18">
        <f t="shared" si="5"/>
        <v>4.017289469258585E-2</v>
      </c>
      <c r="K64" s="18">
        <f t="shared" si="6"/>
        <v>1064.1500000000001</v>
      </c>
      <c r="L64" s="20">
        <f t="shared" si="7"/>
        <v>3.0480725384647864</v>
      </c>
      <c r="M64" s="20">
        <f t="shared" si="8"/>
        <v>84.941999242665517</v>
      </c>
      <c r="N64" s="18">
        <f t="shared" si="9"/>
        <v>6.1379876796714573E-3</v>
      </c>
      <c r="O64" s="19">
        <f t="shared" si="1"/>
        <v>1686.0120676745178</v>
      </c>
      <c r="P64" s="19">
        <f t="shared" si="2"/>
        <v>3637.8751697714169</v>
      </c>
      <c r="Q64" s="21" t="str">
        <f t="shared" si="10"/>
        <v>T</v>
      </c>
      <c r="R64" s="47">
        <v>159</v>
      </c>
      <c r="S64" s="22">
        <f t="shared" si="11"/>
        <v>34.68829736753424</v>
      </c>
    </row>
    <row r="65" spans="1:19" x14ac:dyDescent="0.25">
      <c r="A65" s="1" t="s">
        <v>16</v>
      </c>
      <c r="B65" s="1" t="s">
        <v>33</v>
      </c>
      <c r="C65" s="1">
        <v>8</v>
      </c>
      <c r="D65" s="23">
        <v>0.5</v>
      </c>
      <c r="E65" s="24">
        <v>6.05</v>
      </c>
      <c r="F65" s="24">
        <v>166.7</v>
      </c>
      <c r="G65" s="18">
        <f t="shared" si="0"/>
        <v>551.0743801652892</v>
      </c>
      <c r="H65" s="18">
        <f t="shared" si="3"/>
        <v>2.4441089290174109</v>
      </c>
      <c r="I65" s="19">
        <f t="shared" si="4"/>
        <v>1.1810860003315366E-2</v>
      </c>
      <c r="J65" s="18">
        <f t="shared" si="5"/>
        <v>3.748345711897931E-2</v>
      </c>
      <c r="K65" s="18">
        <f t="shared" si="6"/>
        <v>1062.5</v>
      </c>
      <c r="L65" s="20">
        <f t="shared" si="7"/>
        <v>3.0395773955518495</v>
      </c>
      <c r="M65" s="20">
        <f t="shared" si="8"/>
        <v>50.485936620047141</v>
      </c>
      <c r="N65" s="18">
        <f t="shared" si="9"/>
        <v>7.258548290341932E-3</v>
      </c>
      <c r="O65" s="19">
        <f t="shared" si="1"/>
        <v>1607.6526756918079</v>
      </c>
      <c r="P65" s="19">
        <f t="shared" si="2"/>
        <v>2858.7769641915547</v>
      </c>
      <c r="Q65" s="21" t="str">
        <f t="shared" si="10"/>
        <v>T</v>
      </c>
      <c r="R65" s="47">
        <v>120</v>
      </c>
      <c r="S65" s="22">
        <f t="shared" si="11"/>
        <v>20.656172898293722</v>
      </c>
    </row>
    <row r="66" spans="1:19" x14ac:dyDescent="0.25">
      <c r="A66" s="1" t="s">
        <v>17</v>
      </c>
      <c r="B66" s="1" t="s">
        <v>33</v>
      </c>
      <c r="C66" s="1">
        <v>1</v>
      </c>
      <c r="D66" s="16">
        <v>0.48</v>
      </c>
      <c r="E66" s="16">
        <v>5.26</v>
      </c>
      <c r="F66" s="16">
        <v>270.60000000000002</v>
      </c>
      <c r="G66" s="18">
        <f t="shared" si="0"/>
        <v>1028.8973384030419</v>
      </c>
      <c r="H66" s="18">
        <f t="shared" si="3"/>
        <v>2.7292177557384196</v>
      </c>
      <c r="I66" s="19">
        <f t="shared" si="4"/>
        <v>1.1810860003315366E-2</v>
      </c>
      <c r="J66" s="18">
        <f t="shared" si="5"/>
        <v>3.5791286945120869E-2</v>
      </c>
      <c r="K66" s="18">
        <f t="shared" si="6"/>
        <v>1061.3999999999999</v>
      </c>
      <c r="L66" s="20">
        <f t="shared" si="7"/>
        <v>3.5062596702330193</v>
      </c>
      <c r="M66" s="20">
        <f t="shared" si="8"/>
        <v>100.50497187819015</v>
      </c>
      <c r="N66" s="18">
        <f t="shared" si="9"/>
        <v>6.2526484355752638E-3</v>
      </c>
      <c r="O66" s="19">
        <f t="shared" si="1"/>
        <v>1884.3865908519315</v>
      </c>
      <c r="P66" s="19">
        <f t="shared" si="2"/>
        <v>4220.9995430352865</v>
      </c>
      <c r="Q66" s="21" t="str">
        <f t="shared" si="10"/>
        <v>T</v>
      </c>
      <c r="R66" s="47">
        <v>193</v>
      </c>
      <c r="S66" s="22">
        <f t="shared" si="11"/>
        <v>36.825559875854402</v>
      </c>
    </row>
    <row r="67" spans="1:19" x14ac:dyDescent="0.25">
      <c r="A67" s="1" t="s">
        <v>17</v>
      </c>
      <c r="B67" s="1" t="s">
        <v>33</v>
      </c>
      <c r="C67" s="1">
        <v>2</v>
      </c>
      <c r="D67" s="23">
        <v>0.52</v>
      </c>
      <c r="E67" s="24">
        <v>6.15</v>
      </c>
      <c r="F67" s="24">
        <v>255.5</v>
      </c>
      <c r="G67" s="18">
        <f t="shared" ref="G67:G130" si="12">2*(F67/(E67/10))</f>
        <v>830.89430894308941</v>
      </c>
      <c r="H67" s="18">
        <f t="shared" si="3"/>
        <v>2.7565376509585158</v>
      </c>
      <c r="I67" s="19">
        <f t="shared" si="4"/>
        <v>1.1810860003315366E-2</v>
      </c>
      <c r="J67" s="18">
        <f t="shared" si="5"/>
        <v>3.9255631118955733E-2</v>
      </c>
      <c r="K67" s="18">
        <f t="shared" si="6"/>
        <v>1063.6000000000001</v>
      </c>
      <c r="L67" s="20">
        <f t="shared" si="7"/>
        <v>3.54611194153581</v>
      </c>
      <c r="M67" s="20">
        <f t="shared" si="8"/>
        <v>89.910761744515554</v>
      </c>
      <c r="N67" s="18">
        <f t="shared" si="9"/>
        <v>6.9403131115459886E-3</v>
      </c>
      <c r="O67" s="19">
        <f t="shared" ref="O67:O130" si="13">169*(L67^0.83)*(N67^-0.27)</f>
        <v>1849.3064456468373</v>
      </c>
      <c r="P67" s="19">
        <f t="shared" ref="P67:P130" si="14">(F67/100)*(E67/1000)*K67/(J67/10)</f>
        <v>4257.3796990694227</v>
      </c>
      <c r="Q67" s="21" t="str">
        <f t="shared" si="10"/>
        <v>T</v>
      </c>
      <c r="R67" s="47">
        <v>173</v>
      </c>
      <c r="S67" s="22">
        <f t="shared" si="11"/>
        <v>32.617280490709561</v>
      </c>
    </row>
    <row r="68" spans="1:19" x14ac:dyDescent="0.25">
      <c r="A68" s="1" t="s">
        <v>17</v>
      </c>
      <c r="B68" s="1" t="s">
        <v>33</v>
      </c>
      <c r="C68" s="1">
        <v>3</v>
      </c>
      <c r="D68" s="16">
        <v>0.44</v>
      </c>
      <c r="E68" s="16">
        <v>6.2</v>
      </c>
      <c r="F68" s="16">
        <v>193</v>
      </c>
      <c r="G68" s="18">
        <f t="shared" si="12"/>
        <v>622.58064516129036</v>
      </c>
      <c r="H68" s="18">
        <f t="shared" ref="H68:H131" si="15">-0.0015*(L68^4) + 0.0179*(L68^3) + 0.0686*(L68^2) - 0.2029*L68 + 2.0524</f>
        <v>3.2765698799262846</v>
      </c>
      <c r="I68" s="19">
        <f t="shared" ref="I68:I131" si="16">2.718^(-5.64+(1800/(37+273)))/(+IF(G68&lt;100,G68,100))</f>
        <v>1.1810860003315366E-2</v>
      </c>
      <c r="J68" s="18">
        <f t="shared" ref="J68:J131" si="17">I68*2.718^(2.31*D68)</f>
        <v>3.2632674209367205E-2</v>
      </c>
      <c r="K68" s="18">
        <f t="shared" ref="K68:K131" si="18">((1.09*D68)+(1.035*(1-D68)))*1000</f>
        <v>1059.2</v>
      </c>
      <c r="L68" s="20">
        <f t="shared" ref="L68:L131" si="19">((E68/1000)/2)*(SQRT((R68/60)*6.283)/(J68/(K68/100)))</f>
        <v>4.2077811234924996</v>
      </c>
      <c r="M68" s="20">
        <f t="shared" ref="M68:M131" si="20">S68*H68</f>
        <v>66.568338133099857</v>
      </c>
      <c r="N68" s="18">
        <f t="shared" ref="N68:N131" si="21">(R68/60)*(E68/1000)/(F68/100)</f>
        <v>8.9412780656303974E-3</v>
      </c>
      <c r="O68" s="19">
        <f t="shared" si="13"/>
        <v>1990.5492132186901</v>
      </c>
      <c r="P68" s="19">
        <f t="shared" si="14"/>
        <v>3883.9560370329127</v>
      </c>
      <c r="Q68" s="21" t="str">
        <f t="shared" ref="Q68:Q131" si="22">IF(O68-P68&gt;0,"NT","T")</f>
        <v>T</v>
      </c>
      <c r="R68" s="47">
        <v>167</v>
      </c>
      <c r="S68" s="22">
        <f t="shared" ref="S68:S131" si="23">J68*G68</f>
        <v>20.316471362606034</v>
      </c>
    </row>
    <row r="69" spans="1:19" x14ac:dyDescent="0.25">
      <c r="A69" s="1" t="s">
        <v>17</v>
      </c>
      <c r="B69" s="1" t="s">
        <v>33</v>
      </c>
      <c r="C69" s="1">
        <v>4</v>
      </c>
      <c r="D69" s="23">
        <v>0.52</v>
      </c>
      <c r="E69" s="24">
        <v>6.05</v>
      </c>
      <c r="F69" s="24">
        <v>186.8</v>
      </c>
      <c r="G69" s="18">
        <f t="shared" si="12"/>
        <v>617.52066115702485</v>
      </c>
      <c r="H69" s="18">
        <f t="shared" si="15"/>
        <v>2.7787604597782463</v>
      </c>
      <c r="I69" s="19">
        <f t="shared" si="16"/>
        <v>1.1810860003315366E-2</v>
      </c>
      <c r="J69" s="18">
        <f t="shared" si="17"/>
        <v>3.9255631118955733E-2</v>
      </c>
      <c r="K69" s="18">
        <f t="shared" si="18"/>
        <v>1063.6000000000001</v>
      </c>
      <c r="L69" s="20">
        <f t="shared" si="19"/>
        <v>3.5780412437652154</v>
      </c>
      <c r="M69" s="20">
        <f t="shared" si="20"/>
        <v>67.360386029033407</v>
      </c>
      <c r="N69" s="18">
        <f t="shared" si="21"/>
        <v>9.8242326909350457E-3</v>
      </c>
      <c r="O69" s="19">
        <f t="shared" si="13"/>
        <v>1696.2572068697452</v>
      </c>
      <c r="P69" s="19">
        <f t="shared" si="14"/>
        <v>3062.0241472046309</v>
      </c>
      <c r="Q69" s="21" t="str">
        <f t="shared" si="22"/>
        <v>T</v>
      </c>
      <c r="R69" s="47">
        <v>182</v>
      </c>
      <c r="S69" s="22">
        <f t="shared" si="23"/>
        <v>24.241163282713824</v>
      </c>
    </row>
    <row r="70" spans="1:19" x14ac:dyDescent="0.25">
      <c r="A70" s="1" t="s">
        <v>17</v>
      </c>
      <c r="B70" s="1" t="s">
        <v>33</v>
      </c>
      <c r="C70" s="1">
        <v>5</v>
      </c>
      <c r="D70" s="16">
        <v>0.46</v>
      </c>
      <c r="E70" s="16">
        <v>6.17</v>
      </c>
      <c r="F70" s="16">
        <v>138.19999999999999</v>
      </c>
      <c r="G70" s="18">
        <f t="shared" si="12"/>
        <v>447.97406807131279</v>
      </c>
      <c r="H70" s="18">
        <f t="shared" si="15"/>
        <v>3.2909293499100203</v>
      </c>
      <c r="I70" s="19">
        <f t="shared" si="16"/>
        <v>1.1810860003315366E-2</v>
      </c>
      <c r="J70" s="18">
        <f t="shared" si="17"/>
        <v>3.4175508868400289E-2</v>
      </c>
      <c r="K70" s="18">
        <f t="shared" si="18"/>
        <v>1060.3</v>
      </c>
      <c r="L70" s="20">
        <f t="shared" si="19"/>
        <v>4.2240914961100247</v>
      </c>
      <c r="M70" s="20">
        <f t="shared" si="20"/>
        <v>50.383278419151978</v>
      </c>
      <c r="N70" s="18">
        <f t="shared" si="21"/>
        <v>1.3840086830680175E-2</v>
      </c>
      <c r="O70" s="19">
        <f t="shared" si="13"/>
        <v>1774.752830358264</v>
      </c>
      <c r="P70" s="19">
        <f t="shared" si="14"/>
        <v>2645.4952044209904</v>
      </c>
      <c r="Q70" s="21" t="str">
        <f t="shared" si="22"/>
        <v>T</v>
      </c>
      <c r="R70" s="47">
        <v>186</v>
      </c>
      <c r="S70" s="22">
        <f t="shared" si="23"/>
        <v>15.309741736184504</v>
      </c>
    </row>
    <row r="71" spans="1:19" x14ac:dyDescent="0.25">
      <c r="A71" s="1" t="s">
        <v>17</v>
      </c>
      <c r="B71" s="1" t="s">
        <v>33</v>
      </c>
      <c r="C71" s="1">
        <v>6</v>
      </c>
      <c r="D71" s="23">
        <v>0.45</v>
      </c>
      <c r="E71" s="24">
        <v>4.08</v>
      </c>
      <c r="F71" s="24">
        <v>217.2</v>
      </c>
      <c r="G71" s="18">
        <f t="shared" si="12"/>
        <v>1064.705882352941</v>
      </c>
      <c r="H71" s="18">
        <f t="shared" si="15"/>
        <v>2.2449813454542715</v>
      </c>
      <c r="I71" s="19">
        <f t="shared" si="16"/>
        <v>1.1810860003315366E-2</v>
      </c>
      <c r="J71" s="18">
        <f t="shared" si="17"/>
        <v>3.3395182988596527E-2</v>
      </c>
      <c r="K71" s="18">
        <f t="shared" si="18"/>
        <v>1059.7500000000002</v>
      </c>
      <c r="L71" s="20">
        <f t="shared" si="19"/>
        <v>2.6248681670098239</v>
      </c>
      <c r="M71" s="20">
        <f t="shared" si="20"/>
        <v>79.822663962205965</v>
      </c>
      <c r="N71" s="18">
        <f t="shared" si="21"/>
        <v>4.9152854511970547E-3</v>
      </c>
      <c r="O71" s="19">
        <f t="shared" si="13"/>
        <v>1581.3491350677921</v>
      </c>
      <c r="P71" s="19">
        <f t="shared" si="14"/>
        <v>2812.1571195483007</v>
      </c>
      <c r="Q71" s="21" t="str">
        <f t="shared" si="22"/>
        <v>T</v>
      </c>
      <c r="R71" s="47">
        <v>157</v>
      </c>
      <c r="S71" s="22">
        <f t="shared" si="23"/>
        <v>35.556047770211592</v>
      </c>
    </row>
    <row r="72" spans="1:19" x14ac:dyDescent="0.25">
      <c r="A72" s="1" t="s">
        <v>17</v>
      </c>
      <c r="B72" s="1" t="s">
        <v>33</v>
      </c>
      <c r="C72" s="1">
        <v>7</v>
      </c>
      <c r="D72" s="16">
        <v>0.53</v>
      </c>
      <c r="E72" s="16">
        <v>5.67</v>
      </c>
      <c r="F72" s="16">
        <v>252.3</v>
      </c>
      <c r="G72" s="18">
        <f t="shared" si="12"/>
        <v>889.94708994709003</v>
      </c>
      <c r="H72" s="18">
        <f t="shared" si="15"/>
        <v>2.5545089203812683</v>
      </c>
      <c r="I72" s="19">
        <f t="shared" si="16"/>
        <v>1.1810860003315366E-2</v>
      </c>
      <c r="J72" s="18">
        <f t="shared" si="17"/>
        <v>4.017289469258585E-2</v>
      </c>
      <c r="K72" s="18">
        <f t="shared" si="18"/>
        <v>1064.1500000000001</v>
      </c>
      <c r="L72" s="20">
        <f t="shared" si="19"/>
        <v>3.2330864997919395</v>
      </c>
      <c r="M72" s="20">
        <f t="shared" si="20"/>
        <v>91.32816614988144</v>
      </c>
      <c r="N72" s="18">
        <f t="shared" si="21"/>
        <v>6.6296076099881095E-3</v>
      </c>
      <c r="O72" s="19">
        <f t="shared" si="13"/>
        <v>1734.0729794677516</v>
      </c>
      <c r="P72" s="19">
        <f t="shared" si="14"/>
        <v>3789.3963499497372</v>
      </c>
      <c r="Q72" s="21" t="str">
        <f t="shared" si="22"/>
        <v>T</v>
      </c>
      <c r="R72" s="47">
        <v>177</v>
      </c>
      <c r="S72" s="22">
        <f t="shared" si="23"/>
        <v>35.751750726417676</v>
      </c>
    </row>
    <row r="73" spans="1:19" x14ac:dyDescent="0.25">
      <c r="A73" s="1" t="s">
        <v>17</v>
      </c>
      <c r="B73" s="1" t="s">
        <v>33</v>
      </c>
      <c r="C73" s="1">
        <v>8</v>
      </c>
      <c r="D73" s="23">
        <v>0.5</v>
      </c>
      <c r="E73" s="24">
        <v>6.55</v>
      </c>
      <c r="F73" s="24">
        <v>173.3</v>
      </c>
      <c r="G73" s="18">
        <f t="shared" si="12"/>
        <v>529.16030534351148</v>
      </c>
      <c r="H73" s="18">
        <f t="shared" si="15"/>
        <v>2.9959865436530682</v>
      </c>
      <c r="I73" s="19">
        <f t="shared" si="16"/>
        <v>1.1810860003315366E-2</v>
      </c>
      <c r="J73" s="18">
        <f t="shared" si="17"/>
        <v>3.748345711897931E-2</v>
      </c>
      <c r="K73" s="18">
        <f t="shared" si="18"/>
        <v>1062.5</v>
      </c>
      <c r="L73" s="20">
        <f t="shared" si="19"/>
        <v>3.8704597232548652</v>
      </c>
      <c r="M73" s="20">
        <f t="shared" si="20"/>
        <v>59.424666909391128</v>
      </c>
      <c r="N73" s="18">
        <f t="shared" si="21"/>
        <v>1.0456818618965184E-2</v>
      </c>
      <c r="O73" s="19">
        <f t="shared" si="13"/>
        <v>1780.2940399935649</v>
      </c>
      <c r="P73" s="19">
        <f t="shared" si="14"/>
        <v>3217.5785805235287</v>
      </c>
      <c r="Q73" s="21" t="str">
        <f t="shared" si="22"/>
        <v>T</v>
      </c>
      <c r="R73" s="47">
        <v>166</v>
      </c>
      <c r="S73" s="22">
        <f t="shared" si="23"/>
        <v>19.834757614409511</v>
      </c>
    </row>
    <row r="74" spans="1:19" x14ac:dyDescent="0.25">
      <c r="A74" s="1" t="s">
        <v>18</v>
      </c>
      <c r="B74" s="1" t="s">
        <v>33</v>
      </c>
      <c r="C74" s="1">
        <v>1</v>
      </c>
      <c r="D74" s="16">
        <v>0.48</v>
      </c>
      <c r="E74" s="16">
        <v>6.94</v>
      </c>
      <c r="F74" s="16">
        <v>299.60000000000002</v>
      </c>
      <c r="G74" s="18">
        <f t="shared" si="12"/>
        <v>863.40057636887605</v>
      </c>
      <c r="H74" s="18">
        <f t="shared" si="15"/>
        <v>3.6907057487898971</v>
      </c>
      <c r="I74" s="19">
        <f t="shared" si="16"/>
        <v>1.1810860003315366E-2</v>
      </c>
      <c r="J74" s="18">
        <f t="shared" si="17"/>
        <v>3.5791286945120869E-2</v>
      </c>
      <c r="K74" s="18">
        <f t="shared" si="18"/>
        <v>1061.3999999999999</v>
      </c>
      <c r="L74" s="20">
        <f t="shared" si="19"/>
        <v>4.6500374851172648</v>
      </c>
      <c r="M74" s="20">
        <f t="shared" si="20"/>
        <v>114.05099280141192</v>
      </c>
      <c r="N74" s="18">
        <f t="shared" si="21"/>
        <v>7.52837116154873E-3</v>
      </c>
      <c r="O74" s="19">
        <f t="shared" si="13"/>
        <v>2265.511574169846</v>
      </c>
      <c r="P74" s="19">
        <f t="shared" si="14"/>
        <v>6165.9932960327569</v>
      </c>
      <c r="Q74" s="21" t="str">
        <f t="shared" si="22"/>
        <v>T</v>
      </c>
      <c r="R74" s="47">
        <v>195</v>
      </c>
      <c r="S74" s="22">
        <f t="shared" si="23"/>
        <v>30.902217777401187</v>
      </c>
    </row>
    <row r="75" spans="1:19" x14ac:dyDescent="0.25">
      <c r="A75" s="1" t="s">
        <v>18</v>
      </c>
      <c r="B75" s="1" t="s">
        <v>33</v>
      </c>
      <c r="C75" s="1">
        <v>2</v>
      </c>
      <c r="D75" s="23">
        <v>0.52</v>
      </c>
      <c r="E75" s="24">
        <v>6.19</v>
      </c>
      <c r="F75" s="24">
        <v>269.7</v>
      </c>
      <c r="G75" s="18">
        <f t="shared" si="12"/>
        <v>871.40549273020997</v>
      </c>
      <c r="H75" s="18">
        <f t="shared" si="15"/>
        <v>2.7942087082597307</v>
      </c>
      <c r="I75" s="19">
        <f t="shared" si="16"/>
        <v>1.1810860003315366E-2</v>
      </c>
      <c r="J75" s="18">
        <f t="shared" si="17"/>
        <v>3.9255631118955733E-2</v>
      </c>
      <c r="K75" s="18">
        <f t="shared" si="18"/>
        <v>1063.6000000000001</v>
      </c>
      <c r="L75" s="20">
        <f t="shared" si="19"/>
        <v>3.5999896868678238</v>
      </c>
      <c r="M75" s="20">
        <f t="shared" si="20"/>
        <v>95.583097184893546</v>
      </c>
      <c r="N75" s="18">
        <f t="shared" si="21"/>
        <v>6.7324187368681242E-3</v>
      </c>
      <c r="O75" s="19">
        <f t="shared" si="13"/>
        <v>1888.0371924127949</v>
      </c>
      <c r="P75" s="19">
        <f t="shared" si="14"/>
        <v>4523.2225904593606</v>
      </c>
      <c r="Q75" s="21" t="str">
        <f t="shared" si="22"/>
        <v>T</v>
      </c>
      <c r="R75" s="47">
        <v>176</v>
      </c>
      <c r="S75" s="22">
        <f t="shared" si="23"/>
        <v>34.207572577648982</v>
      </c>
    </row>
    <row r="76" spans="1:19" x14ac:dyDescent="0.25">
      <c r="A76" s="1" t="s">
        <v>18</v>
      </c>
      <c r="B76" s="1" t="s">
        <v>33</v>
      </c>
      <c r="C76" s="1">
        <v>3</v>
      </c>
      <c r="D76" s="16">
        <v>0.44</v>
      </c>
      <c r="E76" s="16">
        <v>7.01</v>
      </c>
      <c r="F76" s="16">
        <v>247.9</v>
      </c>
      <c r="G76" s="18">
        <f t="shared" si="12"/>
        <v>707.27532097004291</v>
      </c>
      <c r="H76" s="18">
        <f t="shared" si="15"/>
        <v>3.9005738741143916</v>
      </c>
      <c r="I76" s="19">
        <f t="shared" si="16"/>
        <v>1.1810860003315366E-2</v>
      </c>
      <c r="J76" s="18">
        <f t="shared" si="17"/>
        <v>3.2632674209367205E-2</v>
      </c>
      <c r="K76" s="18">
        <f t="shared" si="18"/>
        <v>1059.2</v>
      </c>
      <c r="L76" s="20">
        <f t="shared" si="19"/>
        <v>4.8561920991014782</v>
      </c>
      <c r="M76" s="20">
        <f t="shared" si="20"/>
        <v>90.026357167796348</v>
      </c>
      <c r="N76" s="18">
        <f t="shared" si="21"/>
        <v>8.2004840661557069E-3</v>
      </c>
      <c r="O76" s="19">
        <f t="shared" si="13"/>
        <v>2294.9625593279188</v>
      </c>
      <c r="P76" s="19">
        <f t="shared" si="14"/>
        <v>5640.5291977929292</v>
      </c>
      <c r="Q76" s="21" t="str">
        <f t="shared" si="22"/>
        <v>T</v>
      </c>
      <c r="R76" s="47">
        <v>174</v>
      </c>
      <c r="S76" s="22">
        <f t="shared" si="23"/>
        <v>23.080285125541032</v>
      </c>
    </row>
    <row r="77" spans="1:19" x14ac:dyDescent="0.25">
      <c r="A77" s="1" t="s">
        <v>18</v>
      </c>
      <c r="B77" s="1" t="s">
        <v>33</v>
      </c>
      <c r="C77" s="1">
        <v>4</v>
      </c>
      <c r="D77" s="23">
        <v>0.52</v>
      </c>
      <c r="E77" s="24">
        <v>6.19</v>
      </c>
      <c r="F77" s="24">
        <v>245</v>
      </c>
      <c r="G77" s="18">
        <f t="shared" si="12"/>
        <v>791.59935379644594</v>
      </c>
      <c r="H77" s="18">
        <f t="shared" si="15"/>
        <v>2.9406623913018457</v>
      </c>
      <c r="I77" s="19">
        <f t="shared" si="16"/>
        <v>1.1810860003315366E-2</v>
      </c>
      <c r="J77" s="18">
        <f t="shared" si="17"/>
        <v>3.9255631118955733E-2</v>
      </c>
      <c r="K77" s="18">
        <f t="shared" si="18"/>
        <v>1063.6000000000001</v>
      </c>
      <c r="L77" s="20">
        <f t="shared" si="19"/>
        <v>3.7990320583375992</v>
      </c>
      <c r="M77" s="20">
        <f t="shared" si="20"/>
        <v>91.380296378646932</v>
      </c>
      <c r="N77" s="18">
        <f t="shared" si="21"/>
        <v>8.253333333333333E-3</v>
      </c>
      <c r="O77" s="19">
        <f t="shared" si="13"/>
        <v>1868.6386440554718</v>
      </c>
      <c r="P77" s="19">
        <f t="shared" si="14"/>
        <v>4108.971207499234</v>
      </c>
      <c r="Q77" s="21" t="str">
        <f t="shared" si="22"/>
        <v>T</v>
      </c>
      <c r="R77" s="47">
        <v>196</v>
      </c>
      <c r="S77" s="22">
        <f t="shared" si="23"/>
        <v>31.074732226637014</v>
      </c>
    </row>
    <row r="78" spans="1:19" x14ac:dyDescent="0.25">
      <c r="A78" s="1" t="s">
        <v>18</v>
      </c>
      <c r="B78" s="1" t="s">
        <v>33</v>
      </c>
      <c r="C78" s="1">
        <v>5</v>
      </c>
      <c r="D78" s="16">
        <v>0.46</v>
      </c>
      <c r="E78" s="16">
        <v>6.44</v>
      </c>
      <c r="F78" s="16">
        <v>199.6</v>
      </c>
      <c r="G78" s="18">
        <f t="shared" si="12"/>
        <v>619.87577639751544</v>
      </c>
      <c r="H78" s="18">
        <f t="shared" si="15"/>
        <v>3.5804820844690104</v>
      </c>
      <c r="I78" s="19">
        <f t="shared" si="16"/>
        <v>1.1810860003315366E-2</v>
      </c>
      <c r="J78" s="18">
        <f t="shared" si="17"/>
        <v>3.4175508868400289E-2</v>
      </c>
      <c r="K78" s="18">
        <f t="shared" si="18"/>
        <v>1060.3</v>
      </c>
      <c r="L78" s="20">
        <f t="shared" si="19"/>
        <v>4.5374375521814265</v>
      </c>
      <c r="M78" s="20">
        <f t="shared" si="20"/>
        <v>75.850973687240483</v>
      </c>
      <c r="N78" s="18">
        <f t="shared" si="21"/>
        <v>1.0593520374081495E-2</v>
      </c>
      <c r="O78" s="19">
        <f t="shared" si="13"/>
        <v>2024.3176911236428</v>
      </c>
      <c r="P78" s="19">
        <f t="shared" si="14"/>
        <v>3988.0461544793884</v>
      </c>
      <c r="Q78" s="21" t="str">
        <f t="shared" si="22"/>
        <v>T</v>
      </c>
      <c r="R78" s="47">
        <v>197</v>
      </c>
      <c r="S78" s="22">
        <f t="shared" si="23"/>
        <v>21.184570093579804</v>
      </c>
    </row>
    <row r="79" spans="1:19" x14ac:dyDescent="0.25">
      <c r="A79" s="1" t="s">
        <v>18</v>
      </c>
      <c r="B79" s="1" t="s">
        <v>33</v>
      </c>
      <c r="C79" s="1">
        <v>6</v>
      </c>
      <c r="D79" s="23">
        <v>0.45</v>
      </c>
      <c r="E79" s="24">
        <v>5.04</v>
      </c>
      <c r="F79" s="24">
        <v>219.4</v>
      </c>
      <c r="G79" s="18">
        <f t="shared" si="12"/>
        <v>870.6349206349206</v>
      </c>
      <c r="H79" s="18">
        <f t="shared" si="15"/>
        <v>2.6995670717335667</v>
      </c>
      <c r="I79" s="19">
        <f t="shared" si="16"/>
        <v>1.1810860003315366E-2</v>
      </c>
      <c r="J79" s="18">
        <f t="shared" si="17"/>
        <v>3.3395182988596527E-2</v>
      </c>
      <c r="K79" s="18">
        <f t="shared" si="18"/>
        <v>1059.7500000000002</v>
      </c>
      <c r="L79" s="20">
        <f t="shared" si="19"/>
        <v>3.4622191856400839</v>
      </c>
      <c r="M79" s="20">
        <f t="shared" si="20"/>
        <v>78.489946330582342</v>
      </c>
      <c r="N79" s="18">
        <f t="shared" si="21"/>
        <v>6.8532360984503195E-3</v>
      </c>
      <c r="O79" s="19">
        <f t="shared" si="13"/>
        <v>1819.1107946123389</v>
      </c>
      <c r="P79" s="19">
        <f t="shared" si="14"/>
        <v>3509.0273839797528</v>
      </c>
      <c r="Q79" s="21" t="str">
        <f t="shared" si="22"/>
        <v>T</v>
      </c>
      <c r="R79" s="47">
        <v>179</v>
      </c>
      <c r="S79" s="22">
        <f t="shared" si="23"/>
        <v>29.075012490865387</v>
      </c>
    </row>
    <row r="80" spans="1:19" x14ac:dyDescent="0.25">
      <c r="A80" s="1" t="s">
        <v>18</v>
      </c>
      <c r="B80" s="1" t="s">
        <v>33</v>
      </c>
      <c r="C80" s="1">
        <v>7</v>
      </c>
      <c r="D80" s="16">
        <v>0.53</v>
      </c>
      <c r="E80" s="16">
        <v>6.31</v>
      </c>
      <c r="F80" s="16">
        <v>219.4</v>
      </c>
      <c r="G80" s="18">
        <f t="shared" si="12"/>
        <v>695.40412044374011</v>
      </c>
      <c r="H80" s="18">
        <f t="shared" si="15"/>
        <v>2.8578223241039638</v>
      </c>
      <c r="I80" s="19">
        <f t="shared" si="16"/>
        <v>1.1810860003315366E-2</v>
      </c>
      <c r="J80" s="18">
        <f t="shared" si="17"/>
        <v>4.017289469258585E-2</v>
      </c>
      <c r="K80" s="18">
        <f t="shared" si="18"/>
        <v>1064.1500000000001</v>
      </c>
      <c r="L80" s="20">
        <f t="shared" si="19"/>
        <v>3.6883613581520995</v>
      </c>
      <c r="M80" s="20">
        <f t="shared" si="20"/>
        <v>79.837257570938448</v>
      </c>
      <c r="N80" s="18">
        <f t="shared" si="21"/>
        <v>8.9156791248860522E-3</v>
      </c>
      <c r="O80" s="19">
        <f t="shared" si="13"/>
        <v>1785.7340641533951</v>
      </c>
      <c r="P80" s="19">
        <f t="shared" si="14"/>
        <v>3667.2093693360171</v>
      </c>
      <c r="Q80" s="21" t="str">
        <f t="shared" si="22"/>
        <v>T</v>
      </c>
      <c r="R80" s="47">
        <v>186</v>
      </c>
      <c r="S80" s="22">
        <f t="shared" si="23"/>
        <v>27.936396499376659</v>
      </c>
    </row>
    <row r="81" spans="1:19" x14ac:dyDescent="0.25">
      <c r="A81" s="1" t="s">
        <v>18</v>
      </c>
      <c r="B81" s="1" t="s">
        <v>33</v>
      </c>
      <c r="C81" s="1">
        <v>8</v>
      </c>
      <c r="D81" s="23">
        <v>0.5</v>
      </c>
      <c r="E81" s="24">
        <v>6.29</v>
      </c>
      <c r="F81" s="24">
        <v>228.1</v>
      </c>
      <c r="G81" s="18">
        <f t="shared" si="12"/>
        <v>725.27821939586647</v>
      </c>
      <c r="H81" s="18">
        <f t="shared" si="15"/>
        <v>3.012817990498295</v>
      </c>
      <c r="I81" s="19">
        <f t="shared" si="16"/>
        <v>1.1810860003315366E-2</v>
      </c>
      <c r="J81" s="18">
        <f t="shared" si="17"/>
        <v>3.748345711897931E-2</v>
      </c>
      <c r="K81" s="18">
        <f t="shared" si="18"/>
        <v>1062.5</v>
      </c>
      <c r="L81" s="20">
        <f t="shared" si="19"/>
        <v>3.891827189800185</v>
      </c>
      <c r="M81" s="20">
        <f t="shared" si="20"/>
        <v>81.906274165143302</v>
      </c>
      <c r="N81" s="18">
        <f t="shared" si="21"/>
        <v>8.3646061668858698E-3</v>
      </c>
      <c r="O81" s="19">
        <f t="shared" si="13"/>
        <v>1899.5637139608746</v>
      </c>
      <c r="P81" s="19">
        <f t="shared" si="14"/>
        <v>4066.9162603150812</v>
      </c>
      <c r="Q81" s="21" t="str">
        <f t="shared" si="22"/>
        <v>T</v>
      </c>
      <c r="R81" s="47">
        <v>182</v>
      </c>
      <c r="S81" s="22">
        <f t="shared" si="23"/>
        <v>27.18593503605463</v>
      </c>
    </row>
    <row r="82" spans="1:19" x14ac:dyDescent="0.25">
      <c r="A82" s="1" t="s">
        <v>16</v>
      </c>
      <c r="B82" s="1" t="s">
        <v>6</v>
      </c>
      <c r="C82" s="1">
        <v>1</v>
      </c>
      <c r="D82" s="16">
        <v>0.48</v>
      </c>
      <c r="E82" s="16">
        <v>4.25</v>
      </c>
      <c r="F82" s="16">
        <v>230.3</v>
      </c>
      <c r="G82" s="18">
        <f t="shared" si="12"/>
        <v>1083.7647058823529</v>
      </c>
      <c r="H82" s="18">
        <f t="shared" si="15"/>
        <v>2.1720844095232366</v>
      </c>
      <c r="I82" s="19">
        <f t="shared" si="16"/>
        <v>1.1810860003315366E-2</v>
      </c>
      <c r="J82" s="18">
        <f t="shared" si="17"/>
        <v>3.5791286945120869E-2</v>
      </c>
      <c r="K82" s="18">
        <f t="shared" si="18"/>
        <v>1061.3999999999999</v>
      </c>
      <c r="L82" s="20">
        <f t="shared" si="19"/>
        <v>2.4385778600608075</v>
      </c>
      <c r="M82" s="20">
        <f t="shared" si="20"/>
        <v>84.2537067015204</v>
      </c>
      <c r="N82" s="18">
        <f t="shared" si="21"/>
        <v>4.3982486611665941E-3</v>
      </c>
      <c r="O82" s="19">
        <f t="shared" si="13"/>
        <v>1532.9379087982049</v>
      </c>
      <c r="P82" s="19">
        <f t="shared" si="14"/>
        <v>2902.5829291718742</v>
      </c>
      <c r="Q82" s="21" t="str">
        <f t="shared" si="22"/>
        <v>T</v>
      </c>
      <c r="R82" s="47">
        <v>143</v>
      </c>
      <c r="S82" s="22">
        <f t="shared" si="23"/>
        <v>38.789333569229818</v>
      </c>
    </row>
    <row r="83" spans="1:19" x14ac:dyDescent="0.25">
      <c r="A83" s="1" t="s">
        <v>16</v>
      </c>
      <c r="B83" s="1" t="s">
        <v>6</v>
      </c>
      <c r="C83" s="1">
        <v>2</v>
      </c>
      <c r="D83" s="23">
        <v>0.52</v>
      </c>
      <c r="E83" s="24">
        <v>6.76</v>
      </c>
      <c r="F83" s="24">
        <v>126.1</v>
      </c>
      <c r="G83" s="18">
        <f t="shared" si="12"/>
        <v>373.07692307692309</v>
      </c>
      <c r="H83" s="18">
        <f t="shared" si="15"/>
        <v>2.6200540639006467</v>
      </c>
      <c r="I83" s="19">
        <f t="shared" si="16"/>
        <v>1.1810860003315366E-2</v>
      </c>
      <c r="J83" s="18">
        <f t="shared" si="17"/>
        <v>3.9255631118955733E-2</v>
      </c>
      <c r="K83" s="18">
        <f t="shared" si="18"/>
        <v>1063.6000000000001</v>
      </c>
      <c r="L83" s="20">
        <f t="shared" si="19"/>
        <v>3.3396644229410728</v>
      </c>
      <c r="M83" s="20">
        <f t="shared" si="20"/>
        <v>38.371661372645583</v>
      </c>
      <c r="N83" s="18">
        <f t="shared" si="21"/>
        <v>1.1347079037800687E-2</v>
      </c>
      <c r="O83" s="19">
        <f t="shared" si="13"/>
        <v>1540.7825527547445</v>
      </c>
      <c r="P83" s="19">
        <f t="shared" si="14"/>
        <v>2309.6073193998322</v>
      </c>
      <c r="Q83" s="21" t="str">
        <f t="shared" si="22"/>
        <v>T</v>
      </c>
      <c r="R83" s="47">
        <v>127</v>
      </c>
      <c r="S83" s="22">
        <f t="shared" si="23"/>
        <v>14.645370071302716</v>
      </c>
    </row>
    <row r="84" spans="1:19" x14ac:dyDescent="0.25">
      <c r="A84" s="1" t="s">
        <v>16</v>
      </c>
      <c r="B84" s="1" t="s">
        <v>6</v>
      </c>
      <c r="C84" s="1">
        <v>3</v>
      </c>
      <c r="D84" s="16">
        <v>0.44</v>
      </c>
      <c r="E84" s="16">
        <v>7.3</v>
      </c>
      <c r="F84" s="16">
        <v>157.9</v>
      </c>
      <c r="G84" s="18">
        <f t="shared" si="12"/>
        <v>432.60273972602744</v>
      </c>
      <c r="H84" s="18">
        <f t="shared" si="15"/>
        <v>3.4081432322252723</v>
      </c>
      <c r="I84" s="19">
        <f t="shared" si="16"/>
        <v>1.1810860003315366E-2</v>
      </c>
      <c r="J84" s="18">
        <f t="shared" si="17"/>
        <v>3.2632674209367205E-2</v>
      </c>
      <c r="K84" s="18">
        <f t="shared" si="18"/>
        <v>1059.2</v>
      </c>
      <c r="L84" s="20">
        <f t="shared" si="19"/>
        <v>4.3543259045983564</v>
      </c>
      <c r="M84" s="20">
        <f t="shared" si="20"/>
        <v>48.112704390912285</v>
      </c>
      <c r="N84" s="18">
        <f t="shared" si="21"/>
        <v>9.9398353388220392E-3</v>
      </c>
      <c r="O84" s="19">
        <f t="shared" si="13"/>
        <v>1990.2090474467277</v>
      </c>
      <c r="P84" s="19">
        <f t="shared" si="14"/>
        <v>3741.3668771575526</v>
      </c>
      <c r="Q84" s="21" t="str">
        <f t="shared" si="22"/>
        <v>T</v>
      </c>
      <c r="R84" s="47">
        <v>129</v>
      </c>
      <c r="S84" s="22">
        <f t="shared" si="23"/>
        <v>14.116984267559129</v>
      </c>
    </row>
    <row r="85" spans="1:19" x14ac:dyDescent="0.25">
      <c r="A85" s="1" t="s">
        <v>16</v>
      </c>
      <c r="B85" s="1" t="s">
        <v>6</v>
      </c>
      <c r="C85" s="1">
        <v>4</v>
      </c>
      <c r="D85" s="23">
        <v>0.52</v>
      </c>
      <c r="E85" s="24">
        <v>6.7</v>
      </c>
      <c r="F85" s="24">
        <v>160.1</v>
      </c>
      <c r="G85" s="18">
        <f t="shared" si="12"/>
        <v>477.91044776119401</v>
      </c>
      <c r="H85" s="18">
        <f t="shared" si="15"/>
        <v>2.5134874105974001</v>
      </c>
      <c r="I85" s="19">
        <f t="shared" si="16"/>
        <v>1.1810860003315366E-2</v>
      </c>
      <c r="J85" s="18">
        <f t="shared" si="17"/>
        <v>3.9255631118955733E-2</v>
      </c>
      <c r="K85" s="18">
        <f t="shared" si="18"/>
        <v>1063.6000000000001</v>
      </c>
      <c r="L85" s="20">
        <f t="shared" si="19"/>
        <v>3.1634288499798555</v>
      </c>
      <c r="M85" s="20">
        <f t="shared" si="20"/>
        <v>47.154723556625001</v>
      </c>
      <c r="N85" s="18">
        <f t="shared" si="21"/>
        <v>8.0907765979596098E-3</v>
      </c>
      <c r="O85" s="19">
        <f t="shared" si="13"/>
        <v>1613.8402654444474</v>
      </c>
      <c r="P85" s="19">
        <f t="shared" si="14"/>
        <v>2906.3137681897747</v>
      </c>
      <c r="Q85" s="21" t="str">
        <f t="shared" si="22"/>
        <v>T</v>
      </c>
      <c r="R85" s="47">
        <v>116</v>
      </c>
      <c r="S85" s="22">
        <f t="shared" si="23"/>
        <v>18.760676245208394</v>
      </c>
    </row>
    <row r="86" spans="1:19" x14ac:dyDescent="0.25">
      <c r="A86" s="1" t="s">
        <v>16</v>
      </c>
      <c r="B86" s="1" t="s">
        <v>6</v>
      </c>
      <c r="C86" s="1">
        <v>5</v>
      </c>
      <c r="D86" s="16">
        <v>0.46</v>
      </c>
      <c r="E86" s="16">
        <v>6.57</v>
      </c>
      <c r="F86" s="16">
        <v>160.9</v>
      </c>
      <c r="G86" s="18">
        <f t="shared" si="12"/>
        <v>489.80213089802129</v>
      </c>
      <c r="H86" s="18">
        <f t="shared" si="15"/>
        <v>2.8462757692776761</v>
      </c>
      <c r="I86" s="19">
        <f t="shared" si="16"/>
        <v>1.1810860003315366E-2</v>
      </c>
      <c r="J86" s="18">
        <f t="shared" si="17"/>
        <v>3.4175508868400289E-2</v>
      </c>
      <c r="K86" s="18">
        <f t="shared" si="18"/>
        <v>1060.3</v>
      </c>
      <c r="L86" s="20">
        <f t="shared" si="19"/>
        <v>3.6725514838144488</v>
      </c>
      <c r="M86" s="20">
        <f t="shared" si="20"/>
        <v>47.644484863602152</v>
      </c>
      <c r="N86" s="18">
        <f t="shared" si="21"/>
        <v>8.4387818520820397E-3</v>
      </c>
      <c r="O86" s="19">
        <f t="shared" si="13"/>
        <v>1805.9865860608766</v>
      </c>
      <c r="P86" s="19">
        <f t="shared" si="14"/>
        <v>3279.7080453610397</v>
      </c>
      <c r="Q86" s="21" t="str">
        <f t="shared" si="22"/>
        <v>T</v>
      </c>
      <c r="R86" s="47">
        <v>124</v>
      </c>
      <c r="S86" s="22">
        <f t="shared" si="23"/>
        <v>16.739237068266686</v>
      </c>
    </row>
    <row r="87" spans="1:19" x14ac:dyDescent="0.25">
      <c r="A87" s="1" t="s">
        <v>16</v>
      </c>
      <c r="B87" s="1" t="s">
        <v>6</v>
      </c>
      <c r="C87" s="1">
        <v>6</v>
      </c>
      <c r="D87" s="23">
        <v>0.45</v>
      </c>
      <c r="E87" s="24">
        <v>5.26</v>
      </c>
      <c r="F87" s="24">
        <v>110.2</v>
      </c>
      <c r="G87" s="18">
        <f t="shared" si="12"/>
        <v>419.01140684410643</v>
      </c>
      <c r="H87" s="18">
        <f t="shared" si="15"/>
        <v>2.2539705304569622</v>
      </c>
      <c r="I87" s="19">
        <f t="shared" si="16"/>
        <v>1.1810860003315366E-2</v>
      </c>
      <c r="J87" s="18">
        <f t="shared" si="17"/>
        <v>3.3395182988596527E-2</v>
      </c>
      <c r="K87" s="18">
        <f t="shared" si="18"/>
        <v>1059.7500000000002</v>
      </c>
      <c r="L87" s="20">
        <f t="shared" si="19"/>
        <v>2.6461768602942879</v>
      </c>
      <c r="M87" s="20">
        <f t="shared" si="20"/>
        <v>31.539725347413189</v>
      </c>
      <c r="N87" s="18">
        <f t="shared" si="21"/>
        <v>7.6370235934664242E-3</v>
      </c>
      <c r="O87" s="19">
        <f t="shared" si="13"/>
        <v>1413.4187519282784</v>
      </c>
      <c r="P87" s="19">
        <f t="shared" si="14"/>
        <v>1839.4455488079248</v>
      </c>
      <c r="Q87" s="21" t="str">
        <f t="shared" si="22"/>
        <v>T</v>
      </c>
      <c r="R87" s="47">
        <v>96</v>
      </c>
      <c r="S87" s="22">
        <f t="shared" si="23"/>
        <v>13.992962605868202</v>
      </c>
    </row>
    <row r="88" spans="1:19" x14ac:dyDescent="0.25">
      <c r="A88" s="1" t="s">
        <v>16</v>
      </c>
      <c r="B88" s="1" t="s">
        <v>6</v>
      </c>
      <c r="C88" s="1">
        <v>7</v>
      </c>
      <c r="D88" s="16">
        <v>0.53</v>
      </c>
      <c r="E88" s="16">
        <v>7.33</v>
      </c>
      <c r="F88" s="16">
        <v>188.7</v>
      </c>
      <c r="G88" s="18">
        <f t="shared" si="12"/>
        <v>514.87039563437929</v>
      </c>
      <c r="H88" s="18">
        <f t="shared" si="15"/>
        <v>2.3109856407316469</v>
      </c>
      <c r="I88" s="19">
        <f t="shared" si="16"/>
        <v>1.1810860003315366E-2</v>
      </c>
      <c r="J88" s="18">
        <f t="shared" si="17"/>
        <v>4.017289469258585E-2</v>
      </c>
      <c r="K88" s="18">
        <f t="shared" si="18"/>
        <v>1064.1500000000001</v>
      </c>
      <c r="L88" s="20">
        <f t="shared" si="19"/>
        <v>2.7745905836032456</v>
      </c>
      <c r="M88" s="20">
        <f t="shared" si="20"/>
        <v>47.800043794844875</v>
      </c>
      <c r="N88" s="18">
        <f t="shared" si="21"/>
        <v>5.0498145204027562E-3</v>
      </c>
      <c r="O88" s="19">
        <f t="shared" si="13"/>
        <v>1643.8320097402056</v>
      </c>
      <c r="P88" s="19">
        <f t="shared" si="14"/>
        <v>3663.9167550991738</v>
      </c>
      <c r="Q88" s="21" t="str">
        <f t="shared" si="22"/>
        <v>T</v>
      </c>
      <c r="R88" s="47">
        <v>78</v>
      </c>
      <c r="S88" s="22">
        <f t="shared" si="23"/>
        <v>20.683834184149934</v>
      </c>
    </row>
    <row r="89" spans="1:19" x14ac:dyDescent="0.25">
      <c r="A89" s="1" t="s">
        <v>16</v>
      </c>
      <c r="B89" s="1" t="s">
        <v>6</v>
      </c>
      <c r="C89" s="1">
        <v>8</v>
      </c>
      <c r="D89" s="23">
        <v>0.5</v>
      </c>
      <c r="E89" s="24">
        <v>6.07</v>
      </c>
      <c r="F89" s="24">
        <v>109.7</v>
      </c>
      <c r="G89" s="18">
        <f t="shared" si="12"/>
        <v>361.44975288303129</v>
      </c>
      <c r="H89" s="18">
        <f t="shared" si="15"/>
        <v>2.3612946358395472</v>
      </c>
      <c r="I89" s="19">
        <f t="shared" si="16"/>
        <v>1.1810860003315366E-2</v>
      </c>
      <c r="J89" s="18">
        <f t="shared" si="17"/>
        <v>3.748345711897931E-2</v>
      </c>
      <c r="K89" s="18">
        <f t="shared" si="18"/>
        <v>1062.5</v>
      </c>
      <c r="L89" s="20">
        <f t="shared" si="19"/>
        <v>2.8797035937144213</v>
      </c>
      <c r="M89" s="20">
        <f t="shared" si="20"/>
        <v>31.991731924830638</v>
      </c>
      <c r="N89" s="18">
        <f t="shared" si="21"/>
        <v>9.8676694013977526E-3</v>
      </c>
      <c r="O89" s="19">
        <f t="shared" si="13"/>
        <v>1414.8403253370518</v>
      </c>
      <c r="P89" s="19">
        <f t="shared" si="14"/>
        <v>1887.4898205207635</v>
      </c>
      <c r="Q89" s="21" t="str">
        <f t="shared" si="22"/>
        <v>T</v>
      </c>
      <c r="R89" s="47">
        <v>107</v>
      </c>
      <c r="S89" s="22">
        <f t="shared" si="23"/>
        <v>13.548386312856772</v>
      </c>
    </row>
    <row r="90" spans="1:19" x14ac:dyDescent="0.25">
      <c r="A90" s="1" t="s">
        <v>17</v>
      </c>
      <c r="B90" s="1" t="s">
        <v>6</v>
      </c>
      <c r="C90" s="1">
        <v>1</v>
      </c>
      <c r="D90" s="16">
        <v>0.48</v>
      </c>
      <c r="E90" s="16">
        <v>6.93</v>
      </c>
      <c r="F90" s="16">
        <v>201.1</v>
      </c>
      <c r="G90" s="18">
        <f t="shared" si="12"/>
        <v>580.37518037518043</v>
      </c>
      <c r="H90" s="18">
        <f t="shared" si="15"/>
        <v>3.1831039549527484</v>
      </c>
      <c r="I90" s="19">
        <f t="shared" si="16"/>
        <v>1.1810860003315366E-2</v>
      </c>
      <c r="J90" s="18">
        <f t="shared" si="17"/>
        <v>3.5791286945120869E-2</v>
      </c>
      <c r="K90" s="18">
        <f t="shared" si="18"/>
        <v>1061.3999999999999</v>
      </c>
      <c r="L90" s="20">
        <f t="shared" si="19"/>
        <v>4.0995360169409745</v>
      </c>
      <c r="M90" s="20">
        <f t="shared" si="20"/>
        <v>66.120627795968929</v>
      </c>
      <c r="N90" s="18">
        <f t="shared" si="21"/>
        <v>8.7299850820487315E-3</v>
      </c>
      <c r="O90" s="19">
        <f t="shared" si="13"/>
        <v>1960.5723136366773</v>
      </c>
      <c r="P90" s="19">
        <f t="shared" si="14"/>
        <v>4132.8255518390788</v>
      </c>
      <c r="Q90" s="21" t="str">
        <f t="shared" si="22"/>
        <v>T</v>
      </c>
      <c r="R90" s="47">
        <v>152</v>
      </c>
      <c r="S90" s="22">
        <f t="shared" si="23"/>
        <v>20.772374616634366</v>
      </c>
    </row>
    <row r="91" spans="1:19" x14ac:dyDescent="0.25">
      <c r="A91" s="1" t="s">
        <v>17</v>
      </c>
      <c r="B91" s="1" t="s">
        <v>6</v>
      </c>
      <c r="C91" s="1">
        <v>2</v>
      </c>
      <c r="D91" s="23">
        <v>0.52</v>
      </c>
      <c r="E91" s="24">
        <v>6.9</v>
      </c>
      <c r="F91" s="24">
        <v>260.10000000000002</v>
      </c>
      <c r="G91" s="18">
        <f t="shared" si="12"/>
        <v>753.91304347826087</v>
      </c>
      <c r="H91" s="18">
        <f t="shared" si="15"/>
        <v>2.7705133179030317</v>
      </c>
      <c r="I91" s="19">
        <f t="shared" si="16"/>
        <v>1.1810860003315366E-2</v>
      </c>
      <c r="J91" s="18">
        <f t="shared" si="17"/>
        <v>3.9255631118955733E-2</v>
      </c>
      <c r="K91" s="18">
        <f t="shared" si="18"/>
        <v>1063.6000000000001</v>
      </c>
      <c r="L91" s="20">
        <f t="shared" si="19"/>
        <v>3.5662416232681422</v>
      </c>
      <c r="M91" s="20">
        <f t="shared" si="20"/>
        <v>81.994262369560047</v>
      </c>
      <c r="N91" s="18">
        <f t="shared" si="21"/>
        <v>6.1457131872356789E-3</v>
      </c>
      <c r="O91" s="19">
        <f t="shared" si="13"/>
        <v>1920.0260512270193</v>
      </c>
      <c r="P91" s="19">
        <f t="shared" si="14"/>
        <v>4862.5693425121499</v>
      </c>
      <c r="Q91" s="21" t="str">
        <f t="shared" si="22"/>
        <v>T</v>
      </c>
      <c r="R91" s="47">
        <v>139</v>
      </c>
      <c r="S91" s="22">
        <f t="shared" si="23"/>
        <v>29.595332330551845</v>
      </c>
    </row>
    <row r="92" spans="1:19" x14ac:dyDescent="0.25">
      <c r="A92" s="1" t="s">
        <v>17</v>
      </c>
      <c r="B92" s="1" t="s">
        <v>6</v>
      </c>
      <c r="C92" s="1">
        <v>3</v>
      </c>
      <c r="D92" s="16">
        <v>0.44</v>
      </c>
      <c r="E92" s="16">
        <v>6.11</v>
      </c>
      <c r="F92" s="16">
        <v>177.7</v>
      </c>
      <c r="G92" s="18">
        <f t="shared" si="12"/>
        <v>581.66939443535182</v>
      </c>
      <c r="H92" s="18">
        <f t="shared" si="15"/>
        <v>2.6756574913814921</v>
      </c>
      <c r="I92" s="19">
        <f t="shared" si="16"/>
        <v>1.1810860003315366E-2</v>
      </c>
      <c r="J92" s="18">
        <f t="shared" si="17"/>
        <v>3.2632674209367205E-2</v>
      </c>
      <c r="K92" s="18">
        <f t="shared" si="18"/>
        <v>1059.2</v>
      </c>
      <c r="L92" s="20">
        <f t="shared" si="19"/>
        <v>3.4260748894882007</v>
      </c>
      <c r="M92" s="20">
        <f t="shared" si="20"/>
        <v>50.787799613718668</v>
      </c>
      <c r="N92" s="18">
        <f t="shared" si="21"/>
        <v>6.532920652785594E-3</v>
      </c>
      <c r="O92" s="19">
        <f t="shared" si="13"/>
        <v>1826.7919876955386</v>
      </c>
      <c r="P92" s="19">
        <f t="shared" si="14"/>
        <v>3524.1464276620209</v>
      </c>
      <c r="Q92" s="21" t="str">
        <f t="shared" si="22"/>
        <v>T</v>
      </c>
      <c r="R92" s="47">
        <v>114</v>
      </c>
      <c r="S92" s="22">
        <f t="shared" si="23"/>
        <v>18.981427846168746</v>
      </c>
    </row>
    <row r="93" spans="1:19" x14ac:dyDescent="0.25">
      <c r="A93" s="1" t="s">
        <v>17</v>
      </c>
      <c r="B93" s="1" t="s">
        <v>6</v>
      </c>
      <c r="C93" s="1">
        <v>4</v>
      </c>
      <c r="D93" s="23">
        <v>0.52</v>
      </c>
      <c r="E93" s="24">
        <v>6.83</v>
      </c>
      <c r="F93" s="24">
        <v>164.5</v>
      </c>
      <c r="G93" s="18">
        <f t="shared" si="12"/>
        <v>481.69838945827229</v>
      </c>
      <c r="H93" s="18">
        <f t="shared" si="15"/>
        <v>2.6934543961944026</v>
      </c>
      <c r="I93" s="19">
        <f t="shared" si="16"/>
        <v>1.1810860003315366E-2</v>
      </c>
      <c r="J93" s="18">
        <f t="shared" si="17"/>
        <v>3.9255631118955733E-2</v>
      </c>
      <c r="K93" s="18">
        <f t="shared" si="18"/>
        <v>1063.6000000000001</v>
      </c>
      <c r="L93" s="20">
        <f t="shared" si="19"/>
        <v>3.4530335487138939</v>
      </c>
      <c r="M93" s="20">
        <f t="shared" si="20"/>
        <v>50.931537303060772</v>
      </c>
      <c r="N93" s="18">
        <f t="shared" si="21"/>
        <v>9.2035460992907804E-3</v>
      </c>
      <c r="O93" s="19">
        <f t="shared" si="13"/>
        <v>1676.1985668526547</v>
      </c>
      <c r="P93" s="19">
        <f t="shared" si="14"/>
        <v>3044.1284267697415</v>
      </c>
      <c r="Q93" s="21" t="str">
        <f t="shared" si="22"/>
        <v>T</v>
      </c>
      <c r="R93" s="47">
        <v>133</v>
      </c>
      <c r="S93" s="22">
        <f t="shared" si="23"/>
        <v>18.909374287169012</v>
      </c>
    </row>
    <row r="94" spans="1:19" x14ac:dyDescent="0.25">
      <c r="A94" s="1" t="s">
        <v>17</v>
      </c>
      <c r="B94" s="1" t="s">
        <v>6</v>
      </c>
      <c r="C94" s="1">
        <v>5</v>
      </c>
      <c r="D94" s="16">
        <v>0.46</v>
      </c>
      <c r="E94" s="16">
        <v>6.47</v>
      </c>
      <c r="F94" s="16">
        <v>175.5</v>
      </c>
      <c r="G94" s="18">
        <f t="shared" si="12"/>
        <v>542.50386398763521</v>
      </c>
      <c r="H94" s="18">
        <f t="shared" si="15"/>
        <v>2.7032627816637476</v>
      </c>
      <c r="I94" s="19">
        <f t="shared" si="16"/>
        <v>1.1810860003315366E-2</v>
      </c>
      <c r="J94" s="18">
        <f t="shared" si="17"/>
        <v>3.4175508868400289E-2</v>
      </c>
      <c r="K94" s="18">
        <f t="shared" si="18"/>
        <v>1060.3</v>
      </c>
      <c r="L94" s="20">
        <f t="shared" si="19"/>
        <v>3.4677548425607529</v>
      </c>
      <c r="M94" s="20">
        <f t="shared" si="20"/>
        <v>50.119426259808982</v>
      </c>
      <c r="N94" s="18">
        <f t="shared" si="21"/>
        <v>7.0045584045584051E-3</v>
      </c>
      <c r="O94" s="19">
        <f t="shared" si="13"/>
        <v>1810.8149039157124</v>
      </c>
      <c r="P94" s="19">
        <f t="shared" si="14"/>
        <v>3522.8582846741833</v>
      </c>
      <c r="Q94" s="21" t="str">
        <f t="shared" si="22"/>
        <v>T</v>
      </c>
      <c r="R94" s="47">
        <v>114</v>
      </c>
      <c r="S94" s="22">
        <f t="shared" si="23"/>
        <v>18.540345614850853</v>
      </c>
    </row>
    <row r="95" spans="1:19" x14ac:dyDescent="0.25">
      <c r="A95" s="1" t="s">
        <v>17</v>
      </c>
      <c r="B95" s="1" t="s">
        <v>6</v>
      </c>
      <c r="C95" s="1">
        <v>6</v>
      </c>
      <c r="D95" s="23">
        <v>0.45</v>
      </c>
      <c r="E95" s="24">
        <v>6.86</v>
      </c>
      <c r="F95" s="24">
        <v>153.6</v>
      </c>
      <c r="G95" s="18">
        <f t="shared" si="12"/>
        <v>447.81341107871714</v>
      </c>
      <c r="H95" s="18">
        <f t="shared" si="15"/>
        <v>2.7041123502850133</v>
      </c>
      <c r="I95" s="19">
        <f t="shared" si="16"/>
        <v>1.1810860003315366E-2</v>
      </c>
      <c r="J95" s="18">
        <f t="shared" si="17"/>
        <v>3.3395182988596527E-2</v>
      </c>
      <c r="K95" s="18">
        <f t="shared" si="18"/>
        <v>1059.7500000000002</v>
      </c>
      <c r="L95" s="20">
        <f t="shared" si="19"/>
        <v>3.4690254785198738</v>
      </c>
      <c r="M95" s="20">
        <f t="shared" si="20"/>
        <v>40.439488601335121</v>
      </c>
      <c r="N95" s="18">
        <f t="shared" si="21"/>
        <v>7.2202690972222221E-3</v>
      </c>
      <c r="O95" s="19">
        <f t="shared" si="13"/>
        <v>1796.5921895027934</v>
      </c>
      <c r="P95" s="19">
        <f t="shared" si="14"/>
        <v>3343.7586983167753</v>
      </c>
      <c r="Q95" s="21" t="str">
        <f t="shared" si="22"/>
        <v>T</v>
      </c>
      <c r="R95" s="47">
        <v>97</v>
      </c>
      <c r="S95" s="22">
        <f t="shared" si="23"/>
        <v>14.954810807721358</v>
      </c>
    </row>
    <row r="96" spans="1:19" x14ac:dyDescent="0.25">
      <c r="A96" s="1" t="s">
        <v>17</v>
      </c>
      <c r="B96" s="1" t="s">
        <v>6</v>
      </c>
      <c r="C96" s="1">
        <v>7</v>
      </c>
      <c r="D96" s="16">
        <v>0.53</v>
      </c>
      <c r="E96" s="16">
        <v>6.68</v>
      </c>
      <c r="F96" s="16">
        <v>162.30000000000001</v>
      </c>
      <c r="G96" s="18">
        <f t="shared" si="12"/>
        <v>485.92814371257492</v>
      </c>
      <c r="H96" s="18">
        <f t="shared" si="15"/>
        <v>2.2511700132192294</v>
      </c>
      <c r="I96" s="19">
        <f t="shared" si="16"/>
        <v>1.1810860003315366E-2</v>
      </c>
      <c r="J96" s="18">
        <f t="shared" si="17"/>
        <v>4.017289469258585E-2</v>
      </c>
      <c r="K96" s="18">
        <f t="shared" si="18"/>
        <v>1064.1500000000001</v>
      </c>
      <c r="L96" s="20">
        <f t="shared" si="19"/>
        <v>2.6395722708748046</v>
      </c>
      <c r="M96" s="20">
        <f t="shared" si="20"/>
        <v>43.945405319464939</v>
      </c>
      <c r="N96" s="18">
        <f t="shared" si="21"/>
        <v>5.8307660710618181E-3</v>
      </c>
      <c r="O96" s="19">
        <f t="shared" si="13"/>
        <v>1517.0980159518172</v>
      </c>
      <c r="P96" s="19">
        <f t="shared" si="14"/>
        <v>2871.8695265266124</v>
      </c>
      <c r="Q96" s="21" t="str">
        <f t="shared" si="22"/>
        <v>T</v>
      </c>
      <c r="R96" s="47">
        <v>85</v>
      </c>
      <c r="S96" s="22">
        <f t="shared" si="23"/>
        <v>19.521140145528996</v>
      </c>
    </row>
    <row r="97" spans="1:19" x14ac:dyDescent="0.25">
      <c r="A97" s="1" t="s">
        <v>17</v>
      </c>
      <c r="B97" s="1" t="s">
        <v>6</v>
      </c>
      <c r="C97" s="1">
        <v>8</v>
      </c>
      <c r="D97" s="23">
        <v>0.5</v>
      </c>
      <c r="E97" s="24">
        <v>6.05</v>
      </c>
      <c r="F97" s="24">
        <v>177.7</v>
      </c>
      <c r="G97" s="18">
        <f t="shared" si="12"/>
        <v>587.43801652892557</v>
      </c>
      <c r="H97" s="18">
        <f t="shared" si="15"/>
        <v>2.3174924878361254</v>
      </c>
      <c r="I97" s="19">
        <f t="shared" si="16"/>
        <v>1.1810860003315366E-2</v>
      </c>
      <c r="J97" s="18">
        <f t="shared" si="17"/>
        <v>3.748345711897931E-2</v>
      </c>
      <c r="K97" s="18">
        <f t="shared" si="18"/>
        <v>1062.5</v>
      </c>
      <c r="L97" s="20">
        <f t="shared" si="19"/>
        <v>2.788581038656468</v>
      </c>
      <c r="M97" s="20">
        <f t="shared" si="20"/>
        <v>51.029348438925759</v>
      </c>
      <c r="N97" s="18">
        <f t="shared" si="21"/>
        <v>5.7311011067341959E-3</v>
      </c>
      <c r="O97" s="19">
        <f t="shared" si="13"/>
        <v>1595.2565619995851</v>
      </c>
      <c r="P97" s="19">
        <f t="shared" si="14"/>
        <v>3047.4185155179321</v>
      </c>
      <c r="Q97" s="21" t="str">
        <f t="shared" si="22"/>
        <v>T</v>
      </c>
      <c r="R97" s="47">
        <v>101</v>
      </c>
      <c r="S97" s="22">
        <f t="shared" si="23"/>
        <v>22.019207702620243</v>
      </c>
    </row>
    <row r="98" spans="1:19" x14ac:dyDescent="0.25">
      <c r="A98" s="1" t="s">
        <v>18</v>
      </c>
      <c r="B98" s="1" t="s">
        <v>6</v>
      </c>
      <c r="C98" s="1">
        <v>1</v>
      </c>
      <c r="D98" s="16">
        <v>0.48</v>
      </c>
      <c r="E98" s="16">
        <v>7.01</v>
      </c>
      <c r="F98" s="16">
        <v>241.3</v>
      </c>
      <c r="G98" s="18">
        <f t="shared" si="12"/>
        <v>688.4450784593439</v>
      </c>
      <c r="H98" s="18">
        <f t="shared" si="15"/>
        <v>3.2588883838433476</v>
      </c>
      <c r="I98" s="19">
        <f t="shared" si="16"/>
        <v>1.1810860003315366E-2</v>
      </c>
      <c r="J98" s="18">
        <f t="shared" si="17"/>
        <v>3.5791286945120869E-2</v>
      </c>
      <c r="K98" s="18">
        <f t="shared" si="18"/>
        <v>1061.3999999999999</v>
      </c>
      <c r="L98" s="20">
        <f t="shared" si="19"/>
        <v>4.1875841253610444</v>
      </c>
      <c r="M98" s="20">
        <f t="shared" si="20"/>
        <v>80.300102643169097</v>
      </c>
      <c r="N98" s="18">
        <f t="shared" si="21"/>
        <v>7.5048349219505447E-3</v>
      </c>
      <c r="O98" s="19">
        <f t="shared" si="13"/>
        <v>2078.6163447292888</v>
      </c>
      <c r="P98" s="19">
        <f t="shared" si="14"/>
        <v>5016.2261584861735</v>
      </c>
      <c r="Q98" s="21" t="str">
        <f t="shared" si="22"/>
        <v>T</v>
      </c>
      <c r="R98" s="47">
        <v>155</v>
      </c>
      <c r="S98" s="22">
        <f t="shared" si="23"/>
        <v>24.640335349094627</v>
      </c>
    </row>
    <row r="99" spans="1:19" x14ac:dyDescent="0.25">
      <c r="A99" s="1" t="s">
        <v>18</v>
      </c>
      <c r="B99" s="1" t="s">
        <v>6</v>
      </c>
      <c r="C99" s="1">
        <v>2</v>
      </c>
      <c r="D99" s="23">
        <v>0.52</v>
      </c>
      <c r="E99" s="24">
        <v>6.58</v>
      </c>
      <c r="F99" s="24">
        <v>259.60000000000002</v>
      </c>
      <c r="G99" s="18">
        <f t="shared" si="12"/>
        <v>789.05775075987845</v>
      </c>
      <c r="H99" s="18">
        <f t="shared" si="15"/>
        <v>2.5962182845634896</v>
      </c>
      <c r="I99" s="19">
        <f t="shared" si="16"/>
        <v>1.1810860003315366E-2</v>
      </c>
      <c r="J99" s="18">
        <f t="shared" si="17"/>
        <v>3.9255631118955733E-2</v>
      </c>
      <c r="K99" s="18">
        <f t="shared" si="18"/>
        <v>1063.6000000000001</v>
      </c>
      <c r="L99" s="20">
        <f t="shared" si="19"/>
        <v>3.3015343119043417</v>
      </c>
      <c r="M99" s="20">
        <f t="shared" si="20"/>
        <v>80.417757503635187</v>
      </c>
      <c r="N99" s="18">
        <f t="shared" si="21"/>
        <v>5.5340267077555209E-3</v>
      </c>
      <c r="O99" s="19">
        <f t="shared" si="13"/>
        <v>1852.6769294224955</v>
      </c>
      <c r="P99" s="19">
        <f t="shared" si="14"/>
        <v>4628.1448877857974</v>
      </c>
      <c r="Q99" s="21" t="str">
        <f t="shared" si="22"/>
        <v>T</v>
      </c>
      <c r="R99" s="47">
        <v>131</v>
      </c>
      <c r="S99" s="22">
        <f t="shared" si="23"/>
        <v>30.974959995382701</v>
      </c>
    </row>
    <row r="100" spans="1:19" x14ac:dyDescent="0.25">
      <c r="A100" s="1" t="s">
        <v>18</v>
      </c>
      <c r="B100" s="1" t="s">
        <v>6</v>
      </c>
      <c r="C100" s="1">
        <v>3</v>
      </c>
      <c r="D100" s="16">
        <v>0.44</v>
      </c>
      <c r="E100" s="16">
        <v>7.78</v>
      </c>
      <c r="F100" s="16">
        <v>175.5</v>
      </c>
      <c r="G100" s="18">
        <f t="shared" si="12"/>
        <v>451.15681233933162</v>
      </c>
      <c r="H100" s="18">
        <f t="shared" si="15"/>
        <v>3.6279807750972863</v>
      </c>
      <c r="I100" s="19">
        <f t="shared" si="16"/>
        <v>1.1810860003315366E-2</v>
      </c>
      <c r="J100" s="18">
        <f t="shared" si="17"/>
        <v>3.2632674209367205E-2</v>
      </c>
      <c r="K100" s="18">
        <f t="shared" si="18"/>
        <v>1059.2</v>
      </c>
      <c r="L100" s="20">
        <f t="shared" si="19"/>
        <v>4.5863594128237768</v>
      </c>
      <c r="M100" s="20">
        <f t="shared" si="20"/>
        <v>53.412777441813155</v>
      </c>
      <c r="N100" s="18">
        <f t="shared" si="21"/>
        <v>9.3094017094017111E-3</v>
      </c>
      <c r="O100" s="19">
        <f t="shared" si="13"/>
        <v>2114.9316545170727</v>
      </c>
      <c r="P100" s="19">
        <f t="shared" si="14"/>
        <v>4431.8190986163872</v>
      </c>
      <c r="Q100" s="21" t="str">
        <f t="shared" si="22"/>
        <v>T</v>
      </c>
      <c r="R100" s="47">
        <v>126</v>
      </c>
      <c r="S100" s="22">
        <f t="shared" si="23"/>
        <v>14.722453274406027</v>
      </c>
    </row>
    <row r="101" spans="1:19" x14ac:dyDescent="0.25">
      <c r="A101" s="1" t="s">
        <v>18</v>
      </c>
      <c r="B101" s="1" t="s">
        <v>6</v>
      </c>
      <c r="C101" s="1">
        <v>4</v>
      </c>
      <c r="D101" s="23">
        <v>0.52</v>
      </c>
      <c r="E101" s="24">
        <v>7</v>
      </c>
      <c r="F101" s="24">
        <v>166.7</v>
      </c>
      <c r="G101" s="18">
        <f t="shared" si="12"/>
        <v>476.28571428571428</v>
      </c>
      <c r="H101" s="18">
        <f t="shared" si="15"/>
        <v>2.6250308015868731</v>
      </c>
      <c r="I101" s="19">
        <f t="shared" si="16"/>
        <v>1.1810860003315366E-2</v>
      </c>
      <c r="J101" s="18">
        <f t="shared" si="17"/>
        <v>3.9255631118955733E-2</v>
      </c>
      <c r="K101" s="18">
        <f t="shared" si="18"/>
        <v>1063.6000000000001</v>
      </c>
      <c r="L101" s="20">
        <f t="shared" si="19"/>
        <v>3.3475401485199372</v>
      </c>
      <c r="M101" s="20">
        <f t="shared" si="20"/>
        <v>49.079928700550262</v>
      </c>
      <c r="N101" s="18">
        <f t="shared" si="21"/>
        <v>8.3283343331333748E-3</v>
      </c>
      <c r="O101" s="19">
        <f t="shared" si="13"/>
        <v>1678.2567907172149</v>
      </c>
      <c r="P101" s="19">
        <f t="shared" si="14"/>
        <v>3161.6224338339352</v>
      </c>
      <c r="Q101" s="21" t="str">
        <f t="shared" si="22"/>
        <v>T</v>
      </c>
      <c r="R101" s="47">
        <v>119</v>
      </c>
      <c r="S101" s="22">
        <f t="shared" si="23"/>
        <v>18.696896307228343</v>
      </c>
    </row>
    <row r="102" spans="1:19" x14ac:dyDescent="0.25">
      <c r="A102" s="1" t="s">
        <v>18</v>
      </c>
      <c r="B102" s="1" t="s">
        <v>6</v>
      </c>
      <c r="C102" s="1">
        <v>5</v>
      </c>
      <c r="D102" s="16">
        <v>0.46</v>
      </c>
      <c r="E102" s="16">
        <v>6.72</v>
      </c>
      <c r="F102" s="16">
        <v>197.4</v>
      </c>
      <c r="G102" s="18">
        <f t="shared" si="12"/>
        <v>587.50000000000011</v>
      </c>
      <c r="H102" s="18">
        <f t="shared" si="15"/>
        <v>3.1280249076531801</v>
      </c>
      <c r="I102" s="19">
        <f t="shared" si="16"/>
        <v>1.1810860003315366E-2</v>
      </c>
      <c r="J102" s="18">
        <f t="shared" si="17"/>
        <v>3.4175508868400289E-2</v>
      </c>
      <c r="K102" s="18">
        <f t="shared" si="18"/>
        <v>1060.3</v>
      </c>
      <c r="L102" s="20">
        <f t="shared" si="19"/>
        <v>4.0339357087960765</v>
      </c>
      <c r="M102" s="20">
        <f t="shared" si="20"/>
        <v>62.804832746095983</v>
      </c>
      <c r="N102" s="18">
        <f t="shared" si="21"/>
        <v>8.1134751773049643E-3</v>
      </c>
      <c r="O102" s="19">
        <f t="shared" si="13"/>
        <v>1973.1308436819702</v>
      </c>
      <c r="P102" s="19">
        <f t="shared" si="14"/>
        <v>4115.5718962842093</v>
      </c>
      <c r="Q102" s="21" t="str">
        <f t="shared" si="22"/>
        <v>T</v>
      </c>
      <c r="R102" s="47">
        <v>143</v>
      </c>
      <c r="S102" s="22">
        <f t="shared" si="23"/>
        <v>20.078111460185173</v>
      </c>
    </row>
    <row r="103" spans="1:19" x14ac:dyDescent="0.25">
      <c r="A103" s="1" t="s">
        <v>18</v>
      </c>
      <c r="B103" s="1" t="s">
        <v>6</v>
      </c>
      <c r="C103" s="1">
        <v>6</v>
      </c>
      <c r="D103" s="23">
        <v>0.45</v>
      </c>
      <c r="E103" s="24">
        <v>5.89</v>
      </c>
      <c r="F103" s="24">
        <v>155.80000000000001</v>
      </c>
      <c r="G103" s="18">
        <f t="shared" si="12"/>
        <v>529.03225806451621</v>
      </c>
      <c r="H103" s="18">
        <f t="shared" si="15"/>
        <v>2.7521480258100164</v>
      </c>
      <c r="I103" s="19">
        <f t="shared" si="16"/>
        <v>1.1810860003315366E-2</v>
      </c>
      <c r="J103" s="18">
        <f t="shared" si="17"/>
        <v>3.3395182988596527E-2</v>
      </c>
      <c r="K103" s="18">
        <f t="shared" si="18"/>
        <v>1059.7500000000002</v>
      </c>
      <c r="L103" s="20">
        <f t="shared" si="19"/>
        <v>3.5397540317609444</v>
      </c>
      <c r="M103" s="20">
        <f t="shared" si="20"/>
        <v>48.62255437779146</v>
      </c>
      <c r="N103" s="18">
        <f t="shared" si="21"/>
        <v>8.6321138211382098E-3</v>
      </c>
      <c r="O103" s="19">
        <f t="shared" si="13"/>
        <v>1740.9357056330191</v>
      </c>
      <c r="P103" s="19">
        <f t="shared" si="14"/>
        <v>2912.0735910687408</v>
      </c>
      <c r="Q103" s="21" t="str">
        <f t="shared" si="22"/>
        <v>T</v>
      </c>
      <c r="R103" s="47">
        <v>137</v>
      </c>
      <c r="S103" s="22">
        <f t="shared" si="23"/>
        <v>17.66712906493494</v>
      </c>
    </row>
    <row r="104" spans="1:19" x14ac:dyDescent="0.25">
      <c r="A104" s="1" t="s">
        <v>18</v>
      </c>
      <c r="B104" s="1" t="s">
        <v>6</v>
      </c>
      <c r="C104" s="1">
        <v>7</v>
      </c>
      <c r="D104" s="16">
        <v>0.53</v>
      </c>
      <c r="E104" s="16">
        <v>6.54</v>
      </c>
      <c r="F104" s="16">
        <v>195.2</v>
      </c>
      <c r="G104" s="18">
        <f t="shared" si="12"/>
        <v>596.94189602446477</v>
      </c>
      <c r="H104" s="18">
        <f t="shared" si="15"/>
        <v>2.3308863394920034</v>
      </c>
      <c r="I104" s="19">
        <f t="shared" si="16"/>
        <v>1.1810860003315366E-2</v>
      </c>
      <c r="J104" s="18">
        <f t="shared" si="17"/>
        <v>4.017289469258585E-2</v>
      </c>
      <c r="K104" s="18">
        <f t="shared" si="18"/>
        <v>1064.1500000000001</v>
      </c>
      <c r="L104" s="20">
        <f t="shared" si="19"/>
        <v>2.8169949424347225</v>
      </c>
      <c r="M104" s="20">
        <f t="shared" si="20"/>
        <v>55.896714753416504</v>
      </c>
      <c r="N104" s="18">
        <f t="shared" si="21"/>
        <v>5.6398565573770494E-3</v>
      </c>
      <c r="O104" s="19">
        <f t="shared" si="13"/>
        <v>1615.7224695678567</v>
      </c>
      <c r="P104" s="19">
        <f t="shared" si="14"/>
        <v>3381.639320730153</v>
      </c>
      <c r="Q104" s="21" t="str">
        <f t="shared" si="22"/>
        <v>T</v>
      </c>
      <c r="R104" s="47">
        <v>101</v>
      </c>
      <c r="S104" s="22">
        <f t="shared" si="23"/>
        <v>23.980883926583356</v>
      </c>
    </row>
    <row r="105" spans="1:19" x14ac:dyDescent="0.25">
      <c r="A105" s="1" t="s">
        <v>18</v>
      </c>
      <c r="B105" s="1" t="s">
        <v>6</v>
      </c>
      <c r="C105" s="1">
        <v>8</v>
      </c>
      <c r="D105" s="23">
        <v>0.5</v>
      </c>
      <c r="E105" s="24">
        <v>6.66</v>
      </c>
      <c r="F105" s="24">
        <v>230.3</v>
      </c>
      <c r="G105" s="18">
        <f t="shared" si="12"/>
        <v>691.59159159159162</v>
      </c>
      <c r="H105" s="18">
        <f t="shared" si="15"/>
        <v>2.5715473183583972</v>
      </c>
      <c r="I105" s="19">
        <f t="shared" si="16"/>
        <v>1.1810860003315366E-2</v>
      </c>
      <c r="J105" s="18">
        <f t="shared" si="17"/>
        <v>3.748345711897931E-2</v>
      </c>
      <c r="K105" s="18">
        <f t="shared" si="18"/>
        <v>1062.5</v>
      </c>
      <c r="L105" s="20">
        <f t="shared" si="19"/>
        <v>3.2613233756258238</v>
      </c>
      <c r="M105" s="20">
        <f t="shared" si="20"/>
        <v>66.662847992874404</v>
      </c>
      <c r="N105" s="18">
        <f t="shared" si="21"/>
        <v>5.4945722970039081E-3</v>
      </c>
      <c r="O105" s="19">
        <f t="shared" si="13"/>
        <v>1837.4750901827438</v>
      </c>
      <c r="P105" s="19">
        <f t="shared" si="14"/>
        <v>4347.6789502824176</v>
      </c>
      <c r="Q105" s="21" t="str">
        <f t="shared" si="22"/>
        <v>T</v>
      </c>
      <c r="R105" s="47">
        <v>114</v>
      </c>
      <c r="S105" s="22">
        <f t="shared" si="23"/>
        <v>25.923243767270076</v>
      </c>
    </row>
    <row r="106" spans="1:19" x14ac:dyDescent="0.25">
      <c r="A106" s="1" t="s">
        <v>16</v>
      </c>
      <c r="B106" s="1" t="s">
        <v>5</v>
      </c>
      <c r="C106" s="1">
        <v>1</v>
      </c>
      <c r="D106" s="16">
        <v>0.48</v>
      </c>
      <c r="E106" s="16">
        <v>4.2300000000000004</v>
      </c>
      <c r="F106" s="16">
        <v>195.6</v>
      </c>
      <c r="G106" s="18">
        <f t="shared" si="12"/>
        <v>924.82269503546092</v>
      </c>
      <c r="H106" s="18">
        <f t="shared" si="15"/>
        <v>2.1032756544391797</v>
      </c>
      <c r="I106" s="19">
        <f t="shared" si="16"/>
        <v>1.1810860003315366E-2</v>
      </c>
      <c r="J106" s="18">
        <f t="shared" si="17"/>
        <v>3.5791286945120869E-2</v>
      </c>
      <c r="K106" s="18">
        <f t="shared" si="18"/>
        <v>1061.3999999999999</v>
      </c>
      <c r="L106" s="20">
        <f t="shared" si="19"/>
        <v>2.2326093040222008</v>
      </c>
      <c r="M106" s="20">
        <f t="shared" si="20"/>
        <v>69.619674457039935</v>
      </c>
      <c r="N106" s="18">
        <f t="shared" si="21"/>
        <v>4.3611963190184049E-3</v>
      </c>
      <c r="O106" s="19">
        <f t="shared" si="13"/>
        <v>1427.932731626114</v>
      </c>
      <c r="P106" s="19">
        <f t="shared" si="14"/>
        <v>2453.640810811125</v>
      </c>
      <c r="Q106" s="21" t="str">
        <f t="shared" si="22"/>
        <v>T</v>
      </c>
      <c r="R106" s="47">
        <v>121</v>
      </c>
      <c r="S106" s="22">
        <f t="shared" si="23"/>
        <v>33.100594451374192</v>
      </c>
    </row>
    <row r="107" spans="1:19" x14ac:dyDescent="0.25">
      <c r="A107" s="1" t="s">
        <v>16</v>
      </c>
      <c r="B107" s="1" t="s">
        <v>5</v>
      </c>
      <c r="C107" s="1">
        <v>2</v>
      </c>
      <c r="D107" s="23">
        <v>0.52</v>
      </c>
      <c r="E107" s="24">
        <v>5.92</v>
      </c>
      <c r="F107" s="24">
        <v>98.7</v>
      </c>
      <c r="G107" s="18">
        <f t="shared" si="12"/>
        <v>333.44594594594599</v>
      </c>
      <c r="H107" s="18">
        <f t="shared" si="15"/>
        <v>2.4245314877004298</v>
      </c>
      <c r="I107" s="19">
        <f t="shared" si="16"/>
        <v>1.1810860003315366E-2</v>
      </c>
      <c r="J107" s="18">
        <f t="shared" si="17"/>
        <v>3.9255631118955733E-2</v>
      </c>
      <c r="K107" s="18">
        <f t="shared" si="18"/>
        <v>1063.6000000000001</v>
      </c>
      <c r="L107" s="20">
        <f t="shared" si="19"/>
        <v>3.0030756246805743</v>
      </c>
      <c r="M107" s="20">
        <f t="shared" si="20"/>
        <v>31.736222648356101</v>
      </c>
      <c r="N107" s="18">
        <f t="shared" si="21"/>
        <v>1.3385477879094903E-2</v>
      </c>
      <c r="O107" s="19">
        <f t="shared" si="13"/>
        <v>1349.1976001620658</v>
      </c>
      <c r="P107" s="19">
        <f t="shared" si="14"/>
        <v>1583.1250617695637</v>
      </c>
      <c r="Q107" s="21" t="str">
        <f t="shared" si="22"/>
        <v>T</v>
      </c>
      <c r="R107" s="47">
        <v>133.9</v>
      </c>
      <c r="S107" s="22">
        <f t="shared" si="23"/>
        <v>13.089631052165309</v>
      </c>
    </row>
    <row r="108" spans="1:19" x14ac:dyDescent="0.25">
      <c r="A108" s="1" t="s">
        <v>16</v>
      </c>
      <c r="B108" s="1" t="s">
        <v>5</v>
      </c>
      <c r="C108" s="1">
        <v>3</v>
      </c>
      <c r="D108" s="16">
        <v>0.44</v>
      </c>
      <c r="E108" s="16">
        <v>6.22</v>
      </c>
      <c r="F108" s="16">
        <v>131.6</v>
      </c>
      <c r="G108" s="18">
        <f t="shared" si="12"/>
        <v>423.15112540192922</v>
      </c>
      <c r="H108" s="18">
        <f t="shared" si="15"/>
        <v>2.5847103235803948</v>
      </c>
      <c r="I108" s="19">
        <f t="shared" si="16"/>
        <v>1.1810860003315366E-2</v>
      </c>
      <c r="J108" s="18">
        <f t="shared" si="17"/>
        <v>3.2632674209367205E-2</v>
      </c>
      <c r="K108" s="18">
        <f t="shared" si="18"/>
        <v>1059.2</v>
      </c>
      <c r="L108" s="20">
        <f t="shared" si="19"/>
        <v>3.2828745527169385</v>
      </c>
      <c r="M108" s="20">
        <f t="shared" si="20"/>
        <v>35.691109018689076</v>
      </c>
      <c r="N108" s="18">
        <f t="shared" si="21"/>
        <v>7.956180344478217E-3</v>
      </c>
      <c r="O108" s="19">
        <f t="shared" si="13"/>
        <v>1671.8123001267475</v>
      </c>
      <c r="P108" s="19">
        <f t="shared" si="14"/>
        <v>2656.8778054699687</v>
      </c>
      <c r="Q108" s="21" t="str">
        <f t="shared" si="22"/>
        <v>T</v>
      </c>
      <c r="R108" s="47">
        <v>101</v>
      </c>
      <c r="S108" s="22">
        <f t="shared" si="23"/>
        <v>13.808552816568243</v>
      </c>
    </row>
    <row r="109" spans="1:19" x14ac:dyDescent="0.25">
      <c r="A109" s="1" t="s">
        <v>16</v>
      </c>
      <c r="B109" s="1" t="s">
        <v>5</v>
      </c>
      <c r="C109" s="1">
        <v>4</v>
      </c>
      <c r="D109" s="23">
        <v>0.52</v>
      </c>
      <c r="E109" s="24">
        <v>7.06</v>
      </c>
      <c r="F109" s="24">
        <v>103.4</v>
      </c>
      <c r="G109" s="18">
        <f t="shared" si="12"/>
        <v>292.9178470254958</v>
      </c>
      <c r="H109" s="18">
        <f t="shared" si="15"/>
        <v>2.4317503105717244</v>
      </c>
      <c r="I109" s="19">
        <f t="shared" si="16"/>
        <v>1.1810860003315366E-2</v>
      </c>
      <c r="J109" s="18">
        <f t="shared" si="17"/>
        <v>3.9255631118955733E-2</v>
      </c>
      <c r="K109" s="18">
        <f t="shared" si="18"/>
        <v>1063.6000000000001</v>
      </c>
      <c r="L109" s="20">
        <f t="shared" si="19"/>
        <v>3.0166211899906208</v>
      </c>
      <c r="M109" s="20">
        <f t="shared" si="20"/>
        <v>27.961906383237054</v>
      </c>
      <c r="N109" s="18">
        <f t="shared" si="21"/>
        <v>1.0810767246937457E-2</v>
      </c>
      <c r="O109" s="19">
        <f t="shared" si="13"/>
        <v>1434.6557067507315</v>
      </c>
      <c r="P109" s="19">
        <f t="shared" si="14"/>
        <v>1977.8875852159638</v>
      </c>
      <c r="Q109" s="21" t="str">
        <f t="shared" si="22"/>
        <v>T</v>
      </c>
      <c r="R109" s="47">
        <v>95</v>
      </c>
      <c r="S109" s="22">
        <f t="shared" si="23"/>
        <v>11.498674950991568</v>
      </c>
    </row>
    <row r="110" spans="1:19" x14ac:dyDescent="0.25">
      <c r="A110" s="1" t="s">
        <v>16</v>
      </c>
      <c r="B110" s="1" t="s">
        <v>5</v>
      </c>
      <c r="C110" s="1">
        <v>5</v>
      </c>
      <c r="D110" s="16">
        <v>0.46</v>
      </c>
      <c r="E110" s="16">
        <v>6.42</v>
      </c>
      <c r="F110" s="16">
        <v>80.2</v>
      </c>
      <c r="G110" s="18">
        <f t="shared" si="12"/>
        <v>249.8442367601246</v>
      </c>
      <c r="H110" s="18">
        <f t="shared" si="15"/>
        <v>2.4912305622585609</v>
      </c>
      <c r="I110" s="19">
        <f t="shared" si="16"/>
        <v>1.1810860003315366E-2</v>
      </c>
      <c r="J110" s="18">
        <f t="shared" si="17"/>
        <v>3.4175508868400289E-2</v>
      </c>
      <c r="K110" s="18">
        <f t="shared" si="18"/>
        <v>1060.3</v>
      </c>
      <c r="L110" s="20">
        <f t="shared" si="19"/>
        <v>3.1245727106363228</v>
      </c>
      <c r="M110" s="20">
        <f t="shared" si="20"/>
        <v>21.271506505702561</v>
      </c>
      <c r="N110" s="18">
        <f t="shared" si="21"/>
        <v>1.2541147132169576E-2</v>
      </c>
      <c r="O110" s="19">
        <f t="shared" si="13"/>
        <v>1419.096310693875</v>
      </c>
      <c r="P110" s="19">
        <f t="shared" si="14"/>
        <v>1597.4348979036999</v>
      </c>
      <c r="Q110" s="21" t="str">
        <f t="shared" si="22"/>
        <v>T</v>
      </c>
      <c r="R110" s="47">
        <v>94</v>
      </c>
      <c r="S110" s="22">
        <f t="shared" si="23"/>
        <v>8.5385539291143395</v>
      </c>
    </row>
    <row r="111" spans="1:19" x14ac:dyDescent="0.25">
      <c r="A111" s="1" t="s">
        <v>16</v>
      </c>
      <c r="B111" s="1" t="s">
        <v>5</v>
      </c>
      <c r="C111" s="1">
        <v>6</v>
      </c>
      <c r="D111" s="23">
        <v>0.45</v>
      </c>
      <c r="E111" s="24">
        <v>6.36</v>
      </c>
      <c r="F111" s="24">
        <v>98.7</v>
      </c>
      <c r="G111" s="18">
        <f t="shared" si="12"/>
        <v>310.37735849056605</v>
      </c>
      <c r="H111" s="18">
        <f t="shared" si="15"/>
        <v>2.5150082420023829</v>
      </c>
      <c r="I111" s="19">
        <f t="shared" si="16"/>
        <v>1.1810860003315366E-2</v>
      </c>
      <c r="J111" s="18">
        <f t="shared" si="17"/>
        <v>3.3395182988596527E-2</v>
      </c>
      <c r="K111" s="18">
        <f t="shared" si="18"/>
        <v>1059.7500000000002</v>
      </c>
      <c r="L111" s="20">
        <f t="shared" si="19"/>
        <v>3.1660556860888418</v>
      </c>
      <c r="M111" s="20">
        <f t="shared" si="20"/>
        <v>26.068333765259297</v>
      </c>
      <c r="N111" s="18">
        <f t="shared" si="21"/>
        <v>1.0095238095238096E-2</v>
      </c>
      <c r="O111" s="19">
        <f t="shared" si="13"/>
        <v>1521.2676413436454</v>
      </c>
      <c r="P111" s="19">
        <f t="shared" si="14"/>
        <v>1992.0207870313504</v>
      </c>
      <c r="Q111" s="21" t="str">
        <f t="shared" si="22"/>
        <v>T</v>
      </c>
      <c r="R111" s="47">
        <v>94</v>
      </c>
      <c r="S111" s="22">
        <f t="shared" si="23"/>
        <v>10.365108682309677</v>
      </c>
    </row>
    <row r="112" spans="1:19" x14ac:dyDescent="0.25">
      <c r="A112" s="1" t="s">
        <v>16</v>
      </c>
      <c r="B112" s="1" t="s">
        <v>5</v>
      </c>
      <c r="C112" s="1">
        <v>7</v>
      </c>
      <c r="D112" s="16">
        <v>0.53</v>
      </c>
      <c r="E112" s="16">
        <v>7.14</v>
      </c>
      <c r="F112" s="16">
        <v>186.5</v>
      </c>
      <c r="G112" s="18">
        <f t="shared" si="12"/>
        <v>522.40896358543421</v>
      </c>
      <c r="H112" s="18">
        <f t="shared" si="15"/>
        <v>2.4975831322719553</v>
      </c>
      <c r="I112" s="19">
        <f t="shared" si="16"/>
        <v>1.1810860003315366E-2</v>
      </c>
      <c r="J112" s="18">
        <f t="shared" si="17"/>
        <v>4.017289469258585E-2</v>
      </c>
      <c r="K112" s="18">
        <f t="shared" si="18"/>
        <v>1064.1500000000001</v>
      </c>
      <c r="L112" s="20">
        <f t="shared" si="19"/>
        <v>3.1357432303547212</v>
      </c>
      <c r="M112" s="20">
        <f t="shared" si="20"/>
        <v>52.415978671162485</v>
      </c>
      <c r="N112" s="18">
        <f t="shared" si="21"/>
        <v>6.6997319034852541E-3</v>
      </c>
      <c r="O112" s="19">
        <f t="shared" si="13"/>
        <v>1685.8301223851163</v>
      </c>
      <c r="P112" s="19">
        <f t="shared" si="14"/>
        <v>3527.335514016424</v>
      </c>
      <c r="Q112" s="21" t="str">
        <f t="shared" si="22"/>
        <v>T</v>
      </c>
      <c r="R112" s="47">
        <v>105</v>
      </c>
      <c r="S112" s="22">
        <f t="shared" si="23"/>
        <v>20.986680280580565</v>
      </c>
    </row>
    <row r="113" spans="1:19" x14ac:dyDescent="0.25">
      <c r="A113" s="1" t="s">
        <v>16</v>
      </c>
      <c r="B113" s="1" t="s">
        <v>5</v>
      </c>
      <c r="C113" s="1">
        <v>8</v>
      </c>
      <c r="D113" s="23">
        <v>0.5</v>
      </c>
      <c r="E113" s="24">
        <v>7.03</v>
      </c>
      <c r="F113" s="24">
        <v>105.6</v>
      </c>
      <c r="G113" s="18">
        <f t="shared" si="12"/>
        <v>300.42674253200562</v>
      </c>
      <c r="H113" s="18">
        <f t="shared" si="15"/>
        <v>2.5976388034184645</v>
      </c>
      <c r="I113" s="19">
        <f t="shared" si="16"/>
        <v>1.1810860003315366E-2</v>
      </c>
      <c r="J113" s="18">
        <f t="shared" si="17"/>
        <v>3.748345711897931E-2</v>
      </c>
      <c r="K113" s="18">
        <f t="shared" si="18"/>
        <v>1062.5</v>
      </c>
      <c r="L113" s="20">
        <f t="shared" si="19"/>
        <v>3.3038261247771019</v>
      </c>
      <c r="M113" s="20">
        <f t="shared" si="20"/>
        <v>29.25209608240414</v>
      </c>
      <c r="N113" s="18">
        <f t="shared" si="21"/>
        <v>1.1650094696969697E-2</v>
      </c>
      <c r="O113" s="19">
        <f t="shared" si="13"/>
        <v>1516.2192756899522</v>
      </c>
      <c r="P113" s="19">
        <f t="shared" si="14"/>
        <v>2104.3043001511664</v>
      </c>
      <c r="Q113" s="21" t="str">
        <f t="shared" si="22"/>
        <v>T</v>
      </c>
      <c r="R113" s="47">
        <v>105</v>
      </c>
      <c r="S113" s="22">
        <f t="shared" si="23"/>
        <v>11.26103292109307</v>
      </c>
    </row>
    <row r="114" spans="1:19" x14ac:dyDescent="0.25">
      <c r="A114" s="1" t="s">
        <v>17</v>
      </c>
      <c r="B114" s="1" t="s">
        <v>5</v>
      </c>
      <c r="C114" s="1">
        <v>1</v>
      </c>
      <c r="D114" s="16">
        <v>0.48</v>
      </c>
      <c r="E114" s="16">
        <v>4.6100000000000003</v>
      </c>
      <c r="F114" s="16">
        <v>199.3</v>
      </c>
      <c r="G114" s="18">
        <f t="shared" si="12"/>
        <v>864.6420824295011</v>
      </c>
      <c r="H114" s="18">
        <f t="shared" si="15"/>
        <v>2.1922402871282753</v>
      </c>
      <c r="I114" s="19">
        <f t="shared" si="16"/>
        <v>1.1810860003315366E-2</v>
      </c>
      <c r="J114" s="18">
        <f t="shared" si="17"/>
        <v>3.5791286945120869E-2</v>
      </c>
      <c r="K114" s="18">
        <f t="shared" si="18"/>
        <v>1061.3999999999999</v>
      </c>
      <c r="L114" s="20">
        <f t="shared" si="19"/>
        <v>2.4927714591621055</v>
      </c>
      <c r="M114" s="20">
        <f t="shared" si="20"/>
        <v>67.842499188867549</v>
      </c>
      <c r="N114" s="18">
        <f t="shared" si="21"/>
        <v>4.8960528516474328E-3</v>
      </c>
      <c r="O114" s="19">
        <f t="shared" si="13"/>
        <v>1516.6127514031346</v>
      </c>
      <c r="P114" s="19">
        <f t="shared" si="14"/>
        <v>2724.645424723793</v>
      </c>
      <c r="Q114" s="21" t="str">
        <f t="shared" si="22"/>
        <v>T</v>
      </c>
      <c r="R114" s="47">
        <v>127</v>
      </c>
      <c r="S114" s="22">
        <f t="shared" si="23"/>
        <v>30.946652877061126</v>
      </c>
    </row>
    <row r="115" spans="1:19" x14ac:dyDescent="0.25">
      <c r="A115" s="1" t="s">
        <v>17</v>
      </c>
      <c r="B115" s="1" t="s">
        <v>5</v>
      </c>
      <c r="C115" s="1">
        <v>2</v>
      </c>
      <c r="D115" s="23">
        <v>0.52</v>
      </c>
      <c r="E115" s="24">
        <v>6.72</v>
      </c>
      <c r="F115" s="24">
        <v>133.4</v>
      </c>
      <c r="G115" s="18">
        <f t="shared" si="12"/>
        <v>397.02380952380958</v>
      </c>
      <c r="H115" s="18">
        <f t="shared" si="15"/>
        <v>2.624019405987315</v>
      </c>
      <c r="I115" s="19">
        <f t="shared" si="16"/>
        <v>1.1810860003315366E-2</v>
      </c>
      <c r="J115" s="18">
        <f t="shared" si="17"/>
        <v>3.9255631118955733E-2</v>
      </c>
      <c r="K115" s="18">
        <f t="shared" si="18"/>
        <v>1063.6000000000001</v>
      </c>
      <c r="L115" s="20">
        <f t="shared" si="19"/>
        <v>3.3459419495272908</v>
      </c>
      <c r="M115" s="20">
        <f t="shared" si="20"/>
        <v>40.896445087041506</v>
      </c>
      <c r="N115" s="18">
        <f t="shared" si="21"/>
        <v>1.0830584707646175E-2</v>
      </c>
      <c r="O115" s="19">
        <f t="shared" si="13"/>
        <v>1562.7192583732847</v>
      </c>
      <c r="P115" s="19">
        <f t="shared" si="14"/>
        <v>2428.8543213347884</v>
      </c>
      <c r="Q115" s="21" t="str">
        <f t="shared" si="22"/>
        <v>T</v>
      </c>
      <c r="R115" s="47">
        <v>129</v>
      </c>
      <c r="S115" s="22">
        <f t="shared" si="23"/>
        <v>15.585420212109213</v>
      </c>
    </row>
    <row r="116" spans="1:19" x14ac:dyDescent="0.25">
      <c r="A116" s="1" t="s">
        <v>17</v>
      </c>
      <c r="B116" s="1" t="s">
        <v>5</v>
      </c>
      <c r="C116" s="1">
        <v>3</v>
      </c>
      <c r="D116" s="16">
        <v>0.44</v>
      </c>
      <c r="E116" s="16">
        <v>6.14</v>
      </c>
      <c r="F116" s="16">
        <v>144.80000000000001</v>
      </c>
      <c r="G116" s="18">
        <f t="shared" si="12"/>
        <v>471.66123778501634</v>
      </c>
      <c r="H116" s="18">
        <f t="shared" si="15"/>
        <v>2.6668174687379311</v>
      </c>
      <c r="I116" s="19">
        <f t="shared" si="16"/>
        <v>1.1810860003315366E-2</v>
      </c>
      <c r="J116" s="18">
        <f t="shared" si="17"/>
        <v>3.2632674209367205E-2</v>
      </c>
      <c r="K116" s="18">
        <f t="shared" si="18"/>
        <v>1059.2</v>
      </c>
      <c r="L116" s="20">
        <f t="shared" si="19"/>
        <v>3.412562376768804</v>
      </c>
      <c r="M116" s="20">
        <f t="shared" si="20"/>
        <v>41.046501106461328</v>
      </c>
      <c r="N116" s="18">
        <f t="shared" si="21"/>
        <v>7.9152854511970513E-3</v>
      </c>
      <c r="O116" s="19">
        <f t="shared" si="13"/>
        <v>1728.8512340429538</v>
      </c>
      <c r="P116" s="19">
        <f t="shared" si="14"/>
        <v>2885.7734930276838</v>
      </c>
      <c r="Q116" s="21" t="str">
        <f t="shared" si="22"/>
        <v>T</v>
      </c>
      <c r="R116" s="47">
        <v>112</v>
      </c>
      <c r="S116" s="22">
        <f t="shared" si="23"/>
        <v>15.391567509825315</v>
      </c>
    </row>
    <row r="117" spans="1:19" x14ac:dyDescent="0.25">
      <c r="A117" s="1" t="s">
        <v>17</v>
      </c>
      <c r="B117" s="1" t="s">
        <v>5</v>
      </c>
      <c r="C117" s="1">
        <v>4</v>
      </c>
      <c r="D117" s="23">
        <v>0.52</v>
      </c>
      <c r="E117" s="24">
        <v>7.19</v>
      </c>
      <c r="F117" s="24">
        <v>102.1</v>
      </c>
      <c r="G117" s="18">
        <f t="shared" si="12"/>
        <v>284.00556328233654</v>
      </c>
      <c r="H117" s="18">
        <f t="shared" si="15"/>
        <v>2.5525508733532365</v>
      </c>
      <c r="I117" s="19">
        <f t="shared" si="16"/>
        <v>1.1810860003315366E-2</v>
      </c>
      <c r="J117" s="18">
        <f t="shared" si="17"/>
        <v>3.9255631118955733E-2</v>
      </c>
      <c r="K117" s="18">
        <f t="shared" si="18"/>
        <v>1063.6000000000001</v>
      </c>
      <c r="L117" s="20">
        <f t="shared" si="19"/>
        <v>3.2298162378032464</v>
      </c>
      <c r="M117" s="20">
        <f t="shared" si="20"/>
        <v>28.457924173060949</v>
      </c>
      <c r="N117" s="18">
        <f t="shared" si="21"/>
        <v>1.232370225269344E-2</v>
      </c>
      <c r="O117" s="19">
        <f t="shared" si="13"/>
        <v>1465.5619018306822</v>
      </c>
      <c r="P117" s="19">
        <f t="shared" si="14"/>
        <v>1988.9826609435754</v>
      </c>
      <c r="Q117" s="21" t="str">
        <f t="shared" si="22"/>
        <v>T</v>
      </c>
      <c r="R117" s="47">
        <v>105</v>
      </c>
      <c r="S117" s="22">
        <f t="shared" si="23"/>
        <v>11.148817627942641</v>
      </c>
    </row>
    <row r="118" spans="1:19" x14ac:dyDescent="0.25">
      <c r="A118" s="1" t="s">
        <v>17</v>
      </c>
      <c r="B118" s="1" t="s">
        <v>5</v>
      </c>
      <c r="C118" s="1">
        <v>5</v>
      </c>
      <c r="D118" s="16">
        <v>0.46</v>
      </c>
      <c r="E118" s="16">
        <v>6.65</v>
      </c>
      <c r="F118" s="16">
        <v>99.6</v>
      </c>
      <c r="G118" s="18">
        <f t="shared" si="12"/>
        <v>299.5488721804511</v>
      </c>
      <c r="H118" s="18">
        <f t="shared" si="15"/>
        <v>2.5669132456124761</v>
      </c>
      <c r="I118" s="19">
        <f t="shared" si="16"/>
        <v>1.1810860003315366E-2</v>
      </c>
      <c r="J118" s="18">
        <f t="shared" si="17"/>
        <v>3.4175508868400289E-2</v>
      </c>
      <c r="K118" s="18">
        <f t="shared" si="18"/>
        <v>1060.3</v>
      </c>
      <c r="L118" s="20">
        <f t="shared" si="19"/>
        <v>3.2536821780703753</v>
      </c>
      <c r="M118" s="20">
        <f t="shared" si="20"/>
        <v>26.278094473468865</v>
      </c>
      <c r="N118" s="18">
        <f t="shared" si="21"/>
        <v>1.057145247657296E-2</v>
      </c>
      <c r="O118" s="19">
        <f t="shared" si="13"/>
        <v>1536.8861701921471</v>
      </c>
      <c r="P118" s="19">
        <f t="shared" si="14"/>
        <v>2054.919225063386</v>
      </c>
      <c r="Q118" s="21" t="str">
        <f t="shared" si="22"/>
        <v>T</v>
      </c>
      <c r="R118" s="47">
        <v>95</v>
      </c>
      <c r="S118" s="22">
        <f t="shared" si="23"/>
        <v>10.237235137722312</v>
      </c>
    </row>
    <row r="119" spans="1:19" x14ac:dyDescent="0.25">
      <c r="A119" s="1" t="s">
        <v>17</v>
      </c>
      <c r="B119" s="1" t="s">
        <v>5</v>
      </c>
      <c r="C119" s="1">
        <v>6</v>
      </c>
      <c r="D119" s="23">
        <v>0.45</v>
      </c>
      <c r="E119" s="24">
        <v>6.96</v>
      </c>
      <c r="F119" s="24">
        <v>157.9</v>
      </c>
      <c r="G119" s="18">
        <f t="shared" si="12"/>
        <v>453.73563218390808</v>
      </c>
      <c r="H119" s="18">
        <f t="shared" si="15"/>
        <v>2.7507255714712255</v>
      </c>
      <c r="I119" s="19">
        <f t="shared" si="16"/>
        <v>1.1810860003315366E-2</v>
      </c>
      <c r="J119" s="18">
        <f t="shared" si="17"/>
        <v>3.3395182988596527E-2</v>
      </c>
      <c r="K119" s="18">
        <f t="shared" si="18"/>
        <v>1059.7500000000002</v>
      </c>
      <c r="L119" s="20">
        <f t="shared" si="19"/>
        <v>3.5376900831638323</v>
      </c>
      <c r="M119" s="20">
        <f t="shared" si="20"/>
        <v>41.680601562380687</v>
      </c>
      <c r="N119" s="18">
        <f t="shared" si="21"/>
        <v>7.1994933502216594E-3</v>
      </c>
      <c r="O119" s="19">
        <f t="shared" si="13"/>
        <v>1827.4798751652447</v>
      </c>
      <c r="P119" s="19">
        <f t="shared" si="14"/>
        <v>3487.473910227392</v>
      </c>
      <c r="Q119" s="21" t="str">
        <f t="shared" si="22"/>
        <v>T</v>
      </c>
      <c r="R119" s="47">
        <v>98</v>
      </c>
      <c r="S119" s="22">
        <f t="shared" si="23"/>
        <v>15.152584465228138</v>
      </c>
    </row>
    <row r="120" spans="1:19" x14ac:dyDescent="0.25">
      <c r="A120" s="1" t="s">
        <v>17</v>
      </c>
      <c r="B120" s="1" t="s">
        <v>5</v>
      </c>
      <c r="C120" s="1">
        <v>7</v>
      </c>
      <c r="D120" s="16">
        <v>0.53</v>
      </c>
      <c r="E120" s="16">
        <v>6.88</v>
      </c>
      <c r="F120" s="16">
        <v>188.7</v>
      </c>
      <c r="G120" s="18">
        <f t="shared" si="12"/>
        <v>548.54651162790697</v>
      </c>
      <c r="H120" s="18">
        <f t="shared" si="15"/>
        <v>2.4576583252014106</v>
      </c>
      <c r="I120" s="19">
        <f t="shared" si="16"/>
        <v>1.1810860003315366E-2</v>
      </c>
      <c r="J120" s="18">
        <f t="shared" si="17"/>
        <v>4.017289469258585E-2</v>
      </c>
      <c r="K120" s="18">
        <f t="shared" si="18"/>
        <v>1064.1500000000001</v>
      </c>
      <c r="L120" s="20">
        <f t="shared" si="19"/>
        <v>3.0644176003611086</v>
      </c>
      <c r="M120" s="20">
        <f t="shared" si="20"/>
        <v>54.158682276257643</v>
      </c>
      <c r="N120" s="18">
        <f t="shared" si="21"/>
        <v>6.5627980922098568E-3</v>
      </c>
      <c r="O120" s="19">
        <f t="shared" si="13"/>
        <v>1663.1884478588095</v>
      </c>
      <c r="P120" s="19">
        <f t="shared" si="14"/>
        <v>3438.9832571735769</v>
      </c>
      <c r="Q120" s="21" t="str">
        <f t="shared" si="22"/>
        <v>T</v>
      </c>
      <c r="R120" s="47">
        <v>108</v>
      </c>
      <c r="S120" s="22">
        <f t="shared" si="23"/>
        <v>22.036701245613227</v>
      </c>
    </row>
    <row r="121" spans="1:19" x14ac:dyDescent="0.25">
      <c r="A121" s="1" t="s">
        <v>17</v>
      </c>
      <c r="B121" s="1" t="s">
        <v>5</v>
      </c>
      <c r="C121" s="1">
        <v>8</v>
      </c>
      <c r="D121" s="23">
        <v>0.5</v>
      </c>
      <c r="E121" s="24">
        <v>6.24</v>
      </c>
      <c r="F121" s="24">
        <v>105.6</v>
      </c>
      <c r="G121" s="18">
        <f t="shared" si="12"/>
        <v>338.46153846153845</v>
      </c>
      <c r="H121" s="18">
        <f t="shared" si="15"/>
        <v>2.430979827400396</v>
      </c>
      <c r="I121" s="19">
        <f t="shared" si="16"/>
        <v>1.1810860003315366E-2</v>
      </c>
      <c r="J121" s="18">
        <f t="shared" si="17"/>
        <v>3.748345711897931E-2</v>
      </c>
      <c r="K121" s="18">
        <f t="shared" si="18"/>
        <v>1062.5</v>
      </c>
      <c r="L121" s="20">
        <f t="shared" si="19"/>
        <v>3.0151803040740059</v>
      </c>
      <c r="M121" s="20">
        <f t="shared" si="20"/>
        <v>30.841132593604033</v>
      </c>
      <c r="N121" s="18">
        <f t="shared" si="21"/>
        <v>1.0931818181818181E-2</v>
      </c>
      <c r="O121" s="19">
        <f t="shared" si="13"/>
        <v>1429.7818683305431</v>
      </c>
      <c r="P121" s="19">
        <f t="shared" si="14"/>
        <v>1867.8319819264975</v>
      </c>
      <c r="Q121" s="21" t="str">
        <f t="shared" si="22"/>
        <v>T</v>
      </c>
      <c r="R121" s="47">
        <v>111</v>
      </c>
      <c r="S121" s="22">
        <f t="shared" si="23"/>
        <v>12.686708563346842</v>
      </c>
    </row>
    <row r="122" spans="1:19" x14ac:dyDescent="0.25">
      <c r="A122" s="1" t="s">
        <v>18</v>
      </c>
      <c r="B122" s="1" t="s">
        <v>5</v>
      </c>
      <c r="C122" s="1">
        <v>1</v>
      </c>
      <c r="D122" s="16">
        <v>0.48</v>
      </c>
      <c r="E122" s="16">
        <v>5.23</v>
      </c>
      <c r="F122" s="16">
        <v>75</v>
      </c>
      <c r="G122" s="18">
        <f t="shared" si="12"/>
        <v>286.80688336520075</v>
      </c>
      <c r="H122" s="18">
        <f t="shared" si="15"/>
        <v>2.4122683637279572</v>
      </c>
      <c r="I122" s="19">
        <f t="shared" si="16"/>
        <v>1.1810860003315366E-2</v>
      </c>
      <c r="J122" s="18">
        <f t="shared" si="17"/>
        <v>3.5791286945120869E-2</v>
      </c>
      <c r="K122" s="18">
        <f t="shared" si="18"/>
        <v>1061.3999999999999</v>
      </c>
      <c r="L122" s="20">
        <f t="shared" si="19"/>
        <v>2.9798261215673501</v>
      </c>
      <c r="M122" s="20">
        <f t="shared" si="20"/>
        <v>24.762386958362672</v>
      </c>
      <c r="N122" s="18">
        <f t="shared" si="21"/>
        <v>1.6387333333333334E-2</v>
      </c>
      <c r="O122" s="19">
        <f t="shared" si="13"/>
        <v>1269.2522236827965</v>
      </c>
      <c r="P122" s="19">
        <f t="shared" si="14"/>
        <v>1163.2276610739627</v>
      </c>
      <c r="Q122" s="21" t="str">
        <f t="shared" si="22"/>
        <v>NT</v>
      </c>
      <c r="R122" s="47">
        <v>141</v>
      </c>
      <c r="S122" s="22">
        <f t="shared" si="23"/>
        <v>10.265187460359714</v>
      </c>
    </row>
    <row r="123" spans="1:19" x14ac:dyDescent="0.25">
      <c r="A123" s="1" t="s">
        <v>18</v>
      </c>
      <c r="B123" s="1" t="s">
        <v>5</v>
      </c>
      <c r="C123" s="1">
        <v>2</v>
      </c>
      <c r="D123" s="23">
        <v>0.52</v>
      </c>
      <c r="E123" s="24">
        <v>7.4</v>
      </c>
      <c r="F123" s="24">
        <v>171.8</v>
      </c>
      <c r="G123" s="18">
        <f t="shared" si="12"/>
        <v>464.32432432432438</v>
      </c>
      <c r="H123" s="18">
        <f t="shared" si="15"/>
        <v>3.4618300933185324</v>
      </c>
      <c r="I123" s="19">
        <f t="shared" si="16"/>
        <v>1.1810860003315366E-2</v>
      </c>
      <c r="J123" s="18">
        <f t="shared" si="17"/>
        <v>3.9255631118955733E-2</v>
      </c>
      <c r="K123" s="18">
        <f t="shared" si="18"/>
        <v>1063.6000000000001</v>
      </c>
      <c r="L123" s="20">
        <f t="shared" si="19"/>
        <v>4.4123693344544579</v>
      </c>
      <c r="M123" s="20">
        <f t="shared" si="20"/>
        <v>63.099969348702089</v>
      </c>
      <c r="N123" s="18">
        <f t="shared" si="21"/>
        <v>1.3280946837407839E-2</v>
      </c>
      <c r="O123" s="19">
        <f t="shared" si="13"/>
        <v>1860.769188162682</v>
      </c>
      <c r="P123" s="19">
        <f t="shared" si="14"/>
        <v>3444.540091337527</v>
      </c>
      <c r="Q123" s="21" t="str">
        <f t="shared" si="22"/>
        <v>T</v>
      </c>
      <c r="R123" s="47">
        <v>185</v>
      </c>
      <c r="S123" s="22">
        <f t="shared" si="23"/>
        <v>18.227344395234041</v>
      </c>
    </row>
    <row r="124" spans="1:19" x14ac:dyDescent="0.25">
      <c r="A124" s="1" t="s">
        <v>18</v>
      </c>
      <c r="B124" s="1" t="s">
        <v>5</v>
      </c>
      <c r="C124" s="1">
        <v>3</v>
      </c>
      <c r="D124" s="16">
        <v>0.44</v>
      </c>
      <c r="E124" s="16">
        <v>6.4</v>
      </c>
      <c r="F124" s="16">
        <v>160.1</v>
      </c>
      <c r="G124" s="18">
        <f t="shared" si="12"/>
        <v>500.3125</v>
      </c>
      <c r="H124" s="18">
        <f t="shared" si="15"/>
        <v>2.8084362759985768</v>
      </c>
      <c r="I124" s="19">
        <f t="shared" si="16"/>
        <v>1.1810860003315366E-2</v>
      </c>
      <c r="J124" s="18">
        <f t="shared" si="17"/>
        <v>3.2632674209367205E-2</v>
      </c>
      <c r="K124" s="18">
        <f t="shared" si="18"/>
        <v>1059.2</v>
      </c>
      <c r="L124" s="20">
        <f t="shared" si="19"/>
        <v>3.6200301240464201</v>
      </c>
      <c r="M124" s="20">
        <f t="shared" si="20"/>
        <v>45.852032636850147</v>
      </c>
      <c r="N124" s="18">
        <f t="shared" si="21"/>
        <v>7.7285030189464922E-3</v>
      </c>
      <c r="O124" s="19">
        <f t="shared" si="13"/>
        <v>1827.3934542308484</v>
      </c>
      <c r="P124" s="19">
        <f t="shared" si="14"/>
        <v>3325.8037053195758</v>
      </c>
      <c r="Q124" s="21" t="str">
        <f t="shared" si="22"/>
        <v>T</v>
      </c>
      <c r="R124" s="47">
        <v>116</v>
      </c>
      <c r="S124" s="22">
        <f t="shared" si="23"/>
        <v>16.326534815374028</v>
      </c>
    </row>
    <row r="125" spans="1:19" x14ac:dyDescent="0.25">
      <c r="A125" s="1" t="s">
        <v>18</v>
      </c>
      <c r="B125" s="1" t="s">
        <v>5</v>
      </c>
      <c r="C125" s="1">
        <v>4</v>
      </c>
      <c r="D125" s="23">
        <v>0.52</v>
      </c>
      <c r="E125" s="24">
        <v>7.33</v>
      </c>
      <c r="F125" s="24">
        <v>103.4</v>
      </c>
      <c r="G125" s="18">
        <f t="shared" si="12"/>
        <v>282.12824010914056</v>
      </c>
      <c r="H125" s="18">
        <f t="shared" si="15"/>
        <v>2.9118973296496669</v>
      </c>
      <c r="I125" s="19">
        <f t="shared" si="16"/>
        <v>1.1810860003315366E-2</v>
      </c>
      <c r="J125" s="18">
        <f t="shared" si="17"/>
        <v>3.9255631118955733E-2</v>
      </c>
      <c r="K125" s="18">
        <f t="shared" si="18"/>
        <v>1063.6000000000001</v>
      </c>
      <c r="L125" s="20">
        <f t="shared" si="19"/>
        <v>3.7611316215364701</v>
      </c>
      <c r="M125" s="20">
        <f t="shared" si="20"/>
        <v>32.249618532492654</v>
      </c>
      <c r="N125" s="18">
        <f t="shared" si="21"/>
        <v>1.6186492585428754E-2</v>
      </c>
      <c r="O125" s="19">
        <f t="shared" si="13"/>
        <v>1545.0048350683564</v>
      </c>
      <c r="P125" s="19">
        <f t="shared" si="14"/>
        <v>2053.5291784182741</v>
      </c>
      <c r="Q125" s="21" t="str">
        <f t="shared" si="22"/>
        <v>T</v>
      </c>
      <c r="R125" s="47">
        <v>137</v>
      </c>
      <c r="S125" s="22">
        <f t="shared" si="23"/>
        <v>11.075122121964593</v>
      </c>
    </row>
    <row r="126" spans="1:19" x14ac:dyDescent="0.25">
      <c r="A126" s="1" t="s">
        <v>18</v>
      </c>
      <c r="B126" s="1" t="s">
        <v>5</v>
      </c>
      <c r="C126" s="1">
        <v>5</v>
      </c>
      <c r="D126" s="16">
        <v>0.46</v>
      </c>
      <c r="E126" s="16">
        <v>6.73</v>
      </c>
      <c r="F126" s="16">
        <v>123.1</v>
      </c>
      <c r="G126" s="18">
        <f t="shared" si="12"/>
        <v>365.82466567607725</v>
      </c>
      <c r="H126" s="18">
        <f t="shared" si="15"/>
        <v>2.7323758614693268</v>
      </c>
      <c r="I126" s="19">
        <f t="shared" si="16"/>
        <v>1.1810860003315366E-2</v>
      </c>
      <c r="J126" s="18">
        <f t="shared" si="17"/>
        <v>3.4175508868400289E-2</v>
      </c>
      <c r="K126" s="18">
        <f t="shared" si="18"/>
        <v>1060.3</v>
      </c>
      <c r="L126" s="20">
        <f t="shared" si="19"/>
        <v>3.5109013157395692</v>
      </c>
      <c r="M126" s="20">
        <f t="shared" si="20"/>
        <v>34.160830009683892</v>
      </c>
      <c r="N126" s="18">
        <f t="shared" si="21"/>
        <v>9.8407798537774194E-3</v>
      </c>
      <c r="O126" s="19">
        <f t="shared" si="13"/>
        <v>1669.0378740603749</v>
      </c>
      <c r="P126" s="19">
        <f t="shared" si="14"/>
        <v>2570.3181839443305</v>
      </c>
      <c r="Q126" s="21" t="str">
        <f t="shared" si="22"/>
        <v>T</v>
      </c>
      <c r="R126" s="47">
        <v>108</v>
      </c>
      <c r="S126" s="22">
        <f t="shared" si="23"/>
        <v>12.502244106092348</v>
      </c>
    </row>
    <row r="127" spans="1:19" x14ac:dyDescent="0.25">
      <c r="A127" s="1" t="s">
        <v>18</v>
      </c>
      <c r="B127" s="1" t="s">
        <v>5</v>
      </c>
      <c r="C127" s="1">
        <v>6</v>
      </c>
      <c r="D127" s="23">
        <v>0.45</v>
      </c>
      <c r="E127" s="24">
        <v>6.89</v>
      </c>
      <c r="F127" s="24">
        <v>197.4</v>
      </c>
      <c r="G127" s="18">
        <f t="shared" si="12"/>
        <v>573.0043541364297</v>
      </c>
      <c r="H127" s="18">
        <f t="shared" si="15"/>
        <v>3.1664374392985546</v>
      </c>
      <c r="I127" s="19">
        <f t="shared" si="16"/>
        <v>1.1810860003315366E-2</v>
      </c>
      <c r="J127" s="18">
        <f t="shared" si="17"/>
        <v>3.3395182988596527E-2</v>
      </c>
      <c r="K127" s="18">
        <f t="shared" si="18"/>
        <v>1059.7500000000002</v>
      </c>
      <c r="L127" s="20">
        <f t="shared" si="19"/>
        <v>4.0798345280255637</v>
      </c>
      <c r="M127" s="20">
        <f t="shared" si="20"/>
        <v>60.591633589040995</v>
      </c>
      <c r="N127" s="18">
        <f t="shared" si="21"/>
        <v>7.7369976359338063E-3</v>
      </c>
      <c r="O127" s="19">
        <f t="shared" si="13"/>
        <v>2017.4624262527752</v>
      </c>
      <c r="P127" s="19">
        <f t="shared" si="14"/>
        <v>4316.0450385679251</v>
      </c>
      <c r="Q127" s="21" t="str">
        <f t="shared" si="22"/>
        <v>T</v>
      </c>
      <c r="R127" s="47">
        <v>133</v>
      </c>
      <c r="S127" s="22">
        <f t="shared" si="23"/>
        <v>19.135585259648636</v>
      </c>
    </row>
    <row r="128" spans="1:19" x14ac:dyDescent="0.25">
      <c r="A128" s="1" t="s">
        <v>18</v>
      </c>
      <c r="B128" s="1" t="s">
        <v>5</v>
      </c>
      <c r="C128" s="1">
        <v>7</v>
      </c>
      <c r="D128" s="16">
        <v>0.53</v>
      </c>
      <c r="E128" s="16">
        <v>6.34</v>
      </c>
      <c r="F128" s="16">
        <v>201.8</v>
      </c>
      <c r="G128" s="18">
        <f t="shared" si="12"/>
        <v>636.5930599369085</v>
      </c>
      <c r="H128" s="18">
        <f t="shared" si="15"/>
        <v>2.3155415809855273</v>
      </c>
      <c r="I128" s="19">
        <f t="shared" si="16"/>
        <v>1.1810860003315366E-2</v>
      </c>
      <c r="J128" s="18">
        <f t="shared" si="17"/>
        <v>4.017289469258585E-2</v>
      </c>
      <c r="K128" s="18">
        <f t="shared" si="18"/>
        <v>1064.1500000000001</v>
      </c>
      <c r="L128" s="20">
        <f t="shared" si="19"/>
        <v>2.7843994510432681</v>
      </c>
      <c r="M128" s="20">
        <f t="shared" si="20"/>
        <v>59.217164771002182</v>
      </c>
      <c r="N128" s="18">
        <f t="shared" si="21"/>
        <v>5.4980178394449944E-3</v>
      </c>
      <c r="O128" s="19">
        <f t="shared" si="13"/>
        <v>1611.2325367445533</v>
      </c>
      <c r="P128" s="19">
        <f t="shared" si="14"/>
        <v>3389.0669074719945</v>
      </c>
      <c r="Q128" s="21" t="str">
        <f t="shared" si="22"/>
        <v>T</v>
      </c>
      <c r="R128" s="47">
        <v>105</v>
      </c>
      <c r="S128" s="22">
        <f t="shared" si="23"/>
        <v>25.573785958876417</v>
      </c>
    </row>
    <row r="129" spans="1:19" x14ac:dyDescent="0.25">
      <c r="A129" s="1" t="s">
        <v>18</v>
      </c>
      <c r="B129" s="1" t="s">
        <v>5</v>
      </c>
      <c r="C129" s="1">
        <v>8</v>
      </c>
      <c r="D129" s="23">
        <v>0.5</v>
      </c>
      <c r="E129" s="24">
        <v>5.97</v>
      </c>
      <c r="F129" s="24">
        <v>134</v>
      </c>
      <c r="G129" s="18">
        <f t="shared" si="12"/>
        <v>448.91122278056952</v>
      </c>
      <c r="H129" s="18">
        <f t="shared" si="15"/>
        <v>2.5376813179391826</v>
      </c>
      <c r="I129" s="19">
        <f t="shared" si="16"/>
        <v>1.1810860003315366E-2</v>
      </c>
      <c r="J129" s="18">
        <f t="shared" si="17"/>
        <v>3.748345711897931E-2</v>
      </c>
      <c r="K129" s="18">
        <f t="shared" si="18"/>
        <v>1062.5</v>
      </c>
      <c r="L129" s="20">
        <f t="shared" si="19"/>
        <v>3.2048065765415221</v>
      </c>
      <c r="M129" s="20">
        <f t="shared" si="20"/>
        <v>42.700915335308224</v>
      </c>
      <c r="N129" s="18">
        <f t="shared" si="21"/>
        <v>1.0172761194029848E-2</v>
      </c>
      <c r="O129" s="19">
        <f t="shared" si="13"/>
        <v>1533.5351274377729</v>
      </c>
      <c r="P129" s="19">
        <f t="shared" si="14"/>
        <v>2267.610341548841</v>
      </c>
      <c r="Q129" s="21" t="str">
        <f t="shared" si="22"/>
        <v>T</v>
      </c>
      <c r="R129" s="47">
        <v>137</v>
      </c>
      <c r="S129" s="22">
        <f t="shared" si="23"/>
        <v>16.826744569324045</v>
      </c>
    </row>
    <row r="130" spans="1:19" x14ac:dyDescent="0.25">
      <c r="A130" s="1" t="s">
        <v>16</v>
      </c>
      <c r="B130" s="1" t="s">
        <v>29</v>
      </c>
      <c r="C130" s="1">
        <v>1</v>
      </c>
      <c r="D130" s="16">
        <v>0.48</v>
      </c>
      <c r="E130" s="16">
        <v>5.18</v>
      </c>
      <c r="F130" s="16">
        <v>160.1</v>
      </c>
      <c r="G130" s="18">
        <f t="shared" si="12"/>
        <v>618.14671814671806</v>
      </c>
      <c r="H130" s="18">
        <f t="shared" si="15"/>
        <v>2.2822896096864778</v>
      </c>
      <c r="I130" s="19">
        <f t="shared" si="16"/>
        <v>1.1810860003315366E-2</v>
      </c>
      <c r="J130" s="18">
        <f t="shared" si="17"/>
        <v>3.5791286945120869E-2</v>
      </c>
      <c r="K130" s="18">
        <f t="shared" si="18"/>
        <v>1061.3999999999999</v>
      </c>
      <c r="L130" s="20">
        <f t="shared" si="19"/>
        <v>2.7113333634073356</v>
      </c>
      <c r="M130" s="20">
        <f t="shared" si="20"/>
        <v>50.493983699522303</v>
      </c>
      <c r="N130" s="18">
        <f t="shared" si="21"/>
        <v>6.4170310222777431E-3</v>
      </c>
      <c r="O130" s="19">
        <f t="shared" si="13"/>
        <v>1511.6397695821324</v>
      </c>
      <c r="P130" s="19">
        <f t="shared" si="14"/>
        <v>2459.3642764220176</v>
      </c>
      <c r="Q130" s="21" t="str">
        <f t="shared" si="22"/>
        <v>T</v>
      </c>
      <c r="R130" s="47">
        <v>119</v>
      </c>
      <c r="S130" s="22">
        <f t="shared" si="23"/>
        <v>22.12426656337394</v>
      </c>
    </row>
    <row r="131" spans="1:19" x14ac:dyDescent="0.25">
      <c r="A131" s="1" t="s">
        <v>16</v>
      </c>
      <c r="B131" s="1" t="s">
        <v>29</v>
      </c>
      <c r="C131" s="1">
        <v>2</v>
      </c>
      <c r="D131" s="23">
        <v>0.52</v>
      </c>
      <c r="E131" s="24">
        <v>6.01</v>
      </c>
      <c r="F131" s="24">
        <v>225.6</v>
      </c>
      <c r="G131" s="18">
        <f t="shared" ref="G131:G153" si="24">2*(F131/(E131/10))</f>
        <v>750.7487520798669</v>
      </c>
      <c r="H131" s="18">
        <f t="shared" si="15"/>
        <v>2.3704638772414226</v>
      </c>
      <c r="I131" s="19">
        <f t="shared" si="16"/>
        <v>1.1810860003315366E-2</v>
      </c>
      <c r="J131" s="18">
        <f t="shared" si="17"/>
        <v>3.9255631118955733E-2</v>
      </c>
      <c r="K131" s="18">
        <f t="shared" si="18"/>
        <v>1063.6000000000001</v>
      </c>
      <c r="L131" s="20">
        <f t="shared" si="19"/>
        <v>2.8981538123320867</v>
      </c>
      <c r="M131" s="20">
        <f t="shared" si="20"/>
        <v>69.8602160769791</v>
      </c>
      <c r="N131" s="18">
        <f t="shared" si="21"/>
        <v>5.3724143026004732E-3</v>
      </c>
      <c r="O131" s="19">
        <f t="shared" ref="O131:O153" si="25">169*(L131^0.83)*(N131^-0.27)</f>
        <v>1676.1069547832808</v>
      </c>
      <c r="P131" s="19">
        <f t="shared" ref="P131:P153" si="26">(F131/100)*(E131/1000)*K131/(J131/10)</f>
        <v>3673.5836375425006</v>
      </c>
      <c r="Q131" s="21" t="str">
        <f t="shared" si="22"/>
        <v>T</v>
      </c>
      <c r="R131" s="47">
        <v>121</v>
      </c>
      <c r="S131" s="22">
        <f t="shared" si="23"/>
        <v>29.471116074663605</v>
      </c>
    </row>
    <row r="132" spans="1:19" x14ac:dyDescent="0.25">
      <c r="A132" s="1" t="s">
        <v>16</v>
      </c>
      <c r="B132" s="1" t="s">
        <v>29</v>
      </c>
      <c r="C132" s="1">
        <v>3</v>
      </c>
      <c r="D132" s="16">
        <v>0.47</v>
      </c>
      <c r="E132" s="16">
        <v>5.7</v>
      </c>
      <c r="F132" s="16">
        <v>122.8</v>
      </c>
      <c r="G132" s="18">
        <f t="shared" si="24"/>
        <v>430.87719298245611</v>
      </c>
      <c r="H132" s="18">
        <f t="shared" ref="H132:H153" si="27">-0.0015*(L132^4) + 0.0179*(L132^3) + 0.0686*(L132^2) - 0.2029*L132 + 2.0524</f>
        <v>2.5359151123293646</v>
      </c>
      <c r="I132" s="19">
        <f t="shared" ref="I132:I153" si="28">2.718^(-5.64+(1800/(37+273)))/(+IF(G132&lt;100,G132,100))</f>
        <v>1.1810860003315366E-2</v>
      </c>
      <c r="J132" s="18">
        <f t="shared" ref="J132:J153" si="29">I132*2.718^(2.31*D132)</f>
        <v>3.4974068170638049E-2</v>
      </c>
      <c r="K132" s="18">
        <f t="shared" ref="K132:K153" si="30">((1.09*D132)+(1.035*(1-D132)))*1000</f>
        <v>1060.8499999999999</v>
      </c>
      <c r="L132" s="20">
        <f t="shared" ref="L132:L153" si="31">((E132/1000)/2)*(SQRT((R132/60)*6.283)/(J132/(K132/100)))</f>
        <v>3.201815045036188</v>
      </c>
      <c r="M132" s="20">
        <f t="shared" ref="M132:M153" si="32">S132*H132</f>
        <v>38.215044603736757</v>
      </c>
      <c r="N132" s="18">
        <f t="shared" ref="N132:N153" si="33">(R132/60)*(E132/1000)/(F132/100)</f>
        <v>1.0134364820846906E-2</v>
      </c>
      <c r="O132" s="19">
        <f t="shared" si="25"/>
        <v>1533.9122663885314</v>
      </c>
      <c r="P132" s="19">
        <f t="shared" si="26"/>
        <v>2123.1518231653667</v>
      </c>
      <c r="Q132" s="21" t="str">
        <f t="shared" ref="Q132:Q153" si="34">IF(O132-P132&gt;0,"NT","T")</f>
        <v>T</v>
      </c>
      <c r="R132" s="47">
        <v>131</v>
      </c>
      <c r="S132" s="22">
        <f t="shared" ref="S132:S153" si="35">J132*G132</f>
        <v>15.069528320541586</v>
      </c>
    </row>
    <row r="133" spans="1:19" x14ac:dyDescent="0.25">
      <c r="A133" s="1" t="s">
        <v>16</v>
      </c>
      <c r="B133" s="1" t="s">
        <v>29</v>
      </c>
      <c r="C133" s="1">
        <v>4</v>
      </c>
      <c r="D133" s="23">
        <v>0.52</v>
      </c>
      <c r="E133" s="24">
        <v>6.6</v>
      </c>
      <c r="F133" s="24">
        <v>131.6</v>
      </c>
      <c r="G133" s="18">
        <f t="shared" si="24"/>
        <v>398.78787878787881</v>
      </c>
      <c r="H133" s="18">
        <f t="shared" si="27"/>
        <v>2.3752790796922789</v>
      </c>
      <c r="I133" s="19">
        <f t="shared" si="28"/>
        <v>1.1810860003315366E-2</v>
      </c>
      <c r="J133" s="18">
        <f t="shared" si="29"/>
        <v>3.9255631118955733E-2</v>
      </c>
      <c r="K133" s="18">
        <f t="shared" si="30"/>
        <v>1063.6000000000001</v>
      </c>
      <c r="L133" s="20">
        <f t="shared" si="31"/>
        <v>2.9077622640414122</v>
      </c>
      <c r="M133" s="20">
        <f t="shared" si="32"/>
        <v>37.184209828417018</v>
      </c>
      <c r="N133" s="18">
        <f t="shared" si="33"/>
        <v>8.4422492401215812E-3</v>
      </c>
      <c r="O133" s="19">
        <f t="shared" si="25"/>
        <v>1487.6366956210741</v>
      </c>
      <c r="P133" s="19">
        <f t="shared" si="26"/>
        <v>2353.2940107385402</v>
      </c>
      <c r="Q133" s="21" t="str">
        <f t="shared" si="34"/>
        <v>T</v>
      </c>
      <c r="R133" s="47">
        <v>101</v>
      </c>
      <c r="S133" s="22">
        <f t="shared" si="35"/>
        <v>15.654669864407802</v>
      </c>
    </row>
    <row r="134" spans="1:19" x14ac:dyDescent="0.25">
      <c r="A134" s="1" t="s">
        <v>16</v>
      </c>
      <c r="B134" s="1" t="s">
        <v>29</v>
      </c>
      <c r="C134" s="1">
        <v>5</v>
      </c>
      <c r="D134" s="16">
        <v>0.46</v>
      </c>
      <c r="E134" s="16">
        <v>6.42</v>
      </c>
      <c r="F134" s="16">
        <v>99.8</v>
      </c>
      <c r="G134" s="18">
        <f t="shared" si="24"/>
        <v>310.90342679127724</v>
      </c>
      <c r="H134" s="18">
        <f t="shared" si="27"/>
        <v>2.6556531893966717</v>
      </c>
      <c r="I134" s="19">
        <f t="shared" si="28"/>
        <v>1.1810860003315366E-2</v>
      </c>
      <c r="J134" s="18">
        <f t="shared" si="29"/>
        <v>3.4175508868400289E-2</v>
      </c>
      <c r="K134" s="18">
        <f t="shared" si="30"/>
        <v>1060.3</v>
      </c>
      <c r="L134" s="20">
        <f t="shared" si="31"/>
        <v>3.3953785288145979</v>
      </c>
      <c r="M134" s="20">
        <f t="shared" si="32"/>
        <v>28.217066207903493</v>
      </c>
      <c r="N134" s="18">
        <f t="shared" si="33"/>
        <v>1.1900801603206413E-2</v>
      </c>
      <c r="O134" s="19">
        <f t="shared" si="25"/>
        <v>1542.1205724669753</v>
      </c>
      <c r="P134" s="19">
        <f t="shared" si="26"/>
        <v>1987.8304589873969</v>
      </c>
      <c r="Q134" s="21" t="str">
        <f t="shared" si="34"/>
        <v>T</v>
      </c>
      <c r="R134" s="47">
        <v>111</v>
      </c>
      <c r="S134" s="22">
        <f t="shared" si="35"/>
        <v>10.625282819521335</v>
      </c>
    </row>
    <row r="135" spans="1:19" x14ac:dyDescent="0.25">
      <c r="A135" s="1" t="s">
        <v>16</v>
      </c>
      <c r="B135" s="1" t="s">
        <v>29</v>
      </c>
      <c r="C135" s="1">
        <v>6</v>
      </c>
      <c r="D135" s="23">
        <v>0.45</v>
      </c>
      <c r="E135" s="24">
        <v>6.82</v>
      </c>
      <c r="F135" s="24">
        <v>107.5</v>
      </c>
      <c r="G135" s="18">
        <f t="shared" si="24"/>
        <v>315.24926686217009</v>
      </c>
      <c r="H135" s="18">
        <f t="shared" si="27"/>
        <v>2.7024440458240782</v>
      </c>
      <c r="I135" s="19">
        <f t="shared" si="28"/>
        <v>1.1810860003315366E-2</v>
      </c>
      <c r="J135" s="18">
        <f t="shared" si="29"/>
        <v>3.3395182988596527E-2</v>
      </c>
      <c r="K135" s="18">
        <f t="shared" si="30"/>
        <v>1059.7500000000002</v>
      </c>
      <c r="L135" s="20">
        <f t="shared" si="31"/>
        <v>3.4665296504565144</v>
      </c>
      <c r="M135" s="20">
        <f t="shared" si="32"/>
        <v>28.450809218106624</v>
      </c>
      <c r="N135" s="18">
        <f t="shared" si="33"/>
        <v>1.0362170542635661E-2</v>
      </c>
      <c r="O135" s="19">
        <f t="shared" si="25"/>
        <v>1628.6500949047092</v>
      </c>
      <c r="P135" s="19">
        <f t="shared" si="26"/>
        <v>2326.5502475770463</v>
      </c>
      <c r="Q135" s="21" t="str">
        <f t="shared" si="34"/>
        <v>T</v>
      </c>
      <c r="R135" s="47">
        <v>98</v>
      </c>
      <c r="S135" s="22">
        <f t="shared" si="35"/>
        <v>10.527806953883069</v>
      </c>
    </row>
    <row r="136" spans="1:19" x14ac:dyDescent="0.25">
      <c r="A136" s="1" t="s">
        <v>16</v>
      </c>
      <c r="B136" s="1" t="s">
        <v>29</v>
      </c>
      <c r="C136" s="1">
        <v>7</v>
      </c>
      <c r="D136" s="16">
        <v>0.53</v>
      </c>
      <c r="E136" s="16">
        <v>6.45</v>
      </c>
      <c r="F136" s="16">
        <v>166.7</v>
      </c>
      <c r="G136" s="18">
        <f t="shared" si="24"/>
        <v>516.89922480620146</v>
      </c>
      <c r="H136" s="18">
        <f t="shared" si="27"/>
        <v>2.2748283598223775</v>
      </c>
      <c r="I136" s="19">
        <f t="shared" si="28"/>
        <v>1.1810860003315366E-2</v>
      </c>
      <c r="J136" s="18">
        <f t="shared" si="29"/>
        <v>4.017289469258585E-2</v>
      </c>
      <c r="K136" s="18">
        <f t="shared" si="30"/>
        <v>1064.1500000000001</v>
      </c>
      <c r="L136" s="20">
        <f t="shared" si="31"/>
        <v>2.694443922236184</v>
      </c>
      <c r="M136" s="20">
        <f t="shared" si="32"/>
        <v>47.237580067638611</v>
      </c>
      <c r="N136" s="18">
        <f t="shared" si="33"/>
        <v>6.1262747450509898E-3</v>
      </c>
      <c r="O136" s="19">
        <f t="shared" si="25"/>
        <v>1522.7655803650716</v>
      </c>
      <c r="P136" s="19">
        <f t="shared" si="26"/>
        <v>2848.1642933765661</v>
      </c>
      <c r="Q136" s="21" t="str">
        <f t="shared" si="34"/>
        <v>T</v>
      </c>
      <c r="R136" s="47">
        <v>95</v>
      </c>
      <c r="S136" s="22">
        <f t="shared" si="35"/>
        <v>20.76533812481879</v>
      </c>
    </row>
    <row r="137" spans="1:19" x14ac:dyDescent="0.25">
      <c r="A137" s="1" t="s">
        <v>16</v>
      </c>
      <c r="B137" s="1" t="s">
        <v>29</v>
      </c>
      <c r="C137" s="1">
        <v>8</v>
      </c>
      <c r="D137" s="23">
        <v>0.5</v>
      </c>
      <c r="E137" s="24">
        <v>5.94</v>
      </c>
      <c r="F137" s="24">
        <v>105.3</v>
      </c>
      <c r="G137" s="18">
        <f t="shared" si="24"/>
        <v>354.5454545454545</v>
      </c>
      <c r="H137" s="18">
        <f t="shared" si="27"/>
        <v>2.3251227760955602</v>
      </c>
      <c r="I137" s="19">
        <f t="shared" si="28"/>
        <v>1.1810860003315366E-2</v>
      </c>
      <c r="J137" s="18">
        <f t="shared" si="29"/>
        <v>3.748345711897931E-2</v>
      </c>
      <c r="K137" s="18">
        <f t="shared" si="30"/>
        <v>1062.5</v>
      </c>
      <c r="L137" s="20">
        <f t="shared" si="31"/>
        <v>2.8048302722171288</v>
      </c>
      <c r="M137" s="20">
        <f t="shared" si="32"/>
        <v>30.899926864467837</v>
      </c>
      <c r="N137" s="18">
        <f t="shared" si="33"/>
        <v>9.9658119658119666E-3</v>
      </c>
      <c r="O137" s="19">
        <f t="shared" si="25"/>
        <v>1380.54556492181</v>
      </c>
      <c r="P137" s="19">
        <f t="shared" si="26"/>
        <v>1772.9811390942923</v>
      </c>
      <c r="Q137" s="21" t="str">
        <f t="shared" si="34"/>
        <v>T</v>
      </c>
      <c r="R137" s="47">
        <v>106</v>
      </c>
      <c r="S137" s="22">
        <f t="shared" si="35"/>
        <v>13.289589342183572</v>
      </c>
    </row>
    <row r="138" spans="1:19" x14ac:dyDescent="0.25">
      <c r="A138" s="1" t="s">
        <v>17</v>
      </c>
      <c r="B138" s="1" t="s">
        <v>29</v>
      </c>
      <c r="C138" s="1">
        <v>1</v>
      </c>
      <c r="D138" s="16">
        <v>0.48</v>
      </c>
      <c r="E138" s="16">
        <v>7.29</v>
      </c>
      <c r="F138" s="16">
        <v>160.9</v>
      </c>
      <c r="G138" s="18">
        <f t="shared" si="24"/>
        <v>441.42661179698217</v>
      </c>
      <c r="H138" s="18">
        <f t="shared" si="27"/>
        <v>3.0778092161005262</v>
      </c>
      <c r="I138" s="19">
        <f t="shared" si="28"/>
        <v>1.1810860003315366E-2</v>
      </c>
      <c r="J138" s="18">
        <f t="shared" si="29"/>
        <v>3.5791286945120869E-2</v>
      </c>
      <c r="K138" s="18">
        <f t="shared" si="30"/>
        <v>1061.3999999999999</v>
      </c>
      <c r="L138" s="20">
        <f t="shared" si="31"/>
        <v>3.9728490227132074</v>
      </c>
      <c r="M138" s="20">
        <f t="shared" si="32"/>
        <v>48.627005015256096</v>
      </c>
      <c r="N138" s="18">
        <f t="shared" si="33"/>
        <v>9.741143567433188E-3</v>
      </c>
      <c r="O138" s="19">
        <f t="shared" si="25"/>
        <v>1854.4568413971372</v>
      </c>
      <c r="P138" s="19">
        <f t="shared" si="26"/>
        <v>3478.4466043619532</v>
      </c>
      <c r="Q138" s="21" t="str">
        <f t="shared" si="34"/>
        <v>T</v>
      </c>
      <c r="R138" s="47">
        <v>129</v>
      </c>
      <c r="S138" s="22">
        <f t="shared" si="35"/>
        <v>15.799226528038266</v>
      </c>
    </row>
    <row r="139" spans="1:19" x14ac:dyDescent="0.25">
      <c r="A139" s="1" t="s">
        <v>17</v>
      </c>
      <c r="B139" s="1" t="s">
        <v>29</v>
      </c>
      <c r="C139" s="1">
        <v>2</v>
      </c>
      <c r="D139" s="23">
        <v>0.52</v>
      </c>
      <c r="E139" s="24">
        <v>7.04</v>
      </c>
      <c r="F139" s="24">
        <v>225.6</v>
      </c>
      <c r="G139" s="18">
        <f t="shared" si="24"/>
        <v>640.90909090909088</v>
      </c>
      <c r="H139" s="18">
        <f t="shared" si="27"/>
        <v>2.8405564807017591</v>
      </c>
      <c r="I139" s="19">
        <f t="shared" si="28"/>
        <v>1.1810860003315366E-2</v>
      </c>
      <c r="J139" s="18">
        <f t="shared" si="29"/>
        <v>3.9255631118955733E-2</v>
      </c>
      <c r="K139" s="18">
        <f t="shared" si="30"/>
        <v>1063.6000000000001</v>
      </c>
      <c r="L139" s="20">
        <f t="shared" si="31"/>
        <v>3.6646836380415886</v>
      </c>
      <c r="M139" s="20">
        <f t="shared" si="32"/>
        <v>71.466386683805538</v>
      </c>
      <c r="N139" s="18">
        <f t="shared" si="33"/>
        <v>7.3333333333333341E-3</v>
      </c>
      <c r="O139" s="19">
        <f t="shared" si="25"/>
        <v>1872.4300638425896</v>
      </c>
      <c r="P139" s="19">
        <f t="shared" si="26"/>
        <v>4303.1661910647599</v>
      </c>
      <c r="Q139" s="21" t="str">
        <f t="shared" si="34"/>
        <v>T</v>
      </c>
      <c r="R139" s="47">
        <v>141</v>
      </c>
      <c r="S139" s="22">
        <f t="shared" si="35"/>
        <v>25.159290853512537</v>
      </c>
    </row>
    <row r="140" spans="1:19" x14ac:dyDescent="0.25">
      <c r="A140" s="1" t="s">
        <v>17</v>
      </c>
      <c r="B140" s="1" t="s">
        <v>29</v>
      </c>
      <c r="C140" s="1">
        <v>3</v>
      </c>
      <c r="D140" s="16">
        <v>0.47</v>
      </c>
      <c r="E140" s="16">
        <v>5.34</v>
      </c>
      <c r="F140" s="16">
        <v>131.6</v>
      </c>
      <c r="G140" s="18">
        <f t="shared" si="24"/>
        <v>492.88389513108609</v>
      </c>
      <c r="H140" s="18">
        <f t="shared" si="27"/>
        <v>2.4348498760602881</v>
      </c>
      <c r="I140" s="19">
        <f t="shared" si="28"/>
        <v>1.1810860003315366E-2</v>
      </c>
      <c r="J140" s="18">
        <f t="shared" si="29"/>
        <v>3.4974068170638049E-2</v>
      </c>
      <c r="K140" s="18">
        <f t="shared" si="30"/>
        <v>1060.8499999999999</v>
      </c>
      <c r="L140" s="20">
        <f t="shared" si="31"/>
        <v>3.0224060854823995</v>
      </c>
      <c r="M140" s="20">
        <f t="shared" si="32"/>
        <v>41.972319439922238</v>
      </c>
      <c r="N140" s="18">
        <f t="shared" si="33"/>
        <v>8.9946808510638319E-3</v>
      </c>
      <c r="O140" s="19">
        <f t="shared" si="25"/>
        <v>1510.0919287535878</v>
      </c>
      <c r="P140" s="19">
        <f t="shared" si="26"/>
        <v>2131.5963838198218</v>
      </c>
      <c r="Q140" s="21" t="str">
        <f t="shared" si="34"/>
        <v>T</v>
      </c>
      <c r="R140" s="47">
        <v>133</v>
      </c>
      <c r="S140" s="22">
        <f t="shared" si="35"/>
        <v>17.238154948524219</v>
      </c>
    </row>
    <row r="141" spans="1:19" x14ac:dyDescent="0.25">
      <c r="A141" s="1" t="s">
        <v>17</v>
      </c>
      <c r="B141" s="1" t="s">
        <v>29</v>
      </c>
      <c r="C141" s="1">
        <v>4</v>
      </c>
      <c r="D141" s="23">
        <v>0.52</v>
      </c>
      <c r="E141" s="24">
        <v>6.69</v>
      </c>
      <c r="F141" s="24">
        <v>157.9</v>
      </c>
      <c r="G141" s="18">
        <f t="shared" si="24"/>
        <v>472.04783258594915</v>
      </c>
      <c r="H141" s="18">
        <f t="shared" si="27"/>
        <v>2.5265173331452315</v>
      </c>
      <c r="I141" s="19">
        <f t="shared" si="28"/>
        <v>1.1810860003315366E-2</v>
      </c>
      <c r="J141" s="18">
        <f t="shared" si="29"/>
        <v>3.9255631118955733E-2</v>
      </c>
      <c r="K141" s="18">
        <f t="shared" si="30"/>
        <v>1063.6000000000001</v>
      </c>
      <c r="L141" s="20">
        <f t="shared" si="31"/>
        <v>3.1858211791987467</v>
      </c>
      <c r="M141" s="20">
        <f t="shared" si="32"/>
        <v>46.817719351748174</v>
      </c>
      <c r="N141" s="18">
        <f t="shared" si="33"/>
        <v>8.3324889170360988E-3</v>
      </c>
      <c r="O141" s="19">
        <f t="shared" si="25"/>
        <v>1610.464965480433</v>
      </c>
      <c r="P141" s="19">
        <f t="shared" si="26"/>
        <v>2862.0987399116561</v>
      </c>
      <c r="Q141" s="21" t="str">
        <f t="shared" si="34"/>
        <v>T</v>
      </c>
      <c r="R141" s="47">
        <v>118</v>
      </c>
      <c r="S141" s="22">
        <f t="shared" si="35"/>
        <v>18.53053558649659</v>
      </c>
    </row>
    <row r="142" spans="1:19" x14ac:dyDescent="0.25">
      <c r="A142" s="1" t="s">
        <v>17</v>
      </c>
      <c r="B142" s="1" t="s">
        <v>29</v>
      </c>
      <c r="C142" s="1">
        <v>5</v>
      </c>
      <c r="D142" s="16">
        <v>0.46</v>
      </c>
      <c r="E142" s="16">
        <v>6.86</v>
      </c>
      <c r="F142" s="16">
        <v>131.6</v>
      </c>
      <c r="G142" s="18">
        <f t="shared" si="24"/>
        <v>383.67346938775506</v>
      </c>
      <c r="H142" s="18">
        <f t="shared" si="27"/>
        <v>2.9680750634724991</v>
      </c>
      <c r="I142" s="19">
        <f t="shared" si="28"/>
        <v>1.1810860003315366E-2</v>
      </c>
      <c r="J142" s="18">
        <f t="shared" si="29"/>
        <v>3.4175508868400289E-2</v>
      </c>
      <c r="K142" s="18">
        <f t="shared" si="30"/>
        <v>1060.3</v>
      </c>
      <c r="L142" s="20">
        <f t="shared" si="31"/>
        <v>3.8346580181076284</v>
      </c>
      <c r="M142" s="20">
        <f t="shared" si="32"/>
        <v>38.918100863083758</v>
      </c>
      <c r="N142" s="18">
        <f t="shared" si="33"/>
        <v>1.0773049645390075E-2</v>
      </c>
      <c r="O142" s="19">
        <f t="shared" si="25"/>
        <v>1752.4610586672811</v>
      </c>
      <c r="P142" s="19">
        <f t="shared" si="26"/>
        <v>2800.8753183045314</v>
      </c>
      <c r="Q142" s="21" t="str">
        <f t="shared" si="34"/>
        <v>T</v>
      </c>
      <c r="R142" s="47">
        <v>124</v>
      </c>
      <c r="S142" s="22">
        <f t="shared" si="35"/>
        <v>13.112236055631129</v>
      </c>
    </row>
    <row r="143" spans="1:19" x14ac:dyDescent="0.25">
      <c r="A143" s="1" t="s">
        <v>17</v>
      </c>
      <c r="B143" s="1" t="s">
        <v>29</v>
      </c>
      <c r="C143" s="1">
        <v>6</v>
      </c>
      <c r="D143" s="23">
        <v>0.45</v>
      </c>
      <c r="E143" s="24">
        <v>6.46</v>
      </c>
      <c r="F143" s="24">
        <v>118.5</v>
      </c>
      <c r="G143" s="18">
        <f t="shared" si="24"/>
        <v>366.87306501547988</v>
      </c>
      <c r="H143" s="18">
        <f t="shared" si="27"/>
        <v>2.6161244279658482</v>
      </c>
      <c r="I143" s="19">
        <f t="shared" si="28"/>
        <v>1.1810860003315366E-2</v>
      </c>
      <c r="J143" s="18">
        <f t="shared" si="29"/>
        <v>3.3395182988596527E-2</v>
      </c>
      <c r="K143" s="18">
        <f t="shared" si="30"/>
        <v>1059.7500000000002</v>
      </c>
      <c r="L143" s="20">
        <f t="shared" si="31"/>
        <v>3.3334251795650025</v>
      </c>
      <c r="M143" s="20">
        <f t="shared" si="32"/>
        <v>32.052215319360819</v>
      </c>
      <c r="N143" s="18">
        <f t="shared" si="33"/>
        <v>9.1766526019690566E-3</v>
      </c>
      <c r="O143" s="19">
        <f t="shared" si="25"/>
        <v>1629.1506148870469</v>
      </c>
      <c r="P143" s="19">
        <f t="shared" si="26"/>
        <v>2429.2402373630293</v>
      </c>
      <c r="Q143" s="21" t="str">
        <f t="shared" si="34"/>
        <v>T</v>
      </c>
      <c r="R143" s="47">
        <v>101</v>
      </c>
      <c r="S143" s="22">
        <f t="shared" si="35"/>
        <v>12.25179313977922</v>
      </c>
    </row>
    <row r="144" spans="1:19" x14ac:dyDescent="0.25">
      <c r="A144" s="1" t="s">
        <v>17</v>
      </c>
      <c r="B144" s="1" t="s">
        <v>29</v>
      </c>
      <c r="C144" s="1">
        <v>7</v>
      </c>
      <c r="D144" s="16">
        <v>0.53</v>
      </c>
      <c r="E144" s="16">
        <v>7.31</v>
      </c>
      <c r="F144" s="16">
        <v>147</v>
      </c>
      <c r="G144" s="18">
        <f t="shared" si="24"/>
        <v>402.18878248974011</v>
      </c>
      <c r="H144" s="18">
        <f t="shared" si="27"/>
        <v>2.4871308069110798</v>
      </c>
      <c r="I144" s="19">
        <f t="shared" si="28"/>
        <v>1.1810860003315366E-2</v>
      </c>
      <c r="J144" s="18">
        <f t="shared" si="29"/>
        <v>4.017289469258585E-2</v>
      </c>
      <c r="K144" s="18">
        <f t="shared" si="30"/>
        <v>1064.1500000000001</v>
      </c>
      <c r="L144" s="20">
        <f t="shared" si="31"/>
        <v>3.1173287600758135</v>
      </c>
      <c r="M144" s="20">
        <f t="shared" si="32"/>
        <v>40.184790333599338</v>
      </c>
      <c r="N144" s="18">
        <f t="shared" si="33"/>
        <v>8.2051020408163266E-3</v>
      </c>
      <c r="O144" s="19">
        <f t="shared" si="25"/>
        <v>1588.2672889641444</v>
      </c>
      <c r="P144" s="19">
        <f t="shared" si="26"/>
        <v>2846.4557365119131</v>
      </c>
      <c r="Q144" s="21" t="str">
        <f t="shared" si="34"/>
        <v>T</v>
      </c>
      <c r="R144" s="47">
        <v>99</v>
      </c>
      <c r="S144" s="22">
        <f t="shared" si="35"/>
        <v>16.157087605499644</v>
      </c>
    </row>
    <row r="145" spans="1:19" x14ac:dyDescent="0.25">
      <c r="A145" s="1" t="s">
        <v>17</v>
      </c>
      <c r="B145" s="1" t="s">
        <v>29</v>
      </c>
      <c r="C145" s="1">
        <v>8</v>
      </c>
      <c r="D145" s="23">
        <v>0.5</v>
      </c>
      <c r="E145" s="24">
        <v>6.28</v>
      </c>
      <c r="F145" s="24">
        <v>111.9</v>
      </c>
      <c r="G145" s="18">
        <f t="shared" si="24"/>
        <v>356.36942675159236</v>
      </c>
      <c r="H145" s="18">
        <f t="shared" si="27"/>
        <v>2.4047276053116358</v>
      </c>
      <c r="I145" s="19">
        <f t="shared" si="28"/>
        <v>1.1810860003315366E-2</v>
      </c>
      <c r="J145" s="18">
        <f t="shared" si="29"/>
        <v>3.748345711897931E-2</v>
      </c>
      <c r="K145" s="18">
        <f t="shared" si="30"/>
        <v>1062.5</v>
      </c>
      <c r="L145" s="20">
        <f t="shared" si="31"/>
        <v>2.9653761127144058</v>
      </c>
      <c r="M145" s="20">
        <f t="shared" si="32"/>
        <v>32.122250656570358</v>
      </c>
      <c r="N145" s="18">
        <f t="shared" si="33"/>
        <v>9.9148048853142674E-3</v>
      </c>
      <c r="O145" s="19">
        <f t="shared" si="25"/>
        <v>1447.8254270865382</v>
      </c>
      <c r="P145" s="19">
        <f t="shared" si="26"/>
        <v>1991.9527369900497</v>
      </c>
      <c r="Q145" s="21" t="str">
        <f t="shared" si="34"/>
        <v>T</v>
      </c>
      <c r="R145" s="47">
        <v>106</v>
      </c>
      <c r="S145" s="22">
        <f t="shared" si="35"/>
        <v>13.35795812615855</v>
      </c>
    </row>
    <row r="146" spans="1:19" x14ac:dyDescent="0.25">
      <c r="A146" s="1" t="s">
        <v>18</v>
      </c>
      <c r="B146" s="1" t="s">
        <v>29</v>
      </c>
      <c r="C146" s="1">
        <v>1</v>
      </c>
      <c r="D146" s="16">
        <v>0.48</v>
      </c>
      <c r="E146" s="16">
        <v>7.55</v>
      </c>
      <c r="F146" s="16">
        <v>179.1</v>
      </c>
      <c r="G146" s="18">
        <f t="shared" si="24"/>
        <v>474.43708609271522</v>
      </c>
      <c r="H146" s="18">
        <f t="shared" si="27"/>
        <v>3.8766852979526982</v>
      </c>
      <c r="I146" s="19">
        <f t="shared" si="28"/>
        <v>1.1810860003315366E-2</v>
      </c>
      <c r="J146" s="18">
        <f t="shared" si="29"/>
        <v>3.5791286945120869E-2</v>
      </c>
      <c r="K146" s="18">
        <f t="shared" si="30"/>
        <v>1061.3999999999999</v>
      </c>
      <c r="L146" s="20">
        <f t="shared" si="31"/>
        <v>4.8332207408411474</v>
      </c>
      <c r="M146" s="20">
        <f t="shared" si="32"/>
        <v>65.828883869633628</v>
      </c>
      <c r="N146" s="18">
        <f t="shared" si="33"/>
        <v>1.250604876233017E-2</v>
      </c>
      <c r="O146" s="19">
        <f t="shared" si="25"/>
        <v>2039.7675392060773</v>
      </c>
      <c r="P146" s="19">
        <f t="shared" si="26"/>
        <v>4009.9993867240719</v>
      </c>
      <c r="Q146" s="21" t="str">
        <f t="shared" si="34"/>
        <v>T</v>
      </c>
      <c r="R146" s="49">
        <v>178</v>
      </c>
      <c r="S146" s="22">
        <f t="shared" si="35"/>
        <v>16.980713885751385</v>
      </c>
    </row>
    <row r="147" spans="1:19" x14ac:dyDescent="0.25">
      <c r="A147" s="1" t="s">
        <v>18</v>
      </c>
      <c r="B147" s="1" t="s">
        <v>29</v>
      </c>
      <c r="C147" s="1">
        <v>2</v>
      </c>
      <c r="D147" s="23">
        <v>0.52</v>
      </c>
      <c r="E147" s="24">
        <v>7.17</v>
      </c>
      <c r="F147" s="24">
        <v>237.6</v>
      </c>
      <c r="G147" s="18">
        <f t="shared" si="24"/>
        <v>662.76150627615061</v>
      </c>
      <c r="H147" s="18">
        <f t="shared" si="27"/>
        <v>2.9797036335733846</v>
      </c>
      <c r="I147" s="19">
        <f t="shared" si="28"/>
        <v>1.1810860003315366E-2</v>
      </c>
      <c r="J147" s="18">
        <f t="shared" si="29"/>
        <v>3.9255631118955733E-2</v>
      </c>
      <c r="K147" s="18">
        <f t="shared" si="30"/>
        <v>1063.6000000000001</v>
      </c>
      <c r="L147" s="20">
        <f t="shared" si="31"/>
        <v>3.8496306096189303</v>
      </c>
      <c r="M147" s="20">
        <f t="shared" si="32"/>
        <v>77.523310605211805</v>
      </c>
      <c r="N147" s="18">
        <f t="shared" si="33"/>
        <v>7.5441919191919192E-3</v>
      </c>
      <c r="O147" s="19">
        <f t="shared" si="25"/>
        <v>1935.6600506797472</v>
      </c>
      <c r="P147" s="19">
        <f t="shared" si="26"/>
        <v>4615.7465809409741</v>
      </c>
      <c r="Q147" s="21" t="str">
        <f t="shared" si="34"/>
        <v>T</v>
      </c>
      <c r="R147" s="47">
        <v>150</v>
      </c>
      <c r="S147" s="22">
        <f t="shared" si="35"/>
        <v>26.017121210220033</v>
      </c>
    </row>
    <row r="148" spans="1:19" x14ac:dyDescent="0.25">
      <c r="A148" s="1" t="s">
        <v>18</v>
      </c>
      <c r="B148" s="1" t="s">
        <v>29</v>
      </c>
      <c r="C148" s="1">
        <v>3</v>
      </c>
      <c r="D148" s="16">
        <v>0.47</v>
      </c>
      <c r="E148" s="16">
        <v>7.87</v>
      </c>
      <c r="F148" s="16">
        <v>166.7</v>
      </c>
      <c r="G148" s="18">
        <f t="shared" si="24"/>
        <v>423.63405336721723</v>
      </c>
      <c r="H148" s="18">
        <f t="shared" si="27"/>
        <v>3.5328492772597007</v>
      </c>
      <c r="I148" s="19">
        <f t="shared" si="28"/>
        <v>1.1810860003315366E-2</v>
      </c>
      <c r="J148" s="18">
        <f t="shared" si="29"/>
        <v>3.4974068170638049E-2</v>
      </c>
      <c r="K148" s="18">
        <f t="shared" si="30"/>
        <v>1060.8499999999999</v>
      </c>
      <c r="L148" s="20">
        <f t="shared" si="31"/>
        <v>4.4877365512201735</v>
      </c>
      <c r="M148" s="20">
        <f t="shared" si="32"/>
        <v>52.343423583973745</v>
      </c>
      <c r="N148" s="18">
        <f t="shared" si="33"/>
        <v>1.0622375524895023E-2</v>
      </c>
      <c r="O148" s="19">
        <f t="shared" si="25"/>
        <v>2004.4238556101859</v>
      </c>
      <c r="P148" s="19">
        <f t="shared" si="26"/>
        <v>3979.4051777437517</v>
      </c>
      <c r="Q148" s="21" t="str">
        <f t="shared" si="34"/>
        <v>T</v>
      </c>
      <c r="R148" s="47">
        <v>135</v>
      </c>
      <c r="S148" s="22">
        <f t="shared" si="35"/>
        <v>14.816206261868773</v>
      </c>
    </row>
    <row r="149" spans="1:19" x14ac:dyDescent="0.25">
      <c r="A149" s="1" t="s">
        <v>18</v>
      </c>
      <c r="B149" s="1" t="s">
        <v>29</v>
      </c>
      <c r="C149" s="1">
        <v>4</v>
      </c>
      <c r="D149" s="23">
        <v>0.52</v>
      </c>
      <c r="E149" s="24">
        <v>6.99</v>
      </c>
      <c r="F149" s="24">
        <v>160.1</v>
      </c>
      <c r="G149" s="18">
        <f t="shared" si="24"/>
        <v>458.08297567954213</v>
      </c>
      <c r="H149" s="18">
        <f t="shared" si="27"/>
        <v>2.6220067061474306</v>
      </c>
      <c r="I149" s="19">
        <f t="shared" si="28"/>
        <v>1.1810860003315366E-2</v>
      </c>
      <c r="J149" s="18">
        <f t="shared" si="29"/>
        <v>3.9255631118955733E-2</v>
      </c>
      <c r="K149" s="18">
        <f t="shared" si="30"/>
        <v>1063.6000000000001</v>
      </c>
      <c r="L149" s="20">
        <f t="shared" si="31"/>
        <v>3.3427579483077658</v>
      </c>
      <c r="M149" s="20">
        <f t="shared" si="32"/>
        <v>47.149806410520931</v>
      </c>
      <c r="N149" s="18">
        <f t="shared" si="33"/>
        <v>8.659275452841975E-3</v>
      </c>
      <c r="O149" s="19">
        <f t="shared" si="25"/>
        <v>1658.7226568359602</v>
      </c>
      <c r="P149" s="19">
        <f t="shared" si="26"/>
        <v>3032.1094387532125</v>
      </c>
      <c r="Q149" s="21" t="str">
        <f t="shared" si="34"/>
        <v>T</v>
      </c>
      <c r="R149" s="47">
        <v>119</v>
      </c>
      <c r="S149" s="22">
        <f t="shared" si="35"/>
        <v>17.982336315149677</v>
      </c>
    </row>
    <row r="150" spans="1:19" x14ac:dyDescent="0.25">
      <c r="A150" s="1" t="s">
        <v>18</v>
      </c>
      <c r="B150" s="1" t="s">
        <v>29</v>
      </c>
      <c r="C150" s="1">
        <v>5</v>
      </c>
      <c r="D150" s="16">
        <v>0.46</v>
      </c>
      <c r="E150" s="16">
        <v>6.63</v>
      </c>
      <c r="F150" s="16">
        <v>166.2</v>
      </c>
      <c r="G150" s="18">
        <f t="shared" si="24"/>
        <v>501.35746606334834</v>
      </c>
      <c r="H150" s="18">
        <f t="shared" si="27"/>
        <v>2.904018179850183</v>
      </c>
      <c r="I150" s="19">
        <f t="shared" si="28"/>
        <v>1.1810860003315366E-2</v>
      </c>
      <c r="J150" s="18">
        <f t="shared" si="29"/>
        <v>3.4175508868400289E-2</v>
      </c>
      <c r="K150" s="18">
        <f t="shared" si="30"/>
        <v>1060.3</v>
      </c>
      <c r="L150" s="20">
        <f t="shared" si="31"/>
        <v>3.7506545815652856</v>
      </c>
      <c r="M150" s="20">
        <f t="shared" si="32"/>
        <v>49.757873012618944</v>
      </c>
      <c r="N150" s="18">
        <f t="shared" si="33"/>
        <v>8.443742478941035E-3</v>
      </c>
      <c r="O150" s="19">
        <f t="shared" si="25"/>
        <v>1837.5159932703746</v>
      </c>
      <c r="P150" s="19">
        <f t="shared" si="26"/>
        <v>3418.6789618816547</v>
      </c>
      <c r="Q150" s="21" t="str">
        <f t="shared" si="34"/>
        <v>T</v>
      </c>
      <c r="R150" s="47">
        <v>127</v>
      </c>
      <c r="S150" s="22">
        <f t="shared" si="35"/>
        <v>17.13414652768666</v>
      </c>
    </row>
    <row r="151" spans="1:19" x14ac:dyDescent="0.25">
      <c r="A151" s="1" t="s">
        <v>18</v>
      </c>
      <c r="B151" s="1" t="s">
        <v>29</v>
      </c>
      <c r="C151" s="1">
        <v>6</v>
      </c>
      <c r="D151" s="23">
        <v>0.45</v>
      </c>
      <c r="E151" s="24">
        <v>6.89</v>
      </c>
      <c r="F151" s="24">
        <v>182.1</v>
      </c>
      <c r="G151" s="18">
        <f t="shared" si="24"/>
        <v>528.59216255442675</v>
      </c>
      <c r="H151" s="18">
        <f t="shared" si="27"/>
        <v>2.9744590891367277</v>
      </c>
      <c r="I151" s="19">
        <f t="shared" si="28"/>
        <v>1.1810860003315366E-2</v>
      </c>
      <c r="J151" s="18">
        <f t="shared" si="29"/>
        <v>3.3395182988596527E-2</v>
      </c>
      <c r="K151" s="18">
        <f t="shared" si="30"/>
        <v>1059.7500000000002</v>
      </c>
      <c r="L151" s="20">
        <f t="shared" si="31"/>
        <v>3.8428880445739511</v>
      </c>
      <c r="M151" s="20">
        <f t="shared" si="32"/>
        <v>52.506436792428865</v>
      </c>
      <c r="N151" s="18">
        <f t="shared" si="33"/>
        <v>7.4411495515284629E-3</v>
      </c>
      <c r="O151" s="19">
        <f t="shared" si="25"/>
        <v>1940.0361097161781</v>
      </c>
      <c r="P151" s="19">
        <f t="shared" si="26"/>
        <v>3981.5187513840892</v>
      </c>
      <c r="Q151" s="21" t="str">
        <f t="shared" si="34"/>
        <v>T</v>
      </c>
      <c r="R151" s="47">
        <v>118</v>
      </c>
      <c r="S151" s="22">
        <f t="shared" si="35"/>
        <v>17.652431994843042</v>
      </c>
    </row>
    <row r="152" spans="1:19" x14ac:dyDescent="0.25">
      <c r="A152" s="1" t="s">
        <v>18</v>
      </c>
      <c r="B152" s="1" t="s">
        <v>29</v>
      </c>
      <c r="C152" s="1">
        <v>7</v>
      </c>
      <c r="D152" s="16">
        <v>0.53</v>
      </c>
      <c r="E152" s="16">
        <v>6.34</v>
      </c>
      <c r="F152" s="16">
        <v>201.8</v>
      </c>
      <c r="G152" s="18">
        <f t="shared" si="24"/>
        <v>636.5930599369085</v>
      </c>
      <c r="H152" s="18">
        <f t="shared" si="27"/>
        <v>2.3593259085193945</v>
      </c>
      <c r="I152" s="19">
        <f t="shared" si="28"/>
        <v>1.1810860003315366E-2</v>
      </c>
      <c r="J152" s="18">
        <f t="shared" si="29"/>
        <v>4.017289469258585E-2</v>
      </c>
      <c r="K152" s="18">
        <f t="shared" si="30"/>
        <v>1064.1500000000001</v>
      </c>
      <c r="L152" s="20">
        <f t="shared" si="31"/>
        <v>2.8757153874879071</v>
      </c>
      <c r="M152" s="20">
        <f t="shared" si="32"/>
        <v>60.336895791706638</v>
      </c>
      <c r="N152" s="18">
        <f t="shared" si="33"/>
        <v>5.8645523620746605E-3</v>
      </c>
      <c r="O152" s="19">
        <f t="shared" si="25"/>
        <v>1626.3813601280212</v>
      </c>
      <c r="P152" s="19">
        <f t="shared" si="26"/>
        <v>3389.0669074719945</v>
      </c>
      <c r="Q152" s="21" t="str">
        <f t="shared" si="34"/>
        <v>T</v>
      </c>
      <c r="R152" s="47">
        <v>112</v>
      </c>
      <c r="S152" s="22">
        <f t="shared" si="35"/>
        <v>25.573785958876417</v>
      </c>
    </row>
    <row r="153" spans="1:19" x14ac:dyDescent="0.25">
      <c r="A153" s="1" t="s">
        <v>18</v>
      </c>
      <c r="B153" s="1" t="s">
        <v>29</v>
      </c>
      <c r="C153" s="1">
        <v>8</v>
      </c>
      <c r="D153" s="23">
        <v>0.5</v>
      </c>
      <c r="E153" s="24">
        <v>6.39</v>
      </c>
      <c r="F153" s="24">
        <v>151.4</v>
      </c>
      <c r="G153" s="18">
        <f t="shared" si="24"/>
        <v>473.86541471048514</v>
      </c>
      <c r="H153" s="18">
        <f t="shared" si="27"/>
        <v>2.4938050215011782</v>
      </c>
      <c r="I153" s="19">
        <f t="shared" si="28"/>
        <v>1.1810860003315366E-2</v>
      </c>
      <c r="J153" s="18">
        <f t="shared" si="29"/>
        <v>3.748345711897931E-2</v>
      </c>
      <c r="K153" s="18">
        <f t="shared" si="30"/>
        <v>1062.5</v>
      </c>
      <c r="L153" s="20">
        <f t="shared" si="31"/>
        <v>3.1291075631004523</v>
      </c>
      <c r="M153" s="20">
        <f t="shared" si="32"/>
        <v>44.295248967140381</v>
      </c>
      <c r="N153" s="18">
        <f t="shared" si="33"/>
        <v>8.0191545574636713E-3</v>
      </c>
      <c r="O153" s="19">
        <f t="shared" si="25"/>
        <v>1603.1383211413338</v>
      </c>
      <c r="P153" s="19">
        <f t="shared" si="26"/>
        <v>2742.3067507813439</v>
      </c>
      <c r="Q153" s="21" t="str">
        <f t="shared" si="34"/>
        <v>T</v>
      </c>
      <c r="R153" s="47">
        <v>114</v>
      </c>
      <c r="S153" s="22">
        <f t="shared" si="35"/>
        <v>17.762113952467818</v>
      </c>
    </row>
  </sheetData>
  <conditionalFormatting sqref="R1:R145 R147:R1048576">
    <cfRule type="cellIs" dxfId="1" priority="1" operator="greaterThan">
      <formula>200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DC1D-9628-4861-97B2-4183C38F9CCC}">
  <dimension ref="A1:S305"/>
  <sheetViews>
    <sheetView workbookViewId="0">
      <selection activeCell="F3" sqref="F3"/>
    </sheetView>
  </sheetViews>
  <sheetFormatPr defaultRowHeight="15" x14ac:dyDescent="0.25"/>
  <cols>
    <col min="1" max="1" width="7.5703125" style="1" bestFit="1" customWidth="1"/>
    <col min="2" max="2" width="9.7109375" style="1" bestFit="1" customWidth="1"/>
    <col min="3" max="3" width="10.85546875" style="1" bestFit="1" customWidth="1"/>
    <col min="4" max="4" width="6.42578125" bestFit="1" customWidth="1"/>
    <col min="5" max="5" width="12" bestFit="1" customWidth="1"/>
    <col min="6" max="6" width="10.7109375" customWidth="1"/>
    <col min="7" max="8" width="8.42578125" bestFit="1" customWidth="1"/>
    <col min="9" max="9" width="26.42578125" bestFit="1" customWidth="1"/>
    <col min="10" max="10" width="25.28515625" bestFit="1" customWidth="1"/>
    <col min="11" max="11" width="26.5703125" bestFit="1" customWidth="1"/>
    <col min="12" max="12" width="13.7109375" bestFit="1" customWidth="1"/>
    <col min="13" max="13" width="8.7109375" bestFit="1" customWidth="1"/>
    <col min="14" max="14" width="10.85546875" bestFit="1" customWidth="1"/>
    <col min="15" max="15" width="9.85546875" bestFit="1" customWidth="1"/>
    <col min="16" max="16" width="8.42578125" bestFit="1" customWidth="1"/>
    <col min="17" max="17" width="13.28515625" bestFit="1" customWidth="1"/>
    <col min="18" max="18" width="6" bestFit="1" customWidth="1"/>
    <col min="19" max="19" width="8.42578125" bestFit="1" customWidth="1"/>
  </cols>
  <sheetData>
    <row r="1" spans="1:19" x14ac:dyDescent="0.25">
      <c r="A1" s="1" t="s">
        <v>0</v>
      </c>
      <c r="B1" s="1" t="s">
        <v>1</v>
      </c>
      <c r="C1" s="1" t="s">
        <v>30</v>
      </c>
      <c r="D1" s="13" t="s">
        <v>53</v>
      </c>
      <c r="E1" s="13" t="s">
        <v>54</v>
      </c>
      <c r="F1" s="13" t="s">
        <v>55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  <c r="L1" s="15" t="s">
        <v>62</v>
      </c>
      <c r="M1" s="15" t="s">
        <v>63</v>
      </c>
      <c r="N1" s="13" t="s">
        <v>64</v>
      </c>
      <c r="O1" s="13" t="s">
        <v>65</v>
      </c>
      <c r="P1" s="13" t="s">
        <v>66</v>
      </c>
      <c r="Q1" s="13" t="s">
        <v>67</v>
      </c>
      <c r="R1" s="14" t="s">
        <v>56</v>
      </c>
      <c r="S1" s="13" t="s">
        <v>68</v>
      </c>
    </row>
    <row r="2" spans="1:19" x14ac:dyDescent="0.25">
      <c r="A2" s="1">
        <v>1</v>
      </c>
      <c r="B2" s="1" t="s">
        <v>15</v>
      </c>
      <c r="C2" s="1" t="s">
        <v>50</v>
      </c>
      <c r="D2" s="16">
        <v>48</v>
      </c>
      <c r="E2" s="16"/>
      <c r="F2" s="16"/>
      <c r="G2" s="18" t="e">
        <f>2*(F2/(E2/10))</f>
        <v>#DIV/0!</v>
      </c>
      <c r="H2" s="18" t="e">
        <f>-0.0015*(L2^4) + 0.0179*(L2^3) + 0.0686*(L2^2) - 0.2029*L2 + 2.0524</f>
        <v>#DIV/0!</v>
      </c>
      <c r="I2" s="19" t="e">
        <f>2.718^(-5.64+(1800/(37+273)))/(+IF(G2&lt;100,G2,100))</f>
        <v>#DIV/0!</v>
      </c>
      <c r="J2" s="18" t="e">
        <f>I2*2.718^(2.31*D2)</f>
        <v>#DIV/0!</v>
      </c>
      <c r="K2" s="18">
        <f>((1.09*D2)+(1.035*(1-D2)))*1000</f>
        <v>3675.0000000000114</v>
      </c>
      <c r="L2" s="20" t="e">
        <f>((E2/1000)/2)*(SQRT((R2/60)*6.283)/(J2/(K2/100)))</f>
        <v>#DIV/0!</v>
      </c>
      <c r="M2" s="20" t="e">
        <f>S2*H2</f>
        <v>#DIV/0!</v>
      </c>
      <c r="N2" s="18" t="e">
        <f>(R2/60)*(E2/1000)/(F2/100)</f>
        <v>#DIV/0!</v>
      </c>
      <c r="O2" s="19" t="e">
        <f>169*(L2^0.83)*(N2^-0.27)</f>
        <v>#DIV/0!</v>
      </c>
      <c r="P2" s="19" t="e">
        <f>(F2/100)*(E2/1000)*K2/(J2/10)</f>
        <v>#DIV/0!</v>
      </c>
      <c r="Q2" s="21" t="e">
        <f>IF(O2-P2&gt;0,"NT","T")</f>
        <v>#DIV/0!</v>
      </c>
      <c r="R2" s="17"/>
      <c r="S2" s="22" t="e">
        <f>J2*G2</f>
        <v>#DIV/0!</v>
      </c>
    </row>
    <row r="3" spans="1:19" x14ac:dyDescent="0.25">
      <c r="A3" s="1">
        <v>2</v>
      </c>
      <c r="B3" s="1" t="s">
        <v>15</v>
      </c>
      <c r="C3" s="1" t="s">
        <v>50</v>
      </c>
      <c r="D3" s="24"/>
      <c r="E3" s="24"/>
      <c r="F3" s="24"/>
      <c r="G3" s="18" t="e">
        <f t="shared" ref="G3:G66" si="0">2*(F3/(E3/10))</f>
        <v>#DIV/0!</v>
      </c>
      <c r="H3" s="18" t="e">
        <f>-0.0015*(L3^4) + 0.0179*(L3^3) + 0.0686*(L3^2) - 0.2029*L3 + 2.0524</f>
        <v>#DIV/0!</v>
      </c>
      <c r="I3" s="19" t="e">
        <f>2.718^(-5.64+(1800/(37+273)))/(+IF(G3&lt;100,G3,100))</f>
        <v>#DIV/0!</v>
      </c>
      <c r="J3" s="18" t="e">
        <f>I3*2.718^(2.31*D3)</f>
        <v>#DIV/0!</v>
      </c>
      <c r="K3" s="18">
        <f>((1.09*D3)+(1.035*(1-D3)))*1000</f>
        <v>1035</v>
      </c>
      <c r="L3" s="20" t="e">
        <f>((E3/1000)/2)*(SQRT((R3/60)*6.283)/(J3/(K3/100)))</f>
        <v>#DIV/0!</v>
      </c>
      <c r="M3" s="20" t="e">
        <f>S3*H3</f>
        <v>#DIV/0!</v>
      </c>
      <c r="N3" s="18" t="e">
        <f>(R3/60)*(E3/1000)/(F3/100)</f>
        <v>#DIV/0!</v>
      </c>
      <c r="O3" s="19" t="e">
        <f t="shared" ref="O3:O66" si="1">169*(L3^0.83)*(N3^-0.27)</f>
        <v>#DIV/0!</v>
      </c>
      <c r="P3" s="19" t="e">
        <f t="shared" ref="P3:P66" si="2">(F3/100)*(E3/1000)*K3/(J3/10)</f>
        <v>#DIV/0!</v>
      </c>
      <c r="Q3" s="21" t="e">
        <f>IF(O3-P3&gt;0,"NT","T")</f>
        <v>#DIV/0!</v>
      </c>
      <c r="R3" s="17"/>
      <c r="S3" s="22" t="e">
        <f>J3*G3</f>
        <v>#DIV/0!</v>
      </c>
    </row>
    <row r="4" spans="1:19" x14ac:dyDescent="0.25">
      <c r="A4" s="1">
        <v>3</v>
      </c>
      <c r="B4" s="1" t="s">
        <v>15</v>
      </c>
      <c r="C4" s="1" t="s">
        <v>50</v>
      </c>
      <c r="D4" s="16"/>
      <c r="E4" s="16"/>
      <c r="F4" s="16"/>
      <c r="G4" s="18" t="e">
        <f t="shared" si="0"/>
        <v>#DIV/0!</v>
      </c>
      <c r="H4" s="18" t="e">
        <f t="shared" ref="H4:H67" si="3">-0.0015*(L4^4) + 0.0179*(L4^3) + 0.0686*(L4^2) - 0.2029*L4 + 2.0524</f>
        <v>#DIV/0!</v>
      </c>
      <c r="I4" s="19" t="e">
        <f t="shared" ref="I4:I67" si="4">2.718^(-5.64+(1800/(37+273)))/(+IF(G4&lt;100,G4,100))</f>
        <v>#DIV/0!</v>
      </c>
      <c r="J4" s="18" t="e">
        <f t="shared" ref="J4:J67" si="5">I4*2.718^(2.31*D4)</f>
        <v>#DIV/0!</v>
      </c>
      <c r="K4" s="18">
        <f t="shared" ref="K4:K67" si="6">((1.09*D4)+(1.035*(1-D4)))*1000</f>
        <v>1035</v>
      </c>
      <c r="L4" s="20" t="e">
        <f t="shared" ref="L4:L67" si="7">((E4/1000)/2)*(SQRT((R4/60)*6.283)/(J4/(K4/100)))</f>
        <v>#DIV/0!</v>
      </c>
      <c r="M4" s="20" t="e">
        <f t="shared" ref="M4:M67" si="8">S4*H4</f>
        <v>#DIV/0!</v>
      </c>
      <c r="N4" s="18" t="e">
        <f t="shared" ref="N4:N67" si="9">(R4/60)*(E4/1000)/(F4/100)</f>
        <v>#DIV/0!</v>
      </c>
      <c r="O4" s="19" t="e">
        <f t="shared" si="1"/>
        <v>#DIV/0!</v>
      </c>
      <c r="P4" s="19" t="e">
        <f t="shared" si="2"/>
        <v>#DIV/0!</v>
      </c>
      <c r="Q4" s="21" t="e">
        <f t="shared" ref="Q4:Q67" si="10">IF(O4-P4&gt;0,"NT","T")</f>
        <v>#DIV/0!</v>
      </c>
      <c r="R4" s="17"/>
      <c r="S4" s="22" t="e">
        <f t="shared" ref="S4:S67" si="11">J4*G4</f>
        <v>#DIV/0!</v>
      </c>
    </row>
    <row r="5" spans="1:19" x14ac:dyDescent="0.25">
      <c r="A5" s="1">
        <v>4</v>
      </c>
      <c r="B5" s="1" t="s">
        <v>15</v>
      </c>
      <c r="C5" s="1" t="s">
        <v>50</v>
      </c>
      <c r="D5" s="24"/>
      <c r="E5" s="24"/>
      <c r="F5" s="24"/>
      <c r="G5" s="18" t="e">
        <f t="shared" si="0"/>
        <v>#DIV/0!</v>
      </c>
      <c r="H5" s="18" t="e">
        <f t="shared" si="3"/>
        <v>#DIV/0!</v>
      </c>
      <c r="I5" s="19" t="e">
        <f t="shared" si="4"/>
        <v>#DIV/0!</v>
      </c>
      <c r="J5" s="18" t="e">
        <f t="shared" si="5"/>
        <v>#DIV/0!</v>
      </c>
      <c r="K5" s="18">
        <f t="shared" si="6"/>
        <v>1035</v>
      </c>
      <c r="L5" s="20" t="e">
        <f t="shared" si="7"/>
        <v>#DIV/0!</v>
      </c>
      <c r="M5" s="20" t="e">
        <f t="shared" si="8"/>
        <v>#DIV/0!</v>
      </c>
      <c r="N5" s="18" t="e">
        <f t="shared" si="9"/>
        <v>#DIV/0!</v>
      </c>
      <c r="O5" s="19" t="e">
        <f t="shared" si="1"/>
        <v>#DIV/0!</v>
      </c>
      <c r="P5" s="19" t="e">
        <f t="shared" si="2"/>
        <v>#DIV/0!</v>
      </c>
      <c r="Q5" s="21" t="e">
        <f t="shared" si="10"/>
        <v>#DIV/0!</v>
      </c>
      <c r="R5" s="17"/>
      <c r="S5" s="22" t="e">
        <f t="shared" si="11"/>
        <v>#DIV/0!</v>
      </c>
    </row>
    <row r="6" spans="1:19" x14ac:dyDescent="0.25">
      <c r="A6" s="1">
        <v>5</v>
      </c>
      <c r="B6" s="1" t="s">
        <v>15</v>
      </c>
      <c r="C6" s="1" t="s">
        <v>50</v>
      </c>
      <c r="D6" s="16"/>
      <c r="E6" s="16"/>
      <c r="F6" s="16"/>
      <c r="G6" s="18" t="e">
        <f t="shared" si="0"/>
        <v>#DIV/0!</v>
      </c>
      <c r="H6" s="18" t="e">
        <f t="shared" si="3"/>
        <v>#DIV/0!</v>
      </c>
      <c r="I6" s="19" t="e">
        <f t="shared" si="4"/>
        <v>#DIV/0!</v>
      </c>
      <c r="J6" s="18" t="e">
        <f t="shared" si="5"/>
        <v>#DIV/0!</v>
      </c>
      <c r="K6" s="18">
        <f t="shared" si="6"/>
        <v>1035</v>
      </c>
      <c r="L6" s="20" t="e">
        <f t="shared" si="7"/>
        <v>#DIV/0!</v>
      </c>
      <c r="M6" s="20" t="e">
        <f t="shared" si="8"/>
        <v>#DIV/0!</v>
      </c>
      <c r="N6" s="18" t="e">
        <f t="shared" si="9"/>
        <v>#DIV/0!</v>
      </c>
      <c r="O6" s="19" t="e">
        <f t="shared" si="1"/>
        <v>#DIV/0!</v>
      </c>
      <c r="P6" s="19" t="e">
        <f t="shared" si="2"/>
        <v>#DIV/0!</v>
      </c>
      <c r="Q6" s="21" t="e">
        <f t="shared" si="10"/>
        <v>#DIV/0!</v>
      </c>
      <c r="R6" s="17"/>
      <c r="S6" s="22" t="e">
        <f t="shared" si="11"/>
        <v>#DIV/0!</v>
      </c>
    </row>
    <row r="7" spans="1:19" x14ac:dyDescent="0.25">
      <c r="A7" s="1">
        <v>6</v>
      </c>
      <c r="B7" s="1" t="s">
        <v>15</v>
      </c>
      <c r="C7" s="1" t="s">
        <v>50</v>
      </c>
      <c r="D7" s="24"/>
      <c r="E7" s="24"/>
      <c r="F7" s="24"/>
      <c r="G7" s="18" t="e">
        <f t="shared" si="0"/>
        <v>#DIV/0!</v>
      </c>
      <c r="H7" s="18" t="e">
        <f t="shared" si="3"/>
        <v>#DIV/0!</v>
      </c>
      <c r="I7" s="19" t="e">
        <f t="shared" si="4"/>
        <v>#DIV/0!</v>
      </c>
      <c r="J7" s="18" t="e">
        <f t="shared" si="5"/>
        <v>#DIV/0!</v>
      </c>
      <c r="K7" s="18">
        <f t="shared" si="6"/>
        <v>1035</v>
      </c>
      <c r="L7" s="20" t="e">
        <f t="shared" si="7"/>
        <v>#DIV/0!</v>
      </c>
      <c r="M7" s="20" t="e">
        <f t="shared" si="8"/>
        <v>#DIV/0!</v>
      </c>
      <c r="N7" s="18" t="e">
        <f t="shared" si="9"/>
        <v>#DIV/0!</v>
      </c>
      <c r="O7" s="19" t="e">
        <f t="shared" si="1"/>
        <v>#DIV/0!</v>
      </c>
      <c r="P7" s="19" t="e">
        <f t="shared" si="2"/>
        <v>#DIV/0!</v>
      </c>
      <c r="Q7" s="21" t="e">
        <f t="shared" si="10"/>
        <v>#DIV/0!</v>
      </c>
      <c r="R7" s="17"/>
      <c r="S7" s="22" t="e">
        <f t="shared" si="11"/>
        <v>#DIV/0!</v>
      </c>
    </row>
    <row r="8" spans="1:19" x14ac:dyDescent="0.25">
      <c r="A8" s="1">
        <v>7</v>
      </c>
      <c r="B8" s="1" t="s">
        <v>15</v>
      </c>
      <c r="C8" s="1" t="s">
        <v>50</v>
      </c>
      <c r="D8" s="16"/>
      <c r="E8" s="16"/>
      <c r="F8" s="16"/>
      <c r="G8" s="18" t="e">
        <f t="shared" si="0"/>
        <v>#DIV/0!</v>
      </c>
      <c r="H8" s="18" t="e">
        <f t="shared" si="3"/>
        <v>#DIV/0!</v>
      </c>
      <c r="I8" s="19" t="e">
        <f t="shared" si="4"/>
        <v>#DIV/0!</v>
      </c>
      <c r="J8" s="18" t="e">
        <f t="shared" si="5"/>
        <v>#DIV/0!</v>
      </c>
      <c r="K8" s="18">
        <f t="shared" si="6"/>
        <v>1035</v>
      </c>
      <c r="L8" s="20" t="e">
        <f t="shared" si="7"/>
        <v>#DIV/0!</v>
      </c>
      <c r="M8" s="20" t="e">
        <f t="shared" si="8"/>
        <v>#DIV/0!</v>
      </c>
      <c r="N8" s="18" t="e">
        <f t="shared" si="9"/>
        <v>#DIV/0!</v>
      </c>
      <c r="O8" s="19" t="e">
        <f t="shared" si="1"/>
        <v>#DIV/0!</v>
      </c>
      <c r="P8" s="19" t="e">
        <f t="shared" si="2"/>
        <v>#DIV/0!</v>
      </c>
      <c r="Q8" s="21" t="e">
        <f t="shared" si="10"/>
        <v>#DIV/0!</v>
      </c>
      <c r="R8" s="17"/>
      <c r="S8" s="22" t="e">
        <f t="shared" si="11"/>
        <v>#DIV/0!</v>
      </c>
    </row>
    <row r="9" spans="1:19" x14ac:dyDescent="0.25">
      <c r="A9" s="1">
        <v>8</v>
      </c>
      <c r="B9" s="1" t="s">
        <v>15</v>
      </c>
      <c r="C9" s="1" t="s">
        <v>50</v>
      </c>
      <c r="D9" s="24"/>
      <c r="E9" s="24"/>
      <c r="F9" s="24"/>
      <c r="G9" s="18" t="e">
        <f t="shared" si="0"/>
        <v>#DIV/0!</v>
      </c>
      <c r="H9" s="18" t="e">
        <f t="shared" si="3"/>
        <v>#DIV/0!</v>
      </c>
      <c r="I9" s="19" t="e">
        <f t="shared" si="4"/>
        <v>#DIV/0!</v>
      </c>
      <c r="J9" s="18" t="e">
        <f t="shared" si="5"/>
        <v>#DIV/0!</v>
      </c>
      <c r="K9" s="18">
        <f t="shared" si="6"/>
        <v>1035</v>
      </c>
      <c r="L9" s="20" t="e">
        <f t="shared" si="7"/>
        <v>#DIV/0!</v>
      </c>
      <c r="M9" s="20" t="e">
        <f t="shared" si="8"/>
        <v>#DIV/0!</v>
      </c>
      <c r="N9" s="18" t="e">
        <f t="shared" si="9"/>
        <v>#DIV/0!</v>
      </c>
      <c r="O9" s="19" t="e">
        <f t="shared" si="1"/>
        <v>#DIV/0!</v>
      </c>
      <c r="P9" s="19" t="e">
        <f t="shared" si="2"/>
        <v>#DIV/0!</v>
      </c>
      <c r="Q9" s="21" t="e">
        <f t="shared" si="10"/>
        <v>#DIV/0!</v>
      </c>
      <c r="R9" s="17"/>
      <c r="S9" s="22" t="e">
        <f t="shared" si="11"/>
        <v>#DIV/0!</v>
      </c>
    </row>
    <row r="10" spans="1:19" x14ac:dyDescent="0.25">
      <c r="A10" s="1">
        <v>9</v>
      </c>
      <c r="B10" s="1" t="s">
        <v>15</v>
      </c>
      <c r="C10" s="1" t="s">
        <v>50</v>
      </c>
      <c r="D10" s="16"/>
      <c r="E10" s="16"/>
      <c r="F10" s="16"/>
      <c r="G10" s="18" t="e">
        <f t="shared" si="0"/>
        <v>#DIV/0!</v>
      </c>
      <c r="H10" s="18" t="e">
        <f t="shared" si="3"/>
        <v>#DIV/0!</v>
      </c>
      <c r="I10" s="19" t="e">
        <f t="shared" si="4"/>
        <v>#DIV/0!</v>
      </c>
      <c r="J10" s="18" t="e">
        <f t="shared" si="5"/>
        <v>#DIV/0!</v>
      </c>
      <c r="K10" s="18">
        <f t="shared" si="6"/>
        <v>1035</v>
      </c>
      <c r="L10" s="20" t="e">
        <f t="shared" si="7"/>
        <v>#DIV/0!</v>
      </c>
      <c r="M10" s="20" t="e">
        <f t="shared" si="8"/>
        <v>#DIV/0!</v>
      </c>
      <c r="N10" s="18" t="e">
        <f t="shared" si="9"/>
        <v>#DIV/0!</v>
      </c>
      <c r="O10" s="19" t="e">
        <f t="shared" si="1"/>
        <v>#DIV/0!</v>
      </c>
      <c r="P10" s="19" t="e">
        <f t="shared" si="2"/>
        <v>#DIV/0!</v>
      </c>
      <c r="Q10" s="21" t="e">
        <f t="shared" si="10"/>
        <v>#DIV/0!</v>
      </c>
      <c r="R10" s="17"/>
      <c r="S10" s="22" t="e">
        <f t="shared" si="11"/>
        <v>#DIV/0!</v>
      </c>
    </row>
    <row r="11" spans="1:19" x14ac:dyDescent="0.25">
      <c r="A11" s="1">
        <v>10</v>
      </c>
      <c r="B11" s="1" t="s">
        <v>15</v>
      </c>
      <c r="C11" s="1" t="s">
        <v>50</v>
      </c>
      <c r="D11" s="24"/>
      <c r="E11" s="24"/>
      <c r="F11" s="24"/>
      <c r="G11" s="18" t="e">
        <f t="shared" si="0"/>
        <v>#DIV/0!</v>
      </c>
      <c r="H11" s="18" t="e">
        <f t="shared" si="3"/>
        <v>#DIV/0!</v>
      </c>
      <c r="I11" s="19" t="e">
        <f t="shared" si="4"/>
        <v>#DIV/0!</v>
      </c>
      <c r="J11" s="18" t="e">
        <f t="shared" si="5"/>
        <v>#DIV/0!</v>
      </c>
      <c r="K11" s="18">
        <f t="shared" si="6"/>
        <v>1035</v>
      </c>
      <c r="L11" s="20" t="e">
        <f t="shared" si="7"/>
        <v>#DIV/0!</v>
      </c>
      <c r="M11" s="20" t="e">
        <f t="shared" si="8"/>
        <v>#DIV/0!</v>
      </c>
      <c r="N11" s="18" t="e">
        <f t="shared" si="9"/>
        <v>#DIV/0!</v>
      </c>
      <c r="O11" s="19" t="e">
        <f t="shared" si="1"/>
        <v>#DIV/0!</v>
      </c>
      <c r="P11" s="19" t="e">
        <f t="shared" si="2"/>
        <v>#DIV/0!</v>
      </c>
      <c r="Q11" s="21" t="e">
        <f t="shared" si="10"/>
        <v>#DIV/0!</v>
      </c>
      <c r="R11" s="17"/>
      <c r="S11" s="22" t="e">
        <f t="shared" si="11"/>
        <v>#DIV/0!</v>
      </c>
    </row>
    <row r="12" spans="1:19" x14ac:dyDescent="0.25">
      <c r="A12" s="1">
        <v>11</v>
      </c>
      <c r="B12" s="1" t="s">
        <v>15</v>
      </c>
      <c r="C12" s="1" t="s">
        <v>50</v>
      </c>
      <c r="D12" s="16"/>
      <c r="E12" s="16"/>
      <c r="F12" s="16"/>
      <c r="G12" s="18" t="e">
        <f t="shared" si="0"/>
        <v>#DIV/0!</v>
      </c>
      <c r="H12" s="18" t="e">
        <f t="shared" si="3"/>
        <v>#DIV/0!</v>
      </c>
      <c r="I12" s="19" t="e">
        <f t="shared" si="4"/>
        <v>#DIV/0!</v>
      </c>
      <c r="J12" s="18" t="e">
        <f t="shared" si="5"/>
        <v>#DIV/0!</v>
      </c>
      <c r="K12" s="18">
        <f t="shared" si="6"/>
        <v>1035</v>
      </c>
      <c r="L12" s="20" t="e">
        <f t="shared" si="7"/>
        <v>#DIV/0!</v>
      </c>
      <c r="M12" s="20" t="e">
        <f t="shared" si="8"/>
        <v>#DIV/0!</v>
      </c>
      <c r="N12" s="18" t="e">
        <f t="shared" si="9"/>
        <v>#DIV/0!</v>
      </c>
      <c r="O12" s="19" t="e">
        <f t="shared" si="1"/>
        <v>#DIV/0!</v>
      </c>
      <c r="P12" s="19" t="e">
        <f t="shared" si="2"/>
        <v>#DIV/0!</v>
      </c>
      <c r="Q12" s="21" t="e">
        <f t="shared" si="10"/>
        <v>#DIV/0!</v>
      </c>
      <c r="R12" s="17"/>
      <c r="S12" s="22" t="e">
        <f t="shared" si="11"/>
        <v>#DIV/0!</v>
      </c>
    </row>
    <row r="13" spans="1:19" x14ac:dyDescent="0.25">
      <c r="A13" s="1">
        <v>12</v>
      </c>
      <c r="B13" s="1" t="s">
        <v>15</v>
      </c>
      <c r="C13" s="1" t="s">
        <v>50</v>
      </c>
      <c r="D13" s="24"/>
      <c r="E13" s="24"/>
      <c r="F13" s="24"/>
      <c r="G13" s="18" t="e">
        <f t="shared" si="0"/>
        <v>#DIV/0!</v>
      </c>
      <c r="H13" s="18" t="e">
        <f t="shared" si="3"/>
        <v>#DIV/0!</v>
      </c>
      <c r="I13" s="19" t="e">
        <f t="shared" si="4"/>
        <v>#DIV/0!</v>
      </c>
      <c r="J13" s="18" t="e">
        <f t="shared" si="5"/>
        <v>#DIV/0!</v>
      </c>
      <c r="K13" s="18">
        <f t="shared" si="6"/>
        <v>1035</v>
      </c>
      <c r="L13" s="20" t="e">
        <f t="shared" si="7"/>
        <v>#DIV/0!</v>
      </c>
      <c r="M13" s="20" t="e">
        <f t="shared" si="8"/>
        <v>#DIV/0!</v>
      </c>
      <c r="N13" s="18" t="e">
        <f t="shared" si="9"/>
        <v>#DIV/0!</v>
      </c>
      <c r="O13" s="19" t="e">
        <f t="shared" si="1"/>
        <v>#DIV/0!</v>
      </c>
      <c r="P13" s="19" t="e">
        <f t="shared" si="2"/>
        <v>#DIV/0!</v>
      </c>
      <c r="Q13" s="21" t="e">
        <f t="shared" si="10"/>
        <v>#DIV/0!</v>
      </c>
      <c r="R13" s="17"/>
      <c r="S13" s="22" t="e">
        <f t="shared" si="11"/>
        <v>#DIV/0!</v>
      </c>
    </row>
    <row r="14" spans="1:19" x14ac:dyDescent="0.25">
      <c r="A14" s="1">
        <v>13</v>
      </c>
      <c r="B14" s="1" t="s">
        <v>15</v>
      </c>
      <c r="C14" s="1" t="s">
        <v>50</v>
      </c>
      <c r="D14" s="16"/>
      <c r="E14" s="16"/>
      <c r="F14" s="16"/>
      <c r="G14" s="18" t="e">
        <f t="shared" si="0"/>
        <v>#DIV/0!</v>
      </c>
      <c r="H14" s="18" t="e">
        <f t="shared" si="3"/>
        <v>#DIV/0!</v>
      </c>
      <c r="I14" s="19" t="e">
        <f t="shared" si="4"/>
        <v>#DIV/0!</v>
      </c>
      <c r="J14" s="18" t="e">
        <f t="shared" si="5"/>
        <v>#DIV/0!</v>
      </c>
      <c r="K14" s="18">
        <f t="shared" si="6"/>
        <v>1035</v>
      </c>
      <c r="L14" s="20" t="e">
        <f t="shared" si="7"/>
        <v>#DIV/0!</v>
      </c>
      <c r="M14" s="20" t="e">
        <f t="shared" si="8"/>
        <v>#DIV/0!</v>
      </c>
      <c r="N14" s="18" t="e">
        <f t="shared" si="9"/>
        <v>#DIV/0!</v>
      </c>
      <c r="O14" s="19" t="e">
        <f t="shared" si="1"/>
        <v>#DIV/0!</v>
      </c>
      <c r="P14" s="19" t="e">
        <f t="shared" si="2"/>
        <v>#DIV/0!</v>
      </c>
      <c r="Q14" s="21" t="e">
        <f t="shared" si="10"/>
        <v>#DIV/0!</v>
      </c>
      <c r="R14" s="17"/>
      <c r="S14" s="22" t="e">
        <f t="shared" si="11"/>
        <v>#DIV/0!</v>
      </c>
    </row>
    <row r="15" spans="1:19" x14ac:dyDescent="0.25">
      <c r="A15" s="1">
        <v>14</v>
      </c>
      <c r="B15" s="1" t="s">
        <v>15</v>
      </c>
      <c r="C15" s="1" t="s">
        <v>50</v>
      </c>
      <c r="D15" s="24"/>
      <c r="E15" s="24"/>
      <c r="F15" s="24"/>
      <c r="G15" s="18" t="e">
        <f t="shared" si="0"/>
        <v>#DIV/0!</v>
      </c>
      <c r="H15" s="18" t="e">
        <f t="shared" si="3"/>
        <v>#DIV/0!</v>
      </c>
      <c r="I15" s="19" t="e">
        <f t="shared" si="4"/>
        <v>#DIV/0!</v>
      </c>
      <c r="J15" s="18" t="e">
        <f t="shared" si="5"/>
        <v>#DIV/0!</v>
      </c>
      <c r="K15" s="18">
        <f t="shared" si="6"/>
        <v>1035</v>
      </c>
      <c r="L15" s="20" t="e">
        <f t="shared" si="7"/>
        <v>#DIV/0!</v>
      </c>
      <c r="M15" s="20" t="e">
        <f t="shared" si="8"/>
        <v>#DIV/0!</v>
      </c>
      <c r="N15" s="18" t="e">
        <f t="shared" si="9"/>
        <v>#DIV/0!</v>
      </c>
      <c r="O15" s="19" t="e">
        <f t="shared" si="1"/>
        <v>#DIV/0!</v>
      </c>
      <c r="P15" s="19" t="e">
        <f t="shared" si="2"/>
        <v>#DIV/0!</v>
      </c>
      <c r="Q15" s="21" t="e">
        <f t="shared" si="10"/>
        <v>#DIV/0!</v>
      </c>
      <c r="R15" s="17"/>
      <c r="S15" s="22" t="e">
        <f t="shared" si="11"/>
        <v>#DIV/0!</v>
      </c>
    </row>
    <row r="16" spans="1:19" x14ac:dyDescent="0.25">
      <c r="A16" s="1">
        <v>15</v>
      </c>
      <c r="B16" s="1" t="s">
        <v>15</v>
      </c>
      <c r="C16" s="1" t="s">
        <v>50</v>
      </c>
      <c r="D16" s="16"/>
      <c r="E16" s="16"/>
      <c r="F16" s="16"/>
      <c r="G16" s="18" t="e">
        <f t="shared" si="0"/>
        <v>#DIV/0!</v>
      </c>
      <c r="H16" s="18" t="e">
        <f t="shared" si="3"/>
        <v>#DIV/0!</v>
      </c>
      <c r="I16" s="19" t="e">
        <f t="shared" si="4"/>
        <v>#DIV/0!</v>
      </c>
      <c r="J16" s="18" t="e">
        <f t="shared" si="5"/>
        <v>#DIV/0!</v>
      </c>
      <c r="K16" s="18">
        <f t="shared" si="6"/>
        <v>1035</v>
      </c>
      <c r="L16" s="20" t="e">
        <f t="shared" si="7"/>
        <v>#DIV/0!</v>
      </c>
      <c r="M16" s="20" t="e">
        <f t="shared" si="8"/>
        <v>#DIV/0!</v>
      </c>
      <c r="N16" s="18" t="e">
        <f t="shared" si="9"/>
        <v>#DIV/0!</v>
      </c>
      <c r="O16" s="19" t="e">
        <f t="shared" si="1"/>
        <v>#DIV/0!</v>
      </c>
      <c r="P16" s="19" t="e">
        <f t="shared" si="2"/>
        <v>#DIV/0!</v>
      </c>
      <c r="Q16" s="21" t="e">
        <f t="shared" si="10"/>
        <v>#DIV/0!</v>
      </c>
      <c r="R16" s="17"/>
      <c r="S16" s="22" t="e">
        <f t="shared" si="11"/>
        <v>#DIV/0!</v>
      </c>
    </row>
    <row r="17" spans="1:19" x14ac:dyDescent="0.25">
      <c r="A17" s="1">
        <v>16</v>
      </c>
      <c r="B17" s="1" t="s">
        <v>15</v>
      </c>
      <c r="C17" s="1" t="s">
        <v>50</v>
      </c>
      <c r="D17" s="24"/>
      <c r="E17" s="24"/>
      <c r="F17" s="24"/>
      <c r="G17" s="18" t="e">
        <f t="shared" si="0"/>
        <v>#DIV/0!</v>
      </c>
      <c r="H17" s="18" t="e">
        <f t="shared" si="3"/>
        <v>#DIV/0!</v>
      </c>
      <c r="I17" s="19" t="e">
        <f t="shared" si="4"/>
        <v>#DIV/0!</v>
      </c>
      <c r="J17" s="18" t="e">
        <f t="shared" si="5"/>
        <v>#DIV/0!</v>
      </c>
      <c r="K17" s="18">
        <f t="shared" si="6"/>
        <v>1035</v>
      </c>
      <c r="L17" s="20" t="e">
        <f t="shared" si="7"/>
        <v>#DIV/0!</v>
      </c>
      <c r="M17" s="20" t="e">
        <f t="shared" si="8"/>
        <v>#DIV/0!</v>
      </c>
      <c r="N17" s="18" t="e">
        <f t="shared" si="9"/>
        <v>#DIV/0!</v>
      </c>
      <c r="O17" s="19" t="e">
        <f t="shared" si="1"/>
        <v>#DIV/0!</v>
      </c>
      <c r="P17" s="19" t="e">
        <f t="shared" si="2"/>
        <v>#DIV/0!</v>
      </c>
      <c r="Q17" s="21" t="e">
        <f t="shared" si="10"/>
        <v>#DIV/0!</v>
      </c>
      <c r="R17" s="17"/>
      <c r="S17" s="22" t="e">
        <f t="shared" si="11"/>
        <v>#DIV/0!</v>
      </c>
    </row>
    <row r="18" spans="1:19" x14ac:dyDescent="0.25">
      <c r="A18" s="1">
        <v>1</v>
      </c>
      <c r="B18" s="1" t="s">
        <v>16</v>
      </c>
      <c r="C18" s="1" t="s">
        <v>32</v>
      </c>
      <c r="D18" s="16">
        <v>48</v>
      </c>
      <c r="E18" s="16"/>
      <c r="F18" s="16"/>
      <c r="G18" s="18" t="e">
        <f t="shared" si="0"/>
        <v>#DIV/0!</v>
      </c>
      <c r="H18" s="18" t="e">
        <f t="shared" si="3"/>
        <v>#DIV/0!</v>
      </c>
      <c r="I18" s="19" t="e">
        <f t="shared" si="4"/>
        <v>#DIV/0!</v>
      </c>
      <c r="J18" s="18" t="e">
        <f t="shared" si="5"/>
        <v>#DIV/0!</v>
      </c>
      <c r="K18" s="18">
        <f t="shared" si="6"/>
        <v>3675.0000000000114</v>
      </c>
      <c r="L18" s="20" t="e">
        <f t="shared" si="7"/>
        <v>#DIV/0!</v>
      </c>
      <c r="M18" s="20" t="e">
        <f t="shared" si="8"/>
        <v>#DIV/0!</v>
      </c>
      <c r="N18" s="18" t="e">
        <f t="shared" si="9"/>
        <v>#DIV/0!</v>
      </c>
      <c r="O18" s="19" t="e">
        <f t="shared" si="1"/>
        <v>#DIV/0!</v>
      </c>
      <c r="P18" s="19" t="e">
        <f t="shared" si="2"/>
        <v>#DIV/0!</v>
      </c>
      <c r="Q18" s="21" t="e">
        <f t="shared" si="10"/>
        <v>#DIV/0!</v>
      </c>
      <c r="R18" s="17"/>
      <c r="S18" s="22" t="e">
        <f t="shared" si="11"/>
        <v>#DIV/0!</v>
      </c>
    </row>
    <row r="19" spans="1:19" x14ac:dyDescent="0.25">
      <c r="A19" s="1">
        <v>2</v>
      </c>
      <c r="B19" s="1" t="s">
        <v>16</v>
      </c>
      <c r="C19" s="1" t="s">
        <v>32</v>
      </c>
      <c r="D19" s="24"/>
      <c r="E19" s="24"/>
      <c r="F19" s="24"/>
      <c r="G19" s="18" t="e">
        <f t="shared" si="0"/>
        <v>#DIV/0!</v>
      </c>
      <c r="H19" s="18" t="e">
        <f t="shared" si="3"/>
        <v>#DIV/0!</v>
      </c>
      <c r="I19" s="19" t="e">
        <f t="shared" si="4"/>
        <v>#DIV/0!</v>
      </c>
      <c r="J19" s="18" t="e">
        <f t="shared" si="5"/>
        <v>#DIV/0!</v>
      </c>
      <c r="K19" s="18">
        <f t="shared" si="6"/>
        <v>1035</v>
      </c>
      <c r="L19" s="20" t="e">
        <f t="shared" si="7"/>
        <v>#DIV/0!</v>
      </c>
      <c r="M19" s="20" t="e">
        <f t="shared" si="8"/>
        <v>#DIV/0!</v>
      </c>
      <c r="N19" s="18" t="e">
        <f t="shared" si="9"/>
        <v>#DIV/0!</v>
      </c>
      <c r="O19" s="19" t="e">
        <f t="shared" si="1"/>
        <v>#DIV/0!</v>
      </c>
      <c r="P19" s="19" t="e">
        <f t="shared" si="2"/>
        <v>#DIV/0!</v>
      </c>
      <c r="Q19" s="21" t="e">
        <f t="shared" si="10"/>
        <v>#DIV/0!</v>
      </c>
      <c r="R19" s="17"/>
      <c r="S19" s="22" t="e">
        <f t="shared" si="11"/>
        <v>#DIV/0!</v>
      </c>
    </row>
    <row r="20" spans="1:19" x14ac:dyDescent="0.25">
      <c r="A20" s="1">
        <v>3</v>
      </c>
      <c r="B20" s="1" t="s">
        <v>16</v>
      </c>
      <c r="C20" s="1" t="s">
        <v>32</v>
      </c>
      <c r="D20" s="16"/>
      <c r="E20" s="16"/>
      <c r="F20" s="16"/>
      <c r="G20" s="18" t="e">
        <f t="shared" si="0"/>
        <v>#DIV/0!</v>
      </c>
      <c r="H20" s="18" t="e">
        <f t="shared" si="3"/>
        <v>#DIV/0!</v>
      </c>
      <c r="I20" s="19" t="e">
        <f t="shared" si="4"/>
        <v>#DIV/0!</v>
      </c>
      <c r="J20" s="18" t="e">
        <f t="shared" si="5"/>
        <v>#DIV/0!</v>
      </c>
      <c r="K20" s="18">
        <f t="shared" si="6"/>
        <v>1035</v>
      </c>
      <c r="L20" s="20" t="e">
        <f t="shared" si="7"/>
        <v>#DIV/0!</v>
      </c>
      <c r="M20" s="20" t="e">
        <f t="shared" si="8"/>
        <v>#DIV/0!</v>
      </c>
      <c r="N20" s="18" t="e">
        <f t="shared" si="9"/>
        <v>#DIV/0!</v>
      </c>
      <c r="O20" s="19" t="e">
        <f t="shared" si="1"/>
        <v>#DIV/0!</v>
      </c>
      <c r="P20" s="19" t="e">
        <f t="shared" si="2"/>
        <v>#DIV/0!</v>
      </c>
      <c r="Q20" s="21" t="e">
        <f t="shared" si="10"/>
        <v>#DIV/0!</v>
      </c>
      <c r="R20" s="17"/>
      <c r="S20" s="22" t="e">
        <f t="shared" si="11"/>
        <v>#DIV/0!</v>
      </c>
    </row>
    <row r="21" spans="1:19" x14ac:dyDescent="0.25">
      <c r="A21" s="1">
        <v>4</v>
      </c>
      <c r="B21" s="1" t="s">
        <v>16</v>
      </c>
      <c r="C21" s="1" t="s">
        <v>32</v>
      </c>
      <c r="D21" s="24"/>
      <c r="E21" s="24"/>
      <c r="F21" s="24"/>
      <c r="G21" s="18" t="e">
        <f t="shared" si="0"/>
        <v>#DIV/0!</v>
      </c>
      <c r="H21" s="18" t="e">
        <f t="shared" si="3"/>
        <v>#DIV/0!</v>
      </c>
      <c r="I21" s="19" t="e">
        <f t="shared" si="4"/>
        <v>#DIV/0!</v>
      </c>
      <c r="J21" s="18" t="e">
        <f t="shared" si="5"/>
        <v>#DIV/0!</v>
      </c>
      <c r="K21" s="18">
        <f t="shared" si="6"/>
        <v>1035</v>
      </c>
      <c r="L21" s="20" t="e">
        <f t="shared" si="7"/>
        <v>#DIV/0!</v>
      </c>
      <c r="M21" s="20" t="e">
        <f t="shared" si="8"/>
        <v>#DIV/0!</v>
      </c>
      <c r="N21" s="18" t="e">
        <f t="shared" si="9"/>
        <v>#DIV/0!</v>
      </c>
      <c r="O21" s="19" t="e">
        <f t="shared" si="1"/>
        <v>#DIV/0!</v>
      </c>
      <c r="P21" s="19" t="e">
        <f t="shared" si="2"/>
        <v>#DIV/0!</v>
      </c>
      <c r="Q21" s="21" t="e">
        <f t="shared" si="10"/>
        <v>#DIV/0!</v>
      </c>
      <c r="R21" s="17"/>
      <c r="S21" s="22" t="e">
        <f t="shared" si="11"/>
        <v>#DIV/0!</v>
      </c>
    </row>
    <row r="22" spans="1:19" x14ac:dyDescent="0.25">
      <c r="A22" s="1">
        <v>5</v>
      </c>
      <c r="B22" s="1" t="s">
        <v>16</v>
      </c>
      <c r="C22" s="1" t="s">
        <v>32</v>
      </c>
      <c r="D22" s="16"/>
      <c r="E22" s="16"/>
      <c r="F22" s="16"/>
      <c r="G22" s="18" t="e">
        <f t="shared" si="0"/>
        <v>#DIV/0!</v>
      </c>
      <c r="H22" s="18" t="e">
        <f t="shared" si="3"/>
        <v>#DIV/0!</v>
      </c>
      <c r="I22" s="19" t="e">
        <f t="shared" si="4"/>
        <v>#DIV/0!</v>
      </c>
      <c r="J22" s="18" t="e">
        <f t="shared" si="5"/>
        <v>#DIV/0!</v>
      </c>
      <c r="K22" s="18">
        <f t="shared" si="6"/>
        <v>1035</v>
      </c>
      <c r="L22" s="20" t="e">
        <f t="shared" si="7"/>
        <v>#DIV/0!</v>
      </c>
      <c r="M22" s="20" t="e">
        <f t="shared" si="8"/>
        <v>#DIV/0!</v>
      </c>
      <c r="N22" s="18" t="e">
        <f t="shared" si="9"/>
        <v>#DIV/0!</v>
      </c>
      <c r="O22" s="19" t="e">
        <f t="shared" si="1"/>
        <v>#DIV/0!</v>
      </c>
      <c r="P22" s="19" t="e">
        <f t="shared" si="2"/>
        <v>#DIV/0!</v>
      </c>
      <c r="Q22" s="21" t="e">
        <f t="shared" si="10"/>
        <v>#DIV/0!</v>
      </c>
      <c r="R22" s="17"/>
      <c r="S22" s="22" t="e">
        <f t="shared" si="11"/>
        <v>#DIV/0!</v>
      </c>
    </row>
    <row r="23" spans="1:19" x14ac:dyDescent="0.25">
      <c r="A23" s="1">
        <v>6</v>
      </c>
      <c r="B23" s="1" t="s">
        <v>16</v>
      </c>
      <c r="C23" s="1" t="s">
        <v>32</v>
      </c>
      <c r="D23" s="24"/>
      <c r="E23" s="24"/>
      <c r="F23" s="24"/>
      <c r="G23" s="18" t="e">
        <f t="shared" si="0"/>
        <v>#DIV/0!</v>
      </c>
      <c r="H23" s="18" t="e">
        <f t="shared" si="3"/>
        <v>#DIV/0!</v>
      </c>
      <c r="I23" s="19" t="e">
        <f t="shared" si="4"/>
        <v>#DIV/0!</v>
      </c>
      <c r="J23" s="18" t="e">
        <f t="shared" si="5"/>
        <v>#DIV/0!</v>
      </c>
      <c r="K23" s="18">
        <f t="shared" si="6"/>
        <v>1035</v>
      </c>
      <c r="L23" s="20" t="e">
        <f t="shared" si="7"/>
        <v>#DIV/0!</v>
      </c>
      <c r="M23" s="20" t="e">
        <f t="shared" si="8"/>
        <v>#DIV/0!</v>
      </c>
      <c r="N23" s="18" t="e">
        <f t="shared" si="9"/>
        <v>#DIV/0!</v>
      </c>
      <c r="O23" s="19" t="e">
        <f t="shared" si="1"/>
        <v>#DIV/0!</v>
      </c>
      <c r="P23" s="19" t="e">
        <f t="shared" si="2"/>
        <v>#DIV/0!</v>
      </c>
      <c r="Q23" s="21" t="e">
        <f t="shared" si="10"/>
        <v>#DIV/0!</v>
      </c>
      <c r="R23" s="17"/>
      <c r="S23" s="22" t="e">
        <f t="shared" si="11"/>
        <v>#DIV/0!</v>
      </c>
    </row>
    <row r="24" spans="1:19" x14ac:dyDescent="0.25">
      <c r="A24" s="1">
        <v>7</v>
      </c>
      <c r="B24" s="1" t="s">
        <v>16</v>
      </c>
      <c r="C24" s="1" t="s">
        <v>32</v>
      </c>
      <c r="D24" s="16"/>
      <c r="E24" s="16"/>
      <c r="F24" s="16"/>
      <c r="G24" s="18" t="e">
        <f t="shared" si="0"/>
        <v>#DIV/0!</v>
      </c>
      <c r="H24" s="18" t="e">
        <f t="shared" si="3"/>
        <v>#DIV/0!</v>
      </c>
      <c r="I24" s="19" t="e">
        <f t="shared" si="4"/>
        <v>#DIV/0!</v>
      </c>
      <c r="J24" s="18" t="e">
        <f t="shared" si="5"/>
        <v>#DIV/0!</v>
      </c>
      <c r="K24" s="18">
        <f t="shared" si="6"/>
        <v>1035</v>
      </c>
      <c r="L24" s="20" t="e">
        <f t="shared" si="7"/>
        <v>#DIV/0!</v>
      </c>
      <c r="M24" s="20" t="e">
        <f t="shared" si="8"/>
        <v>#DIV/0!</v>
      </c>
      <c r="N24" s="18" t="e">
        <f t="shared" si="9"/>
        <v>#DIV/0!</v>
      </c>
      <c r="O24" s="19" t="e">
        <f t="shared" si="1"/>
        <v>#DIV/0!</v>
      </c>
      <c r="P24" s="19" t="e">
        <f t="shared" si="2"/>
        <v>#DIV/0!</v>
      </c>
      <c r="Q24" s="21" t="e">
        <f t="shared" si="10"/>
        <v>#DIV/0!</v>
      </c>
      <c r="R24" s="17"/>
      <c r="S24" s="22" t="e">
        <f t="shared" si="11"/>
        <v>#DIV/0!</v>
      </c>
    </row>
    <row r="25" spans="1:19" x14ac:dyDescent="0.25">
      <c r="A25" s="1">
        <v>8</v>
      </c>
      <c r="B25" s="1" t="s">
        <v>16</v>
      </c>
      <c r="C25" s="1" t="s">
        <v>32</v>
      </c>
      <c r="D25" s="24"/>
      <c r="E25" s="24"/>
      <c r="F25" s="24"/>
      <c r="G25" s="18" t="e">
        <f t="shared" si="0"/>
        <v>#DIV/0!</v>
      </c>
      <c r="H25" s="18" t="e">
        <f t="shared" si="3"/>
        <v>#DIV/0!</v>
      </c>
      <c r="I25" s="19" t="e">
        <f t="shared" si="4"/>
        <v>#DIV/0!</v>
      </c>
      <c r="J25" s="18" t="e">
        <f t="shared" si="5"/>
        <v>#DIV/0!</v>
      </c>
      <c r="K25" s="18">
        <f t="shared" si="6"/>
        <v>1035</v>
      </c>
      <c r="L25" s="20" t="e">
        <f t="shared" si="7"/>
        <v>#DIV/0!</v>
      </c>
      <c r="M25" s="20" t="e">
        <f t="shared" si="8"/>
        <v>#DIV/0!</v>
      </c>
      <c r="N25" s="18" t="e">
        <f t="shared" si="9"/>
        <v>#DIV/0!</v>
      </c>
      <c r="O25" s="19" t="e">
        <f t="shared" si="1"/>
        <v>#DIV/0!</v>
      </c>
      <c r="P25" s="19" t="e">
        <f t="shared" si="2"/>
        <v>#DIV/0!</v>
      </c>
      <c r="Q25" s="21" t="e">
        <f t="shared" si="10"/>
        <v>#DIV/0!</v>
      </c>
      <c r="R25" s="17"/>
      <c r="S25" s="22" t="e">
        <f t="shared" si="11"/>
        <v>#DIV/0!</v>
      </c>
    </row>
    <row r="26" spans="1:19" x14ac:dyDescent="0.25">
      <c r="A26" s="1">
        <v>9</v>
      </c>
      <c r="B26" s="1" t="s">
        <v>16</v>
      </c>
      <c r="C26" s="1" t="s">
        <v>32</v>
      </c>
      <c r="D26" s="16"/>
      <c r="E26" s="16"/>
      <c r="F26" s="16"/>
      <c r="G26" s="18" t="e">
        <f t="shared" si="0"/>
        <v>#DIV/0!</v>
      </c>
      <c r="H26" s="18" t="e">
        <f t="shared" si="3"/>
        <v>#DIV/0!</v>
      </c>
      <c r="I26" s="19" t="e">
        <f t="shared" si="4"/>
        <v>#DIV/0!</v>
      </c>
      <c r="J26" s="18" t="e">
        <f t="shared" si="5"/>
        <v>#DIV/0!</v>
      </c>
      <c r="K26" s="18">
        <f t="shared" si="6"/>
        <v>1035</v>
      </c>
      <c r="L26" s="20" t="e">
        <f t="shared" si="7"/>
        <v>#DIV/0!</v>
      </c>
      <c r="M26" s="20" t="e">
        <f t="shared" si="8"/>
        <v>#DIV/0!</v>
      </c>
      <c r="N26" s="18" t="e">
        <f t="shared" si="9"/>
        <v>#DIV/0!</v>
      </c>
      <c r="O26" s="19" t="e">
        <f t="shared" si="1"/>
        <v>#DIV/0!</v>
      </c>
      <c r="P26" s="19" t="e">
        <f t="shared" si="2"/>
        <v>#DIV/0!</v>
      </c>
      <c r="Q26" s="21" t="e">
        <f t="shared" si="10"/>
        <v>#DIV/0!</v>
      </c>
      <c r="R26" s="17"/>
      <c r="S26" s="22" t="e">
        <f t="shared" si="11"/>
        <v>#DIV/0!</v>
      </c>
    </row>
    <row r="27" spans="1:19" x14ac:dyDescent="0.25">
      <c r="A27" s="1">
        <v>10</v>
      </c>
      <c r="B27" s="1" t="s">
        <v>16</v>
      </c>
      <c r="C27" s="1" t="s">
        <v>32</v>
      </c>
      <c r="D27" s="24"/>
      <c r="E27" s="24"/>
      <c r="F27" s="24"/>
      <c r="G27" s="18" t="e">
        <f t="shared" si="0"/>
        <v>#DIV/0!</v>
      </c>
      <c r="H27" s="18" t="e">
        <f t="shared" si="3"/>
        <v>#DIV/0!</v>
      </c>
      <c r="I27" s="19" t="e">
        <f t="shared" si="4"/>
        <v>#DIV/0!</v>
      </c>
      <c r="J27" s="18" t="e">
        <f t="shared" si="5"/>
        <v>#DIV/0!</v>
      </c>
      <c r="K27" s="18">
        <f t="shared" si="6"/>
        <v>1035</v>
      </c>
      <c r="L27" s="20" t="e">
        <f t="shared" si="7"/>
        <v>#DIV/0!</v>
      </c>
      <c r="M27" s="20" t="e">
        <f t="shared" si="8"/>
        <v>#DIV/0!</v>
      </c>
      <c r="N27" s="18" t="e">
        <f t="shared" si="9"/>
        <v>#DIV/0!</v>
      </c>
      <c r="O27" s="19" t="e">
        <f t="shared" si="1"/>
        <v>#DIV/0!</v>
      </c>
      <c r="P27" s="19" t="e">
        <f t="shared" si="2"/>
        <v>#DIV/0!</v>
      </c>
      <c r="Q27" s="21" t="e">
        <f t="shared" si="10"/>
        <v>#DIV/0!</v>
      </c>
      <c r="R27" s="17"/>
      <c r="S27" s="22" t="e">
        <f t="shared" si="11"/>
        <v>#DIV/0!</v>
      </c>
    </row>
    <row r="28" spans="1:19" x14ac:dyDescent="0.25">
      <c r="A28" s="1">
        <v>11</v>
      </c>
      <c r="B28" s="1" t="s">
        <v>16</v>
      </c>
      <c r="C28" s="1" t="s">
        <v>32</v>
      </c>
      <c r="D28" s="16"/>
      <c r="E28" s="16"/>
      <c r="F28" s="16"/>
      <c r="G28" s="18" t="e">
        <f t="shared" si="0"/>
        <v>#DIV/0!</v>
      </c>
      <c r="H28" s="18" t="e">
        <f t="shared" si="3"/>
        <v>#DIV/0!</v>
      </c>
      <c r="I28" s="19" t="e">
        <f t="shared" si="4"/>
        <v>#DIV/0!</v>
      </c>
      <c r="J28" s="18" t="e">
        <f t="shared" si="5"/>
        <v>#DIV/0!</v>
      </c>
      <c r="K28" s="18">
        <f t="shared" si="6"/>
        <v>1035</v>
      </c>
      <c r="L28" s="20" t="e">
        <f t="shared" si="7"/>
        <v>#DIV/0!</v>
      </c>
      <c r="M28" s="20" t="e">
        <f t="shared" si="8"/>
        <v>#DIV/0!</v>
      </c>
      <c r="N28" s="18" t="e">
        <f t="shared" si="9"/>
        <v>#DIV/0!</v>
      </c>
      <c r="O28" s="19" t="e">
        <f t="shared" si="1"/>
        <v>#DIV/0!</v>
      </c>
      <c r="P28" s="19" t="e">
        <f t="shared" si="2"/>
        <v>#DIV/0!</v>
      </c>
      <c r="Q28" s="21" t="e">
        <f t="shared" si="10"/>
        <v>#DIV/0!</v>
      </c>
      <c r="R28" s="17"/>
      <c r="S28" s="22" t="e">
        <f t="shared" si="11"/>
        <v>#DIV/0!</v>
      </c>
    </row>
    <row r="29" spans="1:19" x14ac:dyDescent="0.25">
      <c r="A29" s="1">
        <v>12</v>
      </c>
      <c r="B29" s="1" t="s">
        <v>16</v>
      </c>
      <c r="C29" s="1" t="s">
        <v>32</v>
      </c>
      <c r="D29" s="24"/>
      <c r="E29" s="24"/>
      <c r="F29" s="24"/>
      <c r="G29" s="18" t="e">
        <f t="shared" si="0"/>
        <v>#DIV/0!</v>
      </c>
      <c r="H29" s="18" t="e">
        <f t="shared" si="3"/>
        <v>#DIV/0!</v>
      </c>
      <c r="I29" s="19" t="e">
        <f t="shared" si="4"/>
        <v>#DIV/0!</v>
      </c>
      <c r="J29" s="18" t="e">
        <f t="shared" si="5"/>
        <v>#DIV/0!</v>
      </c>
      <c r="K29" s="18">
        <f t="shared" si="6"/>
        <v>1035</v>
      </c>
      <c r="L29" s="20" t="e">
        <f t="shared" si="7"/>
        <v>#DIV/0!</v>
      </c>
      <c r="M29" s="20" t="e">
        <f t="shared" si="8"/>
        <v>#DIV/0!</v>
      </c>
      <c r="N29" s="18" t="e">
        <f t="shared" si="9"/>
        <v>#DIV/0!</v>
      </c>
      <c r="O29" s="19" t="e">
        <f t="shared" si="1"/>
        <v>#DIV/0!</v>
      </c>
      <c r="P29" s="19" t="e">
        <f t="shared" si="2"/>
        <v>#DIV/0!</v>
      </c>
      <c r="Q29" s="21" t="e">
        <f t="shared" si="10"/>
        <v>#DIV/0!</v>
      </c>
      <c r="R29" s="17"/>
      <c r="S29" s="22" t="e">
        <f t="shared" si="11"/>
        <v>#DIV/0!</v>
      </c>
    </row>
    <row r="30" spans="1:19" x14ac:dyDescent="0.25">
      <c r="A30" s="1">
        <v>13</v>
      </c>
      <c r="B30" s="1" t="s">
        <v>16</v>
      </c>
      <c r="C30" s="1" t="s">
        <v>32</v>
      </c>
      <c r="D30" s="16"/>
      <c r="E30" s="16"/>
      <c r="F30" s="16"/>
      <c r="G30" s="18" t="e">
        <f t="shared" si="0"/>
        <v>#DIV/0!</v>
      </c>
      <c r="H30" s="18" t="e">
        <f t="shared" si="3"/>
        <v>#DIV/0!</v>
      </c>
      <c r="I30" s="19" t="e">
        <f t="shared" si="4"/>
        <v>#DIV/0!</v>
      </c>
      <c r="J30" s="18" t="e">
        <f t="shared" si="5"/>
        <v>#DIV/0!</v>
      </c>
      <c r="K30" s="18">
        <f t="shared" si="6"/>
        <v>1035</v>
      </c>
      <c r="L30" s="20" t="e">
        <f t="shared" si="7"/>
        <v>#DIV/0!</v>
      </c>
      <c r="M30" s="20" t="e">
        <f t="shared" si="8"/>
        <v>#DIV/0!</v>
      </c>
      <c r="N30" s="18" t="e">
        <f t="shared" si="9"/>
        <v>#DIV/0!</v>
      </c>
      <c r="O30" s="19" t="e">
        <f t="shared" si="1"/>
        <v>#DIV/0!</v>
      </c>
      <c r="P30" s="19" t="e">
        <f t="shared" si="2"/>
        <v>#DIV/0!</v>
      </c>
      <c r="Q30" s="21" t="e">
        <f t="shared" si="10"/>
        <v>#DIV/0!</v>
      </c>
      <c r="R30" s="17"/>
      <c r="S30" s="22" t="e">
        <f t="shared" si="11"/>
        <v>#DIV/0!</v>
      </c>
    </row>
    <row r="31" spans="1:19" x14ac:dyDescent="0.25">
      <c r="A31" s="1">
        <v>14</v>
      </c>
      <c r="B31" s="1" t="s">
        <v>16</v>
      </c>
      <c r="C31" s="1" t="s">
        <v>32</v>
      </c>
      <c r="D31" s="24"/>
      <c r="E31" s="24"/>
      <c r="F31" s="24"/>
      <c r="G31" s="18" t="e">
        <f t="shared" si="0"/>
        <v>#DIV/0!</v>
      </c>
      <c r="H31" s="18" t="e">
        <f t="shared" si="3"/>
        <v>#DIV/0!</v>
      </c>
      <c r="I31" s="19" t="e">
        <f t="shared" si="4"/>
        <v>#DIV/0!</v>
      </c>
      <c r="J31" s="18" t="e">
        <f t="shared" si="5"/>
        <v>#DIV/0!</v>
      </c>
      <c r="K31" s="18">
        <f t="shared" si="6"/>
        <v>1035</v>
      </c>
      <c r="L31" s="20" t="e">
        <f t="shared" si="7"/>
        <v>#DIV/0!</v>
      </c>
      <c r="M31" s="20" t="e">
        <f t="shared" si="8"/>
        <v>#DIV/0!</v>
      </c>
      <c r="N31" s="18" t="e">
        <f t="shared" si="9"/>
        <v>#DIV/0!</v>
      </c>
      <c r="O31" s="19" t="e">
        <f t="shared" si="1"/>
        <v>#DIV/0!</v>
      </c>
      <c r="P31" s="19" t="e">
        <f t="shared" si="2"/>
        <v>#DIV/0!</v>
      </c>
      <c r="Q31" s="21" t="e">
        <f t="shared" si="10"/>
        <v>#DIV/0!</v>
      </c>
      <c r="R31" s="17"/>
      <c r="S31" s="22" t="e">
        <f t="shared" si="11"/>
        <v>#DIV/0!</v>
      </c>
    </row>
    <row r="32" spans="1:19" x14ac:dyDescent="0.25">
      <c r="A32" s="1">
        <v>15</v>
      </c>
      <c r="B32" s="1" t="s">
        <v>16</v>
      </c>
      <c r="C32" s="1" t="s">
        <v>32</v>
      </c>
      <c r="D32" s="16"/>
      <c r="E32" s="16"/>
      <c r="F32" s="16"/>
      <c r="G32" s="18" t="e">
        <f t="shared" si="0"/>
        <v>#DIV/0!</v>
      </c>
      <c r="H32" s="18" t="e">
        <f t="shared" si="3"/>
        <v>#DIV/0!</v>
      </c>
      <c r="I32" s="19" t="e">
        <f t="shared" si="4"/>
        <v>#DIV/0!</v>
      </c>
      <c r="J32" s="18" t="e">
        <f t="shared" si="5"/>
        <v>#DIV/0!</v>
      </c>
      <c r="K32" s="18">
        <f t="shared" si="6"/>
        <v>1035</v>
      </c>
      <c r="L32" s="20" t="e">
        <f t="shared" si="7"/>
        <v>#DIV/0!</v>
      </c>
      <c r="M32" s="20" t="e">
        <f t="shared" si="8"/>
        <v>#DIV/0!</v>
      </c>
      <c r="N32" s="18" t="e">
        <f t="shared" si="9"/>
        <v>#DIV/0!</v>
      </c>
      <c r="O32" s="19" t="e">
        <f t="shared" si="1"/>
        <v>#DIV/0!</v>
      </c>
      <c r="P32" s="19" t="e">
        <f t="shared" si="2"/>
        <v>#DIV/0!</v>
      </c>
      <c r="Q32" s="21" t="e">
        <f t="shared" si="10"/>
        <v>#DIV/0!</v>
      </c>
      <c r="R32" s="17"/>
      <c r="S32" s="22" t="e">
        <f t="shared" si="11"/>
        <v>#DIV/0!</v>
      </c>
    </row>
    <row r="33" spans="1:19" x14ac:dyDescent="0.25">
      <c r="A33" s="1">
        <v>16</v>
      </c>
      <c r="B33" s="1" t="s">
        <v>16</v>
      </c>
      <c r="C33" s="1" t="s">
        <v>32</v>
      </c>
      <c r="D33" s="24"/>
      <c r="E33" s="24"/>
      <c r="F33" s="24"/>
      <c r="G33" s="18" t="e">
        <f t="shared" si="0"/>
        <v>#DIV/0!</v>
      </c>
      <c r="H33" s="18" t="e">
        <f t="shared" si="3"/>
        <v>#DIV/0!</v>
      </c>
      <c r="I33" s="19" t="e">
        <f t="shared" si="4"/>
        <v>#DIV/0!</v>
      </c>
      <c r="J33" s="18" t="e">
        <f t="shared" si="5"/>
        <v>#DIV/0!</v>
      </c>
      <c r="K33" s="18">
        <f t="shared" si="6"/>
        <v>1035</v>
      </c>
      <c r="L33" s="20" t="e">
        <f t="shared" si="7"/>
        <v>#DIV/0!</v>
      </c>
      <c r="M33" s="20" t="e">
        <f t="shared" si="8"/>
        <v>#DIV/0!</v>
      </c>
      <c r="N33" s="18" t="e">
        <f t="shared" si="9"/>
        <v>#DIV/0!</v>
      </c>
      <c r="O33" s="19" t="e">
        <f t="shared" si="1"/>
        <v>#DIV/0!</v>
      </c>
      <c r="P33" s="19" t="e">
        <f t="shared" si="2"/>
        <v>#DIV/0!</v>
      </c>
      <c r="Q33" s="21" t="e">
        <f t="shared" si="10"/>
        <v>#DIV/0!</v>
      </c>
      <c r="R33" s="17"/>
      <c r="S33" s="22" t="e">
        <f t="shared" si="11"/>
        <v>#DIV/0!</v>
      </c>
    </row>
    <row r="34" spans="1:19" x14ac:dyDescent="0.25">
      <c r="A34" s="1">
        <v>1</v>
      </c>
      <c r="B34" s="1" t="s">
        <v>17</v>
      </c>
      <c r="C34" s="1" t="s">
        <v>32</v>
      </c>
      <c r="D34" s="16">
        <v>48</v>
      </c>
      <c r="E34" s="16"/>
      <c r="F34" s="16"/>
      <c r="G34" s="18" t="e">
        <f t="shared" si="0"/>
        <v>#DIV/0!</v>
      </c>
      <c r="H34" s="18" t="e">
        <f t="shared" si="3"/>
        <v>#DIV/0!</v>
      </c>
      <c r="I34" s="19" t="e">
        <f t="shared" si="4"/>
        <v>#DIV/0!</v>
      </c>
      <c r="J34" s="18" t="e">
        <f t="shared" si="5"/>
        <v>#DIV/0!</v>
      </c>
      <c r="K34" s="18">
        <f t="shared" si="6"/>
        <v>3675.0000000000114</v>
      </c>
      <c r="L34" s="20" t="e">
        <f t="shared" si="7"/>
        <v>#DIV/0!</v>
      </c>
      <c r="M34" s="20" t="e">
        <f t="shared" si="8"/>
        <v>#DIV/0!</v>
      </c>
      <c r="N34" s="18" t="e">
        <f t="shared" si="9"/>
        <v>#DIV/0!</v>
      </c>
      <c r="O34" s="19" t="e">
        <f t="shared" si="1"/>
        <v>#DIV/0!</v>
      </c>
      <c r="P34" s="19" t="e">
        <f t="shared" si="2"/>
        <v>#DIV/0!</v>
      </c>
      <c r="Q34" s="21" t="e">
        <f t="shared" si="10"/>
        <v>#DIV/0!</v>
      </c>
      <c r="R34" s="17"/>
      <c r="S34" s="22" t="e">
        <f t="shared" si="11"/>
        <v>#DIV/0!</v>
      </c>
    </row>
    <row r="35" spans="1:19" x14ac:dyDescent="0.25">
      <c r="A35" s="1">
        <v>2</v>
      </c>
      <c r="B35" s="1" t="s">
        <v>17</v>
      </c>
      <c r="C35" s="1" t="s">
        <v>32</v>
      </c>
      <c r="D35" s="24"/>
      <c r="E35" s="24"/>
      <c r="F35" s="24"/>
      <c r="G35" s="18" t="e">
        <f t="shared" si="0"/>
        <v>#DIV/0!</v>
      </c>
      <c r="H35" s="18" t="e">
        <f t="shared" si="3"/>
        <v>#DIV/0!</v>
      </c>
      <c r="I35" s="19" t="e">
        <f t="shared" si="4"/>
        <v>#DIV/0!</v>
      </c>
      <c r="J35" s="18" t="e">
        <f t="shared" si="5"/>
        <v>#DIV/0!</v>
      </c>
      <c r="K35" s="18">
        <f t="shared" si="6"/>
        <v>1035</v>
      </c>
      <c r="L35" s="20" t="e">
        <f t="shared" si="7"/>
        <v>#DIV/0!</v>
      </c>
      <c r="M35" s="20" t="e">
        <f t="shared" si="8"/>
        <v>#DIV/0!</v>
      </c>
      <c r="N35" s="18" t="e">
        <f t="shared" si="9"/>
        <v>#DIV/0!</v>
      </c>
      <c r="O35" s="19" t="e">
        <f t="shared" si="1"/>
        <v>#DIV/0!</v>
      </c>
      <c r="P35" s="19" t="e">
        <f t="shared" si="2"/>
        <v>#DIV/0!</v>
      </c>
      <c r="Q35" s="21" t="e">
        <f t="shared" si="10"/>
        <v>#DIV/0!</v>
      </c>
      <c r="R35" s="17"/>
      <c r="S35" s="22" t="e">
        <f t="shared" si="11"/>
        <v>#DIV/0!</v>
      </c>
    </row>
    <row r="36" spans="1:19" x14ac:dyDescent="0.25">
      <c r="A36" s="1">
        <v>3</v>
      </c>
      <c r="B36" s="1" t="s">
        <v>17</v>
      </c>
      <c r="C36" s="1" t="s">
        <v>32</v>
      </c>
      <c r="D36" s="16"/>
      <c r="E36" s="16"/>
      <c r="F36" s="16"/>
      <c r="G36" s="18" t="e">
        <f t="shared" si="0"/>
        <v>#DIV/0!</v>
      </c>
      <c r="H36" s="18" t="e">
        <f t="shared" si="3"/>
        <v>#DIV/0!</v>
      </c>
      <c r="I36" s="19" t="e">
        <f t="shared" si="4"/>
        <v>#DIV/0!</v>
      </c>
      <c r="J36" s="18" t="e">
        <f t="shared" si="5"/>
        <v>#DIV/0!</v>
      </c>
      <c r="K36" s="18">
        <f t="shared" si="6"/>
        <v>1035</v>
      </c>
      <c r="L36" s="20" t="e">
        <f t="shared" si="7"/>
        <v>#DIV/0!</v>
      </c>
      <c r="M36" s="20" t="e">
        <f t="shared" si="8"/>
        <v>#DIV/0!</v>
      </c>
      <c r="N36" s="18" t="e">
        <f t="shared" si="9"/>
        <v>#DIV/0!</v>
      </c>
      <c r="O36" s="19" t="e">
        <f t="shared" si="1"/>
        <v>#DIV/0!</v>
      </c>
      <c r="P36" s="19" t="e">
        <f t="shared" si="2"/>
        <v>#DIV/0!</v>
      </c>
      <c r="Q36" s="21" t="e">
        <f t="shared" si="10"/>
        <v>#DIV/0!</v>
      </c>
      <c r="R36" s="17"/>
      <c r="S36" s="22" t="e">
        <f t="shared" si="11"/>
        <v>#DIV/0!</v>
      </c>
    </row>
    <row r="37" spans="1:19" x14ac:dyDescent="0.25">
      <c r="A37" s="1">
        <v>4</v>
      </c>
      <c r="B37" s="1" t="s">
        <v>17</v>
      </c>
      <c r="C37" s="1" t="s">
        <v>32</v>
      </c>
      <c r="D37" s="24"/>
      <c r="E37" s="24"/>
      <c r="F37" s="24"/>
      <c r="G37" s="18" t="e">
        <f t="shared" si="0"/>
        <v>#DIV/0!</v>
      </c>
      <c r="H37" s="18" t="e">
        <f t="shared" si="3"/>
        <v>#DIV/0!</v>
      </c>
      <c r="I37" s="19" t="e">
        <f t="shared" si="4"/>
        <v>#DIV/0!</v>
      </c>
      <c r="J37" s="18" t="e">
        <f t="shared" si="5"/>
        <v>#DIV/0!</v>
      </c>
      <c r="K37" s="18">
        <f t="shared" si="6"/>
        <v>1035</v>
      </c>
      <c r="L37" s="20" t="e">
        <f t="shared" si="7"/>
        <v>#DIV/0!</v>
      </c>
      <c r="M37" s="20" t="e">
        <f t="shared" si="8"/>
        <v>#DIV/0!</v>
      </c>
      <c r="N37" s="18" t="e">
        <f t="shared" si="9"/>
        <v>#DIV/0!</v>
      </c>
      <c r="O37" s="19" t="e">
        <f t="shared" si="1"/>
        <v>#DIV/0!</v>
      </c>
      <c r="P37" s="19" t="e">
        <f t="shared" si="2"/>
        <v>#DIV/0!</v>
      </c>
      <c r="Q37" s="21" t="e">
        <f t="shared" si="10"/>
        <v>#DIV/0!</v>
      </c>
      <c r="R37" s="17"/>
      <c r="S37" s="22" t="e">
        <f t="shared" si="11"/>
        <v>#DIV/0!</v>
      </c>
    </row>
    <row r="38" spans="1:19" x14ac:dyDescent="0.25">
      <c r="A38" s="1">
        <v>5</v>
      </c>
      <c r="B38" s="1" t="s">
        <v>17</v>
      </c>
      <c r="C38" s="1" t="s">
        <v>32</v>
      </c>
      <c r="D38" s="16"/>
      <c r="E38" s="16"/>
      <c r="F38" s="16"/>
      <c r="G38" s="18" t="e">
        <f t="shared" si="0"/>
        <v>#DIV/0!</v>
      </c>
      <c r="H38" s="18" t="e">
        <f t="shared" si="3"/>
        <v>#DIV/0!</v>
      </c>
      <c r="I38" s="19" t="e">
        <f t="shared" si="4"/>
        <v>#DIV/0!</v>
      </c>
      <c r="J38" s="18" t="e">
        <f t="shared" si="5"/>
        <v>#DIV/0!</v>
      </c>
      <c r="K38" s="18">
        <f t="shared" si="6"/>
        <v>1035</v>
      </c>
      <c r="L38" s="20" t="e">
        <f t="shared" si="7"/>
        <v>#DIV/0!</v>
      </c>
      <c r="M38" s="20" t="e">
        <f t="shared" si="8"/>
        <v>#DIV/0!</v>
      </c>
      <c r="N38" s="18" t="e">
        <f t="shared" si="9"/>
        <v>#DIV/0!</v>
      </c>
      <c r="O38" s="19" t="e">
        <f t="shared" si="1"/>
        <v>#DIV/0!</v>
      </c>
      <c r="P38" s="19" t="e">
        <f t="shared" si="2"/>
        <v>#DIV/0!</v>
      </c>
      <c r="Q38" s="21" t="e">
        <f t="shared" si="10"/>
        <v>#DIV/0!</v>
      </c>
      <c r="R38" s="17"/>
      <c r="S38" s="22" t="e">
        <f t="shared" si="11"/>
        <v>#DIV/0!</v>
      </c>
    </row>
    <row r="39" spans="1:19" x14ac:dyDescent="0.25">
      <c r="A39" s="1">
        <v>6</v>
      </c>
      <c r="B39" s="1" t="s">
        <v>17</v>
      </c>
      <c r="C39" s="1" t="s">
        <v>32</v>
      </c>
      <c r="D39" s="24"/>
      <c r="E39" s="24"/>
      <c r="F39" s="24"/>
      <c r="G39" s="18" t="e">
        <f t="shared" si="0"/>
        <v>#DIV/0!</v>
      </c>
      <c r="H39" s="18" t="e">
        <f t="shared" si="3"/>
        <v>#DIV/0!</v>
      </c>
      <c r="I39" s="19" t="e">
        <f t="shared" si="4"/>
        <v>#DIV/0!</v>
      </c>
      <c r="J39" s="18" t="e">
        <f t="shared" si="5"/>
        <v>#DIV/0!</v>
      </c>
      <c r="K39" s="18">
        <f t="shared" si="6"/>
        <v>1035</v>
      </c>
      <c r="L39" s="20" t="e">
        <f t="shared" si="7"/>
        <v>#DIV/0!</v>
      </c>
      <c r="M39" s="20" t="e">
        <f t="shared" si="8"/>
        <v>#DIV/0!</v>
      </c>
      <c r="N39" s="18" t="e">
        <f t="shared" si="9"/>
        <v>#DIV/0!</v>
      </c>
      <c r="O39" s="19" t="e">
        <f t="shared" si="1"/>
        <v>#DIV/0!</v>
      </c>
      <c r="P39" s="19" t="e">
        <f t="shared" si="2"/>
        <v>#DIV/0!</v>
      </c>
      <c r="Q39" s="21" t="e">
        <f t="shared" si="10"/>
        <v>#DIV/0!</v>
      </c>
      <c r="R39" s="17"/>
      <c r="S39" s="22" t="e">
        <f t="shared" si="11"/>
        <v>#DIV/0!</v>
      </c>
    </row>
    <row r="40" spans="1:19" x14ac:dyDescent="0.25">
      <c r="A40" s="1">
        <v>7</v>
      </c>
      <c r="B40" s="1" t="s">
        <v>17</v>
      </c>
      <c r="C40" s="1" t="s">
        <v>32</v>
      </c>
      <c r="D40" s="16"/>
      <c r="E40" s="16"/>
      <c r="F40" s="16"/>
      <c r="G40" s="18" t="e">
        <f t="shared" si="0"/>
        <v>#DIV/0!</v>
      </c>
      <c r="H40" s="18" t="e">
        <f t="shared" si="3"/>
        <v>#DIV/0!</v>
      </c>
      <c r="I40" s="19" t="e">
        <f t="shared" si="4"/>
        <v>#DIV/0!</v>
      </c>
      <c r="J40" s="18" t="e">
        <f t="shared" si="5"/>
        <v>#DIV/0!</v>
      </c>
      <c r="K40" s="18">
        <f t="shared" si="6"/>
        <v>1035</v>
      </c>
      <c r="L40" s="20" t="e">
        <f t="shared" si="7"/>
        <v>#DIV/0!</v>
      </c>
      <c r="M40" s="20" t="e">
        <f t="shared" si="8"/>
        <v>#DIV/0!</v>
      </c>
      <c r="N40" s="18" t="e">
        <f t="shared" si="9"/>
        <v>#DIV/0!</v>
      </c>
      <c r="O40" s="19" t="e">
        <f t="shared" si="1"/>
        <v>#DIV/0!</v>
      </c>
      <c r="P40" s="19" t="e">
        <f t="shared" si="2"/>
        <v>#DIV/0!</v>
      </c>
      <c r="Q40" s="21" t="e">
        <f t="shared" si="10"/>
        <v>#DIV/0!</v>
      </c>
      <c r="R40" s="17"/>
      <c r="S40" s="22" t="e">
        <f t="shared" si="11"/>
        <v>#DIV/0!</v>
      </c>
    </row>
    <row r="41" spans="1:19" x14ac:dyDescent="0.25">
      <c r="A41" s="1">
        <v>8</v>
      </c>
      <c r="B41" s="1" t="s">
        <v>17</v>
      </c>
      <c r="C41" s="1" t="s">
        <v>32</v>
      </c>
      <c r="D41" s="24"/>
      <c r="E41" s="24"/>
      <c r="F41" s="24"/>
      <c r="G41" s="18" t="e">
        <f t="shared" si="0"/>
        <v>#DIV/0!</v>
      </c>
      <c r="H41" s="18" t="e">
        <f t="shared" si="3"/>
        <v>#DIV/0!</v>
      </c>
      <c r="I41" s="19" t="e">
        <f t="shared" si="4"/>
        <v>#DIV/0!</v>
      </c>
      <c r="J41" s="18" t="e">
        <f t="shared" si="5"/>
        <v>#DIV/0!</v>
      </c>
      <c r="K41" s="18">
        <f t="shared" si="6"/>
        <v>1035</v>
      </c>
      <c r="L41" s="20" t="e">
        <f t="shared" si="7"/>
        <v>#DIV/0!</v>
      </c>
      <c r="M41" s="20" t="e">
        <f t="shared" si="8"/>
        <v>#DIV/0!</v>
      </c>
      <c r="N41" s="18" t="e">
        <f t="shared" si="9"/>
        <v>#DIV/0!</v>
      </c>
      <c r="O41" s="19" t="e">
        <f t="shared" si="1"/>
        <v>#DIV/0!</v>
      </c>
      <c r="P41" s="19" t="e">
        <f t="shared" si="2"/>
        <v>#DIV/0!</v>
      </c>
      <c r="Q41" s="21" t="e">
        <f t="shared" si="10"/>
        <v>#DIV/0!</v>
      </c>
      <c r="R41" s="17"/>
      <c r="S41" s="22" t="e">
        <f t="shared" si="11"/>
        <v>#DIV/0!</v>
      </c>
    </row>
    <row r="42" spans="1:19" x14ac:dyDescent="0.25">
      <c r="A42" s="1">
        <v>9</v>
      </c>
      <c r="B42" s="1" t="s">
        <v>17</v>
      </c>
      <c r="C42" s="1" t="s">
        <v>32</v>
      </c>
      <c r="D42" s="16"/>
      <c r="E42" s="16"/>
      <c r="F42" s="16"/>
      <c r="G42" s="18" t="e">
        <f t="shared" si="0"/>
        <v>#DIV/0!</v>
      </c>
      <c r="H42" s="18" t="e">
        <f t="shared" si="3"/>
        <v>#DIV/0!</v>
      </c>
      <c r="I42" s="19" t="e">
        <f t="shared" si="4"/>
        <v>#DIV/0!</v>
      </c>
      <c r="J42" s="18" t="e">
        <f t="shared" si="5"/>
        <v>#DIV/0!</v>
      </c>
      <c r="K42" s="18">
        <f t="shared" si="6"/>
        <v>1035</v>
      </c>
      <c r="L42" s="20" t="e">
        <f t="shared" si="7"/>
        <v>#DIV/0!</v>
      </c>
      <c r="M42" s="20" t="e">
        <f t="shared" si="8"/>
        <v>#DIV/0!</v>
      </c>
      <c r="N42" s="18" t="e">
        <f t="shared" si="9"/>
        <v>#DIV/0!</v>
      </c>
      <c r="O42" s="19" t="e">
        <f t="shared" si="1"/>
        <v>#DIV/0!</v>
      </c>
      <c r="P42" s="19" t="e">
        <f t="shared" si="2"/>
        <v>#DIV/0!</v>
      </c>
      <c r="Q42" s="21" t="e">
        <f t="shared" si="10"/>
        <v>#DIV/0!</v>
      </c>
      <c r="R42" s="17"/>
      <c r="S42" s="22" t="e">
        <f t="shared" si="11"/>
        <v>#DIV/0!</v>
      </c>
    </row>
    <row r="43" spans="1:19" x14ac:dyDescent="0.25">
      <c r="A43" s="1">
        <v>10</v>
      </c>
      <c r="B43" s="1" t="s">
        <v>17</v>
      </c>
      <c r="C43" s="1" t="s">
        <v>32</v>
      </c>
      <c r="D43" s="24"/>
      <c r="E43" s="24"/>
      <c r="F43" s="24"/>
      <c r="G43" s="18" t="e">
        <f t="shared" si="0"/>
        <v>#DIV/0!</v>
      </c>
      <c r="H43" s="18" t="e">
        <f t="shared" si="3"/>
        <v>#DIV/0!</v>
      </c>
      <c r="I43" s="19" t="e">
        <f t="shared" si="4"/>
        <v>#DIV/0!</v>
      </c>
      <c r="J43" s="18" t="e">
        <f t="shared" si="5"/>
        <v>#DIV/0!</v>
      </c>
      <c r="K43" s="18">
        <f t="shared" si="6"/>
        <v>1035</v>
      </c>
      <c r="L43" s="20" t="e">
        <f t="shared" si="7"/>
        <v>#DIV/0!</v>
      </c>
      <c r="M43" s="20" t="e">
        <f t="shared" si="8"/>
        <v>#DIV/0!</v>
      </c>
      <c r="N43" s="18" t="e">
        <f t="shared" si="9"/>
        <v>#DIV/0!</v>
      </c>
      <c r="O43" s="19" t="e">
        <f t="shared" si="1"/>
        <v>#DIV/0!</v>
      </c>
      <c r="P43" s="19" t="e">
        <f t="shared" si="2"/>
        <v>#DIV/0!</v>
      </c>
      <c r="Q43" s="21" t="e">
        <f t="shared" si="10"/>
        <v>#DIV/0!</v>
      </c>
      <c r="R43" s="17"/>
      <c r="S43" s="22" t="e">
        <f t="shared" si="11"/>
        <v>#DIV/0!</v>
      </c>
    </row>
    <row r="44" spans="1:19" x14ac:dyDescent="0.25">
      <c r="A44" s="1">
        <v>11</v>
      </c>
      <c r="B44" s="1" t="s">
        <v>17</v>
      </c>
      <c r="C44" s="1" t="s">
        <v>32</v>
      </c>
      <c r="D44" s="16"/>
      <c r="E44" s="16"/>
      <c r="F44" s="16"/>
      <c r="G44" s="18" t="e">
        <f t="shared" si="0"/>
        <v>#DIV/0!</v>
      </c>
      <c r="H44" s="18" t="e">
        <f t="shared" si="3"/>
        <v>#DIV/0!</v>
      </c>
      <c r="I44" s="19" t="e">
        <f t="shared" si="4"/>
        <v>#DIV/0!</v>
      </c>
      <c r="J44" s="18" t="e">
        <f t="shared" si="5"/>
        <v>#DIV/0!</v>
      </c>
      <c r="K44" s="18">
        <f t="shared" si="6"/>
        <v>1035</v>
      </c>
      <c r="L44" s="20" t="e">
        <f t="shared" si="7"/>
        <v>#DIV/0!</v>
      </c>
      <c r="M44" s="20" t="e">
        <f t="shared" si="8"/>
        <v>#DIV/0!</v>
      </c>
      <c r="N44" s="18" t="e">
        <f t="shared" si="9"/>
        <v>#DIV/0!</v>
      </c>
      <c r="O44" s="19" t="e">
        <f t="shared" si="1"/>
        <v>#DIV/0!</v>
      </c>
      <c r="P44" s="19" t="e">
        <f t="shared" si="2"/>
        <v>#DIV/0!</v>
      </c>
      <c r="Q44" s="21" t="e">
        <f t="shared" si="10"/>
        <v>#DIV/0!</v>
      </c>
      <c r="R44" s="17"/>
      <c r="S44" s="22" t="e">
        <f t="shared" si="11"/>
        <v>#DIV/0!</v>
      </c>
    </row>
    <row r="45" spans="1:19" x14ac:dyDescent="0.25">
      <c r="A45" s="1">
        <v>12</v>
      </c>
      <c r="B45" s="1" t="s">
        <v>17</v>
      </c>
      <c r="C45" s="1" t="s">
        <v>32</v>
      </c>
      <c r="D45" s="24"/>
      <c r="E45" s="24"/>
      <c r="F45" s="24"/>
      <c r="G45" s="18" t="e">
        <f t="shared" si="0"/>
        <v>#DIV/0!</v>
      </c>
      <c r="H45" s="18" t="e">
        <f t="shared" si="3"/>
        <v>#DIV/0!</v>
      </c>
      <c r="I45" s="19" t="e">
        <f t="shared" si="4"/>
        <v>#DIV/0!</v>
      </c>
      <c r="J45" s="18" t="e">
        <f t="shared" si="5"/>
        <v>#DIV/0!</v>
      </c>
      <c r="K45" s="18">
        <f t="shared" si="6"/>
        <v>1035</v>
      </c>
      <c r="L45" s="20" t="e">
        <f t="shared" si="7"/>
        <v>#DIV/0!</v>
      </c>
      <c r="M45" s="20" t="e">
        <f t="shared" si="8"/>
        <v>#DIV/0!</v>
      </c>
      <c r="N45" s="18" t="e">
        <f t="shared" si="9"/>
        <v>#DIV/0!</v>
      </c>
      <c r="O45" s="19" t="e">
        <f t="shared" si="1"/>
        <v>#DIV/0!</v>
      </c>
      <c r="P45" s="19" t="e">
        <f t="shared" si="2"/>
        <v>#DIV/0!</v>
      </c>
      <c r="Q45" s="21" t="e">
        <f t="shared" si="10"/>
        <v>#DIV/0!</v>
      </c>
      <c r="R45" s="17"/>
      <c r="S45" s="22" t="e">
        <f t="shared" si="11"/>
        <v>#DIV/0!</v>
      </c>
    </row>
    <row r="46" spans="1:19" x14ac:dyDescent="0.25">
      <c r="A46" s="1">
        <v>13</v>
      </c>
      <c r="B46" s="1" t="s">
        <v>17</v>
      </c>
      <c r="C46" s="1" t="s">
        <v>32</v>
      </c>
      <c r="D46" s="16"/>
      <c r="E46" s="16"/>
      <c r="F46" s="16"/>
      <c r="G46" s="18" t="e">
        <f t="shared" si="0"/>
        <v>#DIV/0!</v>
      </c>
      <c r="H46" s="18" t="e">
        <f t="shared" si="3"/>
        <v>#DIV/0!</v>
      </c>
      <c r="I46" s="19" t="e">
        <f t="shared" si="4"/>
        <v>#DIV/0!</v>
      </c>
      <c r="J46" s="18" t="e">
        <f t="shared" si="5"/>
        <v>#DIV/0!</v>
      </c>
      <c r="K46" s="18">
        <f t="shared" si="6"/>
        <v>1035</v>
      </c>
      <c r="L46" s="20" t="e">
        <f t="shared" si="7"/>
        <v>#DIV/0!</v>
      </c>
      <c r="M46" s="20" t="e">
        <f t="shared" si="8"/>
        <v>#DIV/0!</v>
      </c>
      <c r="N46" s="18" t="e">
        <f t="shared" si="9"/>
        <v>#DIV/0!</v>
      </c>
      <c r="O46" s="19" t="e">
        <f t="shared" si="1"/>
        <v>#DIV/0!</v>
      </c>
      <c r="P46" s="19" t="e">
        <f t="shared" si="2"/>
        <v>#DIV/0!</v>
      </c>
      <c r="Q46" s="21" t="e">
        <f t="shared" si="10"/>
        <v>#DIV/0!</v>
      </c>
      <c r="R46" s="17"/>
      <c r="S46" s="22" t="e">
        <f t="shared" si="11"/>
        <v>#DIV/0!</v>
      </c>
    </row>
    <row r="47" spans="1:19" x14ac:dyDescent="0.25">
      <c r="A47" s="1">
        <v>14</v>
      </c>
      <c r="B47" s="1" t="s">
        <v>17</v>
      </c>
      <c r="C47" s="1" t="s">
        <v>32</v>
      </c>
      <c r="D47" s="24"/>
      <c r="E47" s="24"/>
      <c r="F47" s="24"/>
      <c r="G47" s="18" t="e">
        <f t="shared" si="0"/>
        <v>#DIV/0!</v>
      </c>
      <c r="H47" s="18" t="e">
        <f t="shared" si="3"/>
        <v>#DIV/0!</v>
      </c>
      <c r="I47" s="19" t="e">
        <f t="shared" si="4"/>
        <v>#DIV/0!</v>
      </c>
      <c r="J47" s="18" t="e">
        <f t="shared" si="5"/>
        <v>#DIV/0!</v>
      </c>
      <c r="K47" s="18">
        <f t="shared" si="6"/>
        <v>1035</v>
      </c>
      <c r="L47" s="20" t="e">
        <f t="shared" si="7"/>
        <v>#DIV/0!</v>
      </c>
      <c r="M47" s="20" t="e">
        <f t="shared" si="8"/>
        <v>#DIV/0!</v>
      </c>
      <c r="N47" s="18" t="e">
        <f t="shared" si="9"/>
        <v>#DIV/0!</v>
      </c>
      <c r="O47" s="19" t="e">
        <f t="shared" si="1"/>
        <v>#DIV/0!</v>
      </c>
      <c r="P47" s="19" t="e">
        <f t="shared" si="2"/>
        <v>#DIV/0!</v>
      </c>
      <c r="Q47" s="21" t="e">
        <f t="shared" si="10"/>
        <v>#DIV/0!</v>
      </c>
      <c r="R47" s="17"/>
      <c r="S47" s="22" t="e">
        <f t="shared" si="11"/>
        <v>#DIV/0!</v>
      </c>
    </row>
    <row r="48" spans="1:19" x14ac:dyDescent="0.25">
      <c r="A48" s="1">
        <v>15</v>
      </c>
      <c r="B48" s="1" t="s">
        <v>17</v>
      </c>
      <c r="C48" s="1" t="s">
        <v>32</v>
      </c>
      <c r="D48" s="16"/>
      <c r="E48" s="16"/>
      <c r="F48" s="16"/>
      <c r="G48" s="18" t="e">
        <f t="shared" si="0"/>
        <v>#DIV/0!</v>
      </c>
      <c r="H48" s="18" t="e">
        <f t="shared" si="3"/>
        <v>#DIV/0!</v>
      </c>
      <c r="I48" s="19" t="e">
        <f t="shared" si="4"/>
        <v>#DIV/0!</v>
      </c>
      <c r="J48" s="18" t="e">
        <f t="shared" si="5"/>
        <v>#DIV/0!</v>
      </c>
      <c r="K48" s="18">
        <f t="shared" si="6"/>
        <v>1035</v>
      </c>
      <c r="L48" s="20" t="e">
        <f t="shared" si="7"/>
        <v>#DIV/0!</v>
      </c>
      <c r="M48" s="20" t="e">
        <f t="shared" si="8"/>
        <v>#DIV/0!</v>
      </c>
      <c r="N48" s="18" t="e">
        <f t="shared" si="9"/>
        <v>#DIV/0!</v>
      </c>
      <c r="O48" s="19" t="e">
        <f t="shared" si="1"/>
        <v>#DIV/0!</v>
      </c>
      <c r="P48" s="19" t="e">
        <f t="shared" si="2"/>
        <v>#DIV/0!</v>
      </c>
      <c r="Q48" s="21" t="e">
        <f t="shared" si="10"/>
        <v>#DIV/0!</v>
      </c>
      <c r="R48" s="17"/>
      <c r="S48" s="22" t="e">
        <f t="shared" si="11"/>
        <v>#DIV/0!</v>
      </c>
    </row>
    <row r="49" spans="1:19" x14ac:dyDescent="0.25">
      <c r="A49" s="1">
        <v>16</v>
      </c>
      <c r="B49" s="1" t="s">
        <v>17</v>
      </c>
      <c r="C49" s="1" t="s">
        <v>32</v>
      </c>
      <c r="D49" s="24"/>
      <c r="E49" s="24"/>
      <c r="F49" s="24"/>
      <c r="G49" s="18" t="e">
        <f t="shared" si="0"/>
        <v>#DIV/0!</v>
      </c>
      <c r="H49" s="18" t="e">
        <f t="shared" si="3"/>
        <v>#DIV/0!</v>
      </c>
      <c r="I49" s="19" t="e">
        <f t="shared" si="4"/>
        <v>#DIV/0!</v>
      </c>
      <c r="J49" s="18" t="e">
        <f t="shared" si="5"/>
        <v>#DIV/0!</v>
      </c>
      <c r="K49" s="18">
        <f t="shared" si="6"/>
        <v>1035</v>
      </c>
      <c r="L49" s="20" t="e">
        <f t="shared" si="7"/>
        <v>#DIV/0!</v>
      </c>
      <c r="M49" s="20" t="e">
        <f t="shared" si="8"/>
        <v>#DIV/0!</v>
      </c>
      <c r="N49" s="18" t="e">
        <f t="shared" si="9"/>
        <v>#DIV/0!</v>
      </c>
      <c r="O49" s="19" t="e">
        <f t="shared" si="1"/>
        <v>#DIV/0!</v>
      </c>
      <c r="P49" s="19" t="e">
        <f t="shared" si="2"/>
        <v>#DIV/0!</v>
      </c>
      <c r="Q49" s="21" t="e">
        <f t="shared" si="10"/>
        <v>#DIV/0!</v>
      </c>
      <c r="R49" s="17"/>
      <c r="S49" s="22" t="e">
        <f t="shared" si="11"/>
        <v>#DIV/0!</v>
      </c>
    </row>
    <row r="50" spans="1:19" x14ac:dyDescent="0.25">
      <c r="A50" s="1">
        <v>1</v>
      </c>
      <c r="B50" s="1" t="s">
        <v>18</v>
      </c>
      <c r="C50" s="1" t="s">
        <v>32</v>
      </c>
      <c r="D50" s="16">
        <v>48</v>
      </c>
      <c r="E50" s="16"/>
      <c r="F50" s="16"/>
      <c r="G50" s="18" t="e">
        <f t="shared" si="0"/>
        <v>#DIV/0!</v>
      </c>
      <c r="H50" s="18" t="e">
        <f t="shared" si="3"/>
        <v>#DIV/0!</v>
      </c>
      <c r="I50" s="19" t="e">
        <f t="shared" si="4"/>
        <v>#DIV/0!</v>
      </c>
      <c r="J50" s="18" t="e">
        <f t="shared" si="5"/>
        <v>#DIV/0!</v>
      </c>
      <c r="K50" s="18">
        <f t="shared" si="6"/>
        <v>3675.0000000000114</v>
      </c>
      <c r="L50" s="20" t="e">
        <f t="shared" si="7"/>
        <v>#DIV/0!</v>
      </c>
      <c r="M50" s="20" t="e">
        <f t="shared" si="8"/>
        <v>#DIV/0!</v>
      </c>
      <c r="N50" s="18" t="e">
        <f t="shared" si="9"/>
        <v>#DIV/0!</v>
      </c>
      <c r="O50" s="19" t="e">
        <f t="shared" si="1"/>
        <v>#DIV/0!</v>
      </c>
      <c r="P50" s="19" t="e">
        <f t="shared" si="2"/>
        <v>#DIV/0!</v>
      </c>
      <c r="Q50" s="21" t="e">
        <f t="shared" si="10"/>
        <v>#DIV/0!</v>
      </c>
      <c r="R50" s="17"/>
      <c r="S50" s="22" t="e">
        <f t="shared" si="11"/>
        <v>#DIV/0!</v>
      </c>
    </row>
    <row r="51" spans="1:19" x14ac:dyDescent="0.25">
      <c r="A51" s="1">
        <v>2</v>
      </c>
      <c r="B51" s="1" t="s">
        <v>18</v>
      </c>
      <c r="C51" s="1" t="s">
        <v>32</v>
      </c>
      <c r="D51" s="24"/>
      <c r="E51" s="24"/>
      <c r="F51" s="24"/>
      <c r="G51" s="18" t="e">
        <f t="shared" si="0"/>
        <v>#DIV/0!</v>
      </c>
      <c r="H51" s="18" t="e">
        <f t="shared" si="3"/>
        <v>#DIV/0!</v>
      </c>
      <c r="I51" s="19" t="e">
        <f t="shared" si="4"/>
        <v>#DIV/0!</v>
      </c>
      <c r="J51" s="18" t="e">
        <f t="shared" si="5"/>
        <v>#DIV/0!</v>
      </c>
      <c r="K51" s="18">
        <f t="shared" si="6"/>
        <v>1035</v>
      </c>
      <c r="L51" s="20" t="e">
        <f t="shared" si="7"/>
        <v>#DIV/0!</v>
      </c>
      <c r="M51" s="20" t="e">
        <f t="shared" si="8"/>
        <v>#DIV/0!</v>
      </c>
      <c r="N51" s="18" t="e">
        <f t="shared" si="9"/>
        <v>#DIV/0!</v>
      </c>
      <c r="O51" s="19" t="e">
        <f t="shared" si="1"/>
        <v>#DIV/0!</v>
      </c>
      <c r="P51" s="19" t="e">
        <f t="shared" si="2"/>
        <v>#DIV/0!</v>
      </c>
      <c r="Q51" s="21" t="e">
        <f t="shared" si="10"/>
        <v>#DIV/0!</v>
      </c>
      <c r="R51" s="17"/>
      <c r="S51" s="22" t="e">
        <f t="shared" si="11"/>
        <v>#DIV/0!</v>
      </c>
    </row>
    <row r="52" spans="1:19" x14ac:dyDescent="0.25">
      <c r="A52" s="1">
        <v>3</v>
      </c>
      <c r="B52" s="1" t="s">
        <v>18</v>
      </c>
      <c r="C52" s="1" t="s">
        <v>32</v>
      </c>
      <c r="D52" s="16"/>
      <c r="E52" s="16"/>
      <c r="F52" s="16"/>
      <c r="G52" s="18" t="e">
        <f t="shared" si="0"/>
        <v>#DIV/0!</v>
      </c>
      <c r="H52" s="18" t="e">
        <f t="shared" si="3"/>
        <v>#DIV/0!</v>
      </c>
      <c r="I52" s="19" t="e">
        <f t="shared" si="4"/>
        <v>#DIV/0!</v>
      </c>
      <c r="J52" s="18" t="e">
        <f t="shared" si="5"/>
        <v>#DIV/0!</v>
      </c>
      <c r="K52" s="18">
        <f t="shared" si="6"/>
        <v>1035</v>
      </c>
      <c r="L52" s="20" t="e">
        <f t="shared" si="7"/>
        <v>#DIV/0!</v>
      </c>
      <c r="M52" s="20" t="e">
        <f t="shared" si="8"/>
        <v>#DIV/0!</v>
      </c>
      <c r="N52" s="18" t="e">
        <f t="shared" si="9"/>
        <v>#DIV/0!</v>
      </c>
      <c r="O52" s="19" t="e">
        <f t="shared" si="1"/>
        <v>#DIV/0!</v>
      </c>
      <c r="P52" s="19" t="e">
        <f t="shared" si="2"/>
        <v>#DIV/0!</v>
      </c>
      <c r="Q52" s="21" t="e">
        <f t="shared" si="10"/>
        <v>#DIV/0!</v>
      </c>
      <c r="R52" s="17"/>
      <c r="S52" s="22" t="e">
        <f t="shared" si="11"/>
        <v>#DIV/0!</v>
      </c>
    </row>
    <row r="53" spans="1:19" x14ac:dyDescent="0.25">
      <c r="A53" s="1">
        <v>4</v>
      </c>
      <c r="B53" s="1" t="s">
        <v>18</v>
      </c>
      <c r="C53" s="1" t="s">
        <v>32</v>
      </c>
      <c r="D53" s="24"/>
      <c r="E53" s="24"/>
      <c r="F53" s="24"/>
      <c r="G53" s="18" t="e">
        <f t="shared" si="0"/>
        <v>#DIV/0!</v>
      </c>
      <c r="H53" s="18" t="e">
        <f t="shared" si="3"/>
        <v>#DIV/0!</v>
      </c>
      <c r="I53" s="19" t="e">
        <f t="shared" si="4"/>
        <v>#DIV/0!</v>
      </c>
      <c r="J53" s="18" t="e">
        <f t="shared" si="5"/>
        <v>#DIV/0!</v>
      </c>
      <c r="K53" s="18">
        <f t="shared" si="6"/>
        <v>1035</v>
      </c>
      <c r="L53" s="20" t="e">
        <f t="shared" si="7"/>
        <v>#DIV/0!</v>
      </c>
      <c r="M53" s="20" t="e">
        <f t="shared" si="8"/>
        <v>#DIV/0!</v>
      </c>
      <c r="N53" s="18" t="e">
        <f t="shared" si="9"/>
        <v>#DIV/0!</v>
      </c>
      <c r="O53" s="19" t="e">
        <f t="shared" si="1"/>
        <v>#DIV/0!</v>
      </c>
      <c r="P53" s="19" t="e">
        <f t="shared" si="2"/>
        <v>#DIV/0!</v>
      </c>
      <c r="Q53" s="21" t="e">
        <f t="shared" si="10"/>
        <v>#DIV/0!</v>
      </c>
      <c r="R53" s="17"/>
      <c r="S53" s="22" t="e">
        <f t="shared" si="11"/>
        <v>#DIV/0!</v>
      </c>
    </row>
    <row r="54" spans="1:19" x14ac:dyDescent="0.25">
      <c r="A54" s="1">
        <v>5</v>
      </c>
      <c r="B54" s="1" t="s">
        <v>18</v>
      </c>
      <c r="C54" s="1" t="s">
        <v>32</v>
      </c>
      <c r="D54" s="16"/>
      <c r="E54" s="16"/>
      <c r="F54" s="16"/>
      <c r="G54" s="18" t="e">
        <f t="shared" si="0"/>
        <v>#DIV/0!</v>
      </c>
      <c r="H54" s="18" t="e">
        <f t="shared" si="3"/>
        <v>#DIV/0!</v>
      </c>
      <c r="I54" s="19" t="e">
        <f t="shared" si="4"/>
        <v>#DIV/0!</v>
      </c>
      <c r="J54" s="18" t="e">
        <f t="shared" si="5"/>
        <v>#DIV/0!</v>
      </c>
      <c r="K54" s="18">
        <f t="shared" si="6"/>
        <v>1035</v>
      </c>
      <c r="L54" s="20" t="e">
        <f t="shared" si="7"/>
        <v>#DIV/0!</v>
      </c>
      <c r="M54" s="20" t="e">
        <f t="shared" si="8"/>
        <v>#DIV/0!</v>
      </c>
      <c r="N54" s="18" t="e">
        <f t="shared" si="9"/>
        <v>#DIV/0!</v>
      </c>
      <c r="O54" s="19" t="e">
        <f t="shared" si="1"/>
        <v>#DIV/0!</v>
      </c>
      <c r="P54" s="19" t="e">
        <f t="shared" si="2"/>
        <v>#DIV/0!</v>
      </c>
      <c r="Q54" s="21" t="e">
        <f t="shared" si="10"/>
        <v>#DIV/0!</v>
      </c>
      <c r="R54" s="17"/>
      <c r="S54" s="22" t="e">
        <f t="shared" si="11"/>
        <v>#DIV/0!</v>
      </c>
    </row>
    <row r="55" spans="1:19" x14ac:dyDescent="0.25">
      <c r="A55" s="1">
        <v>6</v>
      </c>
      <c r="B55" s="1" t="s">
        <v>18</v>
      </c>
      <c r="C55" s="1" t="s">
        <v>32</v>
      </c>
      <c r="D55" s="24"/>
      <c r="E55" s="24"/>
      <c r="F55" s="24"/>
      <c r="G55" s="18" t="e">
        <f t="shared" si="0"/>
        <v>#DIV/0!</v>
      </c>
      <c r="H55" s="18" t="e">
        <f t="shared" si="3"/>
        <v>#DIV/0!</v>
      </c>
      <c r="I55" s="19" t="e">
        <f t="shared" si="4"/>
        <v>#DIV/0!</v>
      </c>
      <c r="J55" s="18" t="e">
        <f t="shared" si="5"/>
        <v>#DIV/0!</v>
      </c>
      <c r="K55" s="18">
        <f t="shared" si="6"/>
        <v>1035</v>
      </c>
      <c r="L55" s="20" t="e">
        <f t="shared" si="7"/>
        <v>#DIV/0!</v>
      </c>
      <c r="M55" s="20" t="e">
        <f t="shared" si="8"/>
        <v>#DIV/0!</v>
      </c>
      <c r="N55" s="18" t="e">
        <f t="shared" si="9"/>
        <v>#DIV/0!</v>
      </c>
      <c r="O55" s="19" t="e">
        <f t="shared" si="1"/>
        <v>#DIV/0!</v>
      </c>
      <c r="P55" s="19" t="e">
        <f t="shared" si="2"/>
        <v>#DIV/0!</v>
      </c>
      <c r="Q55" s="21" t="e">
        <f t="shared" si="10"/>
        <v>#DIV/0!</v>
      </c>
      <c r="R55" s="17"/>
      <c r="S55" s="22" t="e">
        <f t="shared" si="11"/>
        <v>#DIV/0!</v>
      </c>
    </row>
    <row r="56" spans="1:19" x14ac:dyDescent="0.25">
      <c r="A56" s="1">
        <v>7</v>
      </c>
      <c r="B56" s="1" t="s">
        <v>18</v>
      </c>
      <c r="C56" s="1" t="s">
        <v>32</v>
      </c>
      <c r="D56" s="16"/>
      <c r="E56" s="16"/>
      <c r="F56" s="16"/>
      <c r="G56" s="18" t="e">
        <f t="shared" si="0"/>
        <v>#DIV/0!</v>
      </c>
      <c r="H56" s="18" t="e">
        <f t="shared" si="3"/>
        <v>#DIV/0!</v>
      </c>
      <c r="I56" s="19" t="e">
        <f t="shared" si="4"/>
        <v>#DIV/0!</v>
      </c>
      <c r="J56" s="18" t="e">
        <f t="shared" si="5"/>
        <v>#DIV/0!</v>
      </c>
      <c r="K56" s="18">
        <f t="shared" si="6"/>
        <v>1035</v>
      </c>
      <c r="L56" s="20" t="e">
        <f t="shared" si="7"/>
        <v>#DIV/0!</v>
      </c>
      <c r="M56" s="20" t="e">
        <f t="shared" si="8"/>
        <v>#DIV/0!</v>
      </c>
      <c r="N56" s="18" t="e">
        <f t="shared" si="9"/>
        <v>#DIV/0!</v>
      </c>
      <c r="O56" s="19" t="e">
        <f t="shared" si="1"/>
        <v>#DIV/0!</v>
      </c>
      <c r="P56" s="19" t="e">
        <f t="shared" si="2"/>
        <v>#DIV/0!</v>
      </c>
      <c r="Q56" s="21" t="e">
        <f t="shared" si="10"/>
        <v>#DIV/0!</v>
      </c>
      <c r="R56" s="17"/>
      <c r="S56" s="22" t="e">
        <f t="shared" si="11"/>
        <v>#DIV/0!</v>
      </c>
    </row>
    <row r="57" spans="1:19" x14ac:dyDescent="0.25">
      <c r="A57" s="1">
        <v>8</v>
      </c>
      <c r="B57" s="1" t="s">
        <v>18</v>
      </c>
      <c r="C57" s="1" t="s">
        <v>32</v>
      </c>
      <c r="D57" s="24"/>
      <c r="E57" s="24"/>
      <c r="F57" s="24"/>
      <c r="G57" s="18" t="e">
        <f t="shared" si="0"/>
        <v>#DIV/0!</v>
      </c>
      <c r="H57" s="18" t="e">
        <f t="shared" si="3"/>
        <v>#DIV/0!</v>
      </c>
      <c r="I57" s="19" t="e">
        <f t="shared" si="4"/>
        <v>#DIV/0!</v>
      </c>
      <c r="J57" s="18" t="e">
        <f t="shared" si="5"/>
        <v>#DIV/0!</v>
      </c>
      <c r="K57" s="18">
        <f t="shared" si="6"/>
        <v>1035</v>
      </c>
      <c r="L57" s="20" t="e">
        <f t="shared" si="7"/>
        <v>#DIV/0!</v>
      </c>
      <c r="M57" s="20" t="e">
        <f t="shared" si="8"/>
        <v>#DIV/0!</v>
      </c>
      <c r="N57" s="18" t="e">
        <f t="shared" si="9"/>
        <v>#DIV/0!</v>
      </c>
      <c r="O57" s="19" t="e">
        <f t="shared" si="1"/>
        <v>#DIV/0!</v>
      </c>
      <c r="P57" s="19" t="e">
        <f t="shared" si="2"/>
        <v>#DIV/0!</v>
      </c>
      <c r="Q57" s="21" t="e">
        <f t="shared" si="10"/>
        <v>#DIV/0!</v>
      </c>
      <c r="R57" s="17"/>
      <c r="S57" s="22" t="e">
        <f t="shared" si="11"/>
        <v>#DIV/0!</v>
      </c>
    </row>
    <row r="58" spans="1:19" x14ac:dyDescent="0.25">
      <c r="A58" s="1">
        <v>9</v>
      </c>
      <c r="B58" s="1" t="s">
        <v>18</v>
      </c>
      <c r="C58" s="1" t="s">
        <v>32</v>
      </c>
      <c r="D58" s="16"/>
      <c r="E58" s="16"/>
      <c r="F58" s="16"/>
      <c r="G58" s="18" t="e">
        <f t="shared" si="0"/>
        <v>#DIV/0!</v>
      </c>
      <c r="H58" s="18" t="e">
        <f t="shared" si="3"/>
        <v>#DIV/0!</v>
      </c>
      <c r="I58" s="19" t="e">
        <f t="shared" si="4"/>
        <v>#DIV/0!</v>
      </c>
      <c r="J58" s="18" t="e">
        <f t="shared" si="5"/>
        <v>#DIV/0!</v>
      </c>
      <c r="K58" s="18">
        <f t="shared" si="6"/>
        <v>1035</v>
      </c>
      <c r="L58" s="20" t="e">
        <f t="shared" si="7"/>
        <v>#DIV/0!</v>
      </c>
      <c r="M58" s="20" t="e">
        <f t="shared" si="8"/>
        <v>#DIV/0!</v>
      </c>
      <c r="N58" s="18" t="e">
        <f t="shared" si="9"/>
        <v>#DIV/0!</v>
      </c>
      <c r="O58" s="19" t="e">
        <f t="shared" si="1"/>
        <v>#DIV/0!</v>
      </c>
      <c r="P58" s="19" t="e">
        <f t="shared" si="2"/>
        <v>#DIV/0!</v>
      </c>
      <c r="Q58" s="21" t="e">
        <f t="shared" si="10"/>
        <v>#DIV/0!</v>
      </c>
      <c r="R58" s="17"/>
      <c r="S58" s="22" t="e">
        <f t="shared" si="11"/>
        <v>#DIV/0!</v>
      </c>
    </row>
    <row r="59" spans="1:19" x14ac:dyDescent="0.25">
      <c r="A59" s="1">
        <v>10</v>
      </c>
      <c r="B59" s="1" t="s">
        <v>18</v>
      </c>
      <c r="C59" s="1" t="s">
        <v>32</v>
      </c>
      <c r="D59" s="24"/>
      <c r="E59" s="24"/>
      <c r="F59" s="24"/>
      <c r="G59" s="18" t="e">
        <f t="shared" si="0"/>
        <v>#DIV/0!</v>
      </c>
      <c r="H59" s="18" t="e">
        <f t="shared" si="3"/>
        <v>#DIV/0!</v>
      </c>
      <c r="I59" s="19" t="e">
        <f t="shared" si="4"/>
        <v>#DIV/0!</v>
      </c>
      <c r="J59" s="18" t="e">
        <f t="shared" si="5"/>
        <v>#DIV/0!</v>
      </c>
      <c r="K59" s="18">
        <f t="shared" si="6"/>
        <v>1035</v>
      </c>
      <c r="L59" s="20" t="e">
        <f t="shared" si="7"/>
        <v>#DIV/0!</v>
      </c>
      <c r="M59" s="20" t="e">
        <f t="shared" si="8"/>
        <v>#DIV/0!</v>
      </c>
      <c r="N59" s="18" t="e">
        <f t="shared" si="9"/>
        <v>#DIV/0!</v>
      </c>
      <c r="O59" s="19" t="e">
        <f t="shared" si="1"/>
        <v>#DIV/0!</v>
      </c>
      <c r="P59" s="19" t="e">
        <f t="shared" si="2"/>
        <v>#DIV/0!</v>
      </c>
      <c r="Q59" s="21" t="e">
        <f t="shared" si="10"/>
        <v>#DIV/0!</v>
      </c>
      <c r="R59" s="17"/>
      <c r="S59" s="22" t="e">
        <f t="shared" si="11"/>
        <v>#DIV/0!</v>
      </c>
    </row>
    <row r="60" spans="1:19" x14ac:dyDescent="0.25">
      <c r="A60" s="1">
        <v>11</v>
      </c>
      <c r="B60" s="1" t="s">
        <v>18</v>
      </c>
      <c r="C60" s="1" t="s">
        <v>32</v>
      </c>
      <c r="D60" s="16"/>
      <c r="E60" s="16"/>
      <c r="F60" s="16"/>
      <c r="G60" s="18" t="e">
        <f t="shared" si="0"/>
        <v>#DIV/0!</v>
      </c>
      <c r="H60" s="18" t="e">
        <f t="shared" si="3"/>
        <v>#DIV/0!</v>
      </c>
      <c r="I60" s="19" t="e">
        <f t="shared" si="4"/>
        <v>#DIV/0!</v>
      </c>
      <c r="J60" s="18" t="e">
        <f t="shared" si="5"/>
        <v>#DIV/0!</v>
      </c>
      <c r="K60" s="18">
        <f t="shared" si="6"/>
        <v>1035</v>
      </c>
      <c r="L60" s="20" t="e">
        <f t="shared" si="7"/>
        <v>#DIV/0!</v>
      </c>
      <c r="M60" s="20" t="e">
        <f t="shared" si="8"/>
        <v>#DIV/0!</v>
      </c>
      <c r="N60" s="18" t="e">
        <f t="shared" si="9"/>
        <v>#DIV/0!</v>
      </c>
      <c r="O60" s="19" t="e">
        <f t="shared" si="1"/>
        <v>#DIV/0!</v>
      </c>
      <c r="P60" s="19" t="e">
        <f t="shared" si="2"/>
        <v>#DIV/0!</v>
      </c>
      <c r="Q60" s="21" t="e">
        <f t="shared" si="10"/>
        <v>#DIV/0!</v>
      </c>
      <c r="R60" s="17"/>
      <c r="S60" s="22" t="e">
        <f t="shared" si="11"/>
        <v>#DIV/0!</v>
      </c>
    </row>
    <row r="61" spans="1:19" x14ac:dyDescent="0.25">
      <c r="A61" s="1">
        <v>12</v>
      </c>
      <c r="B61" s="1" t="s">
        <v>18</v>
      </c>
      <c r="C61" s="1" t="s">
        <v>32</v>
      </c>
      <c r="D61" s="24"/>
      <c r="E61" s="24"/>
      <c r="F61" s="24"/>
      <c r="G61" s="18" t="e">
        <f t="shared" si="0"/>
        <v>#DIV/0!</v>
      </c>
      <c r="H61" s="18" t="e">
        <f t="shared" si="3"/>
        <v>#DIV/0!</v>
      </c>
      <c r="I61" s="19" t="e">
        <f t="shared" si="4"/>
        <v>#DIV/0!</v>
      </c>
      <c r="J61" s="18" t="e">
        <f t="shared" si="5"/>
        <v>#DIV/0!</v>
      </c>
      <c r="K61" s="18">
        <f t="shared" si="6"/>
        <v>1035</v>
      </c>
      <c r="L61" s="20" t="e">
        <f t="shared" si="7"/>
        <v>#DIV/0!</v>
      </c>
      <c r="M61" s="20" t="e">
        <f t="shared" si="8"/>
        <v>#DIV/0!</v>
      </c>
      <c r="N61" s="18" t="e">
        <f t="shared" si="9"/>
        <v>#DIV/0!</v>
      </c>
      <c r="O61" s="19" t="e">
        <f t="shared" si="1"/>
        <v>#DIV/0!</v>
      </c>
      <c r="P61" s="19" t="e">
        <f t="shared" si="2"/>
        <v>#DIV/0!</v>
      </c>
      <c r="Q61" s="21" t="e">
        <f t="shared" si="10"/>
        <v>#DIV/0!</v>
      </c>
      <c r="R61" s="17"/>
      <c r="S61" s="22" t="e">
        <f t="shared" si="11"/>
        <v>#DIV/0!</v>
      </c>
    </row>
    <row r="62" spans="1:19" x14ac:dyDescent="0.25">
      <c r="A62" s="1">
        <v>13</v>
      </c>
      <c r="B62" s="1" t="s">
        <v>18</v>
      </c>
      <c r="C62" s="1" t="s">
        <v>32</v>
      </c>
      <c r="D62" s="16"/>
      <c r="E62" s="16"/>
      <c r="F62" s="16"/>
      <c r="G62" s="18" t="e">
        <f t="shared" si="0"/>
        <v>#DIV/0!</v>
      </c>
      <c r="H62" s="18" t="e">
        <f t="shared" si="3"/>
        <v>#DIV/0!</v>
      </c>
      <c r="I62" s="19" t="e">
        <f t="shared" si="4"/>
        <v>#DIV/0!</v>
      </c>
      <c r="J62" s="18" t="e">
        <f t="shared" si="5"/>
        <v>#DIV/0!</v>
      </c>
      <c r="K62" s="18">
        <f t="shared" si="6"/>
        <v>1035</v>
      </c>
      <c r="L62" s="20" t="e">
        <f t="shared" si="7"/>
        <v>#DIV/0!</v>
      </c>
      <c r="M62" s="20" t="e">
        <f t="shared" si="8"/>
        <v>#DIV/0!</v>
      </c>
      <c r="N62" s="18" t="e">
        <f t="shared" si="9"/>
        <v>#DIV/0!</v>
      </c>
      <c r="O62" s="19" t="e">
        <f t="shared" si="1"/>
        <v>#DIV/0!</v>
      </c>
      <c r="P62" s="19" t="e">
        <f t="shared" si="2"/>
        <v>#DIV/0!</v>
      </c>
      <c r="Q62" s="21" t="e">
        <f t="shared" si="10"/>
        <v>#DIV/0!</v>
      </c>
      <c r="R62" s="17"/>
      <c r="S62" s="22" t="e">
        <f t="shared" si="11"/>
        <v>#DIV/0!</v>
      </c>
    </row>
    <row r="63" spans="1:19" x14ac:dyDescent="0.25">
      <c r="A63" s="1">
        <v>14</v>
      </c>
      <c r="B63" s="1" t="s">
        <v>18</v>
      </c>
      <c r="C63" s="1" t="s">
        <v>32</v>
      </c>
      <c r="D63" s="24"/>
      <c r="E63" s="24"/>
      <c r="F63" s="24"/>
      <c r="G63" s="18" t="e">
        <f t="shared" si="0"/>
        <v>#DIV/0!</v>
      </c>
      <c r="H63" s="18" t="e">
        <f t="shared" si="3"/>
        <v>#DIV/0!</v>
      </c>
      <c r="I63" s="19" t="e">
        <f t="shared" si="4"/>
        <v>#DIV/0!</v>
      </c>
      <c r="J63" s="18" t="e">
        <f t="shared" si="5"/>
        <v>#DIV/0!</v>
      </c>
      <c r="K63" s="18">
        <f t="shared" si="6"/>
        <v>1035</v>
      </c>
      <c r="L63" s="20" t="e">
        <f t="shared" si="7"/>
        <v>#DIV/0!</v>
      </c>
      <c r="M63" s="20" t="e">
        <f t="shared" si="8"/>
        <v>#DIV/0!</v>
      </c>
      <c r="N63" s="18" t="e">
        <f t="shared" si="9"/>
        <v>#DIV/0!</v>
      </c>
      <c r="O63" s="19" t="e">
        <f t="shared" si="1"/>
        <v>#DIV/0!</v>
      </c>
      <c r="P63" s="19" t="e">
        <f t="shared" si="2"/>
        <v>#DIV/0!</v>
      </c>
      <c r="Q63" s="21" t="e">
        <f t="shared" si="10"/>
        <v>#DIV/0!</v>
      </c>
      <c r="R63" s="17"/>
      <c r="S63" s="22" t="e">
        <f t="shared" si="11"/>
        <v>#DIV/0!</v>
      </c>
    </row>
    <row r="64" spans="1:19" x14ac:dyDescent="0.25">
      <c r="A64" s="1">
        <v>15</v>
      </c>
      <c r="B64" s="1" t="s">
        <v>18</v>
      </c>
      <c r="C64" s="1" t="s">
        <v>32</v>
      </c>
      <c r="D64" s="16"/>
      <c r="E64" s="16"/>
      <c r="F64" s="16"/>
      <c r="G64" s="18" t="e">
        <f t="shared" si="0"/>
        <v>#DIV/0!</v>
      </c>
      <c r="H64" s="18" t="e">
        <f t="shared" si="3"/>
        <v>#DIV/0!</v>
      </c>
      <c r="I64" s="19" t="e">
        <f t="shared" si="4"/>
        <v>#DIV/0!</v>
      </c>
      <c r="J64" s="18" t="e">
        <f t="shared" si="5"/>
        <v>#DIV/0!</v>
      </c>
      <c r="K64" s="18">
        <f t="shared" si="6"/>
        <v>1035</v>
      </c>
      <c r="L64" s="20" t="e">
        <f t="shared" si="7"/>
        <v>#DIV/0!</v>
      </c>
      <c r="M64" s="20" t="e">
        <f t="shared" si="8"/>
        <v>#DIV/0!</v>
      </c>
      <c r="N64" s="18" t="e">
        <f t="shared" si="9"/>
        <v>#DIV/0!</v>
      </c>
      <c r="O64" s="19" t="e">
        <f t="shared" si="1"/>
        <v>#DIV/0!</v>
      </c>
      <c r="P64" s="19" t="e">
        <f t="shared" si="2"/>
        <v>#DIV/0!</v>
      </c>
      <c r="Q64" s="21" t="e">
        <f t="shared" si="10"/>
        <v>#DIV/0!</v>
      </c>
      <c r="R64" s="17"/>
      <c r="S64" s="22" t="e">
        <f t="shared" si="11"/>
        <v>#DIV/0!</v>
      </c>
    </row>
    <row r="65" spans="1:19" x14ac:dyDescent="0.25">
      <c r="A65" s="1">
        <v>16</v>
      </c>
      <c r="B65" s="1" t="s">
        <v>18</v>
      </c>
      <c r="C65" s="1" t="s">
        <v>32</v>
      </c>
      <c r="D65" s="24"/>
      <c r="E65" s="24"/>
      <c r="F65" s="24"/>
      <c r="G65" s="18" t="e">
        <f t="shared" si="0"/>
        <v>#DIV/0!</v>
      </c>
      <c r="H65" s="18" t="e">
        <f t="shared" si="3"/>
        <v>#DIV/0!</v>
      </c>
      <c r="I65" s="19" t="e">
        <f t="shared" si="4"/>
        <v>#DIV/0!</v>
      </c>
      <c r="J65" s="18" t="e">
        <f t="shared" si="5"/>
        <v>#DIV/0!</v>
      </c>
      <c r="K65" s="18">
        <f t="shared" si="6"/>
        <v>1035</v>
      </c>
      <c r="L65" s="20" t="e">
        <f t="shared" si="7"/>
        <v>#DIV/0!</v>
      </c>
      <c r="M65" s="20" t="e">
        <f t="shared" si="8"/>
        <v>#DIV/0!</v>
      </c>
      <c r="N65" s="18" t="e">
        <f t="shared" si="9"/>
        <v>#DIV/0!</v>
      </c>
      <c r="O65" s="19" t="e">
        <f t="shared" si="1"/>
        <v>#DIV/0!</v>
      </c>
      <c r="P65" s="19" t="e">
        <f t="shared" si="2"/>
        <v>#DIV/0!</v>
      </c>
      <c r="Q65" s="21" t="e">
        <f t="shared" si="10"/>
        <v>#DIV/0!</v>
      </c>
      <c r="R65" s="17"/>
      <c r="S65" s="22" t="e">
        <f t="shared" si="11"/>
        <v>#DIV/0!</v>
      </c>
    </row>
    <row r="66" spans="1:19" x14ac:dyDescent="0.25">
      <c r="A66" s="1">
        <v>1</v>
      </c>
      <c r="B66" s="1" t="s">
        <v>16</v>
      </c>
      <c r="C66" s="1" t="s">
        <v>33</v>
      </c>
      <c r="D66" s="16">
        <v>48</v>
      </c>
      <c r="E66" s="16"/>
      <c r="F66" s="16"/>
      <c r="G66" s="18" t="e">
        <f t="shared" si="0"/>
        <v>#DIV/0!</v>
      </c>
      <c r="H66" s="18" t="e">
        <f t="shared" si="3"/>
        <v>#DIV/0!</v>
      </c>
      <c r="I66" s="19" t="e">
        <f t="shared" si="4"/>
        <v>#DIV/0!</v>
      </c>
      <c r="J66" s="18" t="e">
        <f t="shared" si="5"/>
        <v>#DIV/0!</v>
      </c>
      <c r="K66" s="18">
        <f t="shared" si="6"/>
        <v>3675.0000000000114</v>
      </c>
      <c r="L66" s="20" t="e">
        <f t="shared" si="7"/>
        <v>#DIV/0!</v>
      </c>
      <c r="M66" s="20" t="e">
        <f t="shared" si="8"/>
        <v>#DIV/0!</v>
      </c>
      <c r="N66" s="18" t="e">
        <f t="shared" si="9"/>
        <v>#DIV/0!</v>
      </c>
      <c r="O66" s="19" t="e">
        <f t="shared" si="1"/>
        <v>#DIV/0!</v>
      </c>
      <c r="P66" s="19" t="e">
        <f t="shared" si="2"/>
        <v>#DIV/0!</v>
      </c>
      <c r="Q66" s="21" t="e">
        <f t="shared" si="10"/>
        <v>#DIV/0!</v>
      </c>
      <c r="R66" s="17"/>
      <c r="S66" s="22" t="e">
        <f t="shared" si="11"/>
        <v>#DIV/0!</v>
      </c>
    </row>
    <row r="67" spans="1:19" x14ac:dyDescent="0.25">
      <c r="A67" s="1">
        <v>2</v>
      </c>
      <c r="B67" s="1" t="s">
        <v>16</v>
      </c>
      <c r="C67" s="1" t="s">
        <v>33</v>
      </c>
      <c r="D67" s="24"/>
      <c r="E67" s="24"/>
      <c r="F67" s="24"/>
      <c r="G67" s="18" t="e">
        <f t="shared" ref="G67:G130" si="12">2*(F67/(E67/10))</f>
        <v>#DIV/0!</v>
      </c>
      <c r="H67" s="18" t="e">
        <f t="shared" si="3"/>
        <v>#DIV/0!</v>
      </c>
      <c r="I67" s="19" t="e">
        <f t="shared" si="4"/>
        <v>#DIV/0!</v>
      </c>
      <c r="J67" s="18" t="e">
        <f t="shared" si="5"/>
        <v>#DIV/0!</v>
      </c>
      <c r="K67" s="18">
        <f t="shared" si="6"/>
        <v>1035</v>
      </c>
      <c r="L67" s="20" t="e">
        <f t="shared" si="7"/>
        <v>#DIV/0!</v>
      </c>
      <c r="M67" s="20" t="e">
        <f t="shared" si="8"/>
        <v>#DIV/0!</v>
      </c>
      <c r="N67" s="18" t="e">
        <f t="shared" si="9"/>
        <v>#DIV/0!</v>
      </c>
      <c r="O67" s="19" t="e">
        <f t="shared" ref="O67:O130" si="13">169*(L67^0.83)*(N67^-0.27)</f>
        <v>#DIV/0!</v>
      </c>
      <c r="P67" s="19" t="e">
        <f t="shared" ref="P67:P130" si="14">(F67/100)*(E67/1000)*K67/(J67/10)</f>
        <v>#DIV/0!</v>
      </c>
      <c r="Q67" s="21" t="e">
        <f t="shared" si="10"/>
        <v>#DIV/0!</v>
      </c>
      <c r="R67" s="17"/>
      <c r="S67" s="22" t="e">
        <f t="shared" si="11"/>
        <v>#DIV/0!</v>
      </c>
    </row>
    <row r="68" spans="1:19" x14ac:dyDescent="0.25">
      <c r="A68" s="1">
        <v>3</v>
      </c>
      <c r="B68" s="1" t="s">
        <v>16</v>
      </c>
      <c r="C68" s="1" t="s">
        <v>33</v>
      </c>
      <c r="D68" s="16"/>
      <c r="E68" s="16"/>
      <c r="F68" s="16"/>
      <c r="G68" s="18" t="e">
        <f t="shared" si="12"/>
        <v>#DIV/0!</v>
      </c>
      <c r="H68" s="18" t="e">
        <f t="shared" ref="H68:H131" si="15">-0.0015*(L68^4) + 0.0179*(L68^3) + 0.0686*(L68^2) - 0.2029*L68 + 2.0524</f>
        <v>#DIV/0!</v>
      </c>
      <c r="I68" s="19" t="e">
        <f t="shared" ref="I68:I131" si="16">2.718^(-5.64+(1800/(37+273)))/(+IF(G68&lt;100,G68,100))</f>
        <v>#DIV/0!</v>
      </c>
      <c r="J68" s="18" t="e">
        <f t="shared" ref="J68:J131" si="17">I68*2.718^(2.31*D68)</f>
        <v>#DIV/0!</v>
      </c>
      <c r="K68" s="18">
        <f t="shared" ref="K68:K131" si="18">((1.09*D68)+(1.035*(1-D68)))*1000</f>
        <v>1035</v>
      </c>
      <c r="L68" s="20" t="e">
        <f t="shared" ref="L68:L131" si="19">((E68/1000)/2)*(SQRT((R68/60)*6.283)/(J68/(K68/100)))</f>
        <v>#DIV/0!</v>
      </c>
      <c r="M68" s="20" t="e">
        <f t="shared" ref="M68:M131" si="20">S68*H68</f>
        <v>#DIV/0!</v>
      </c>
      <c r="N68" s="18" t="e">
        <f t="shared" ref="N68:N131" si="21">(R68/60)*(E68/1000)/(F68/100)</f>
        <v>#DIV/0!</v>
      </c>
      <c r="O68" s="19" t="e">
        <f t="shared" si="13"/>
        <v>#DIV/0!</v>
      </c>
      <c r="P68" s="19" t="e">
        <f t="shared" si="14"/>
        <v>#DIV/0!</v>
      </c>
      <c r="Q68" s="21" t="e">
        <f t="shared" ref="Q68:Q131" si="22">IF(O68-P68&gt;0,"NT","T")</f>
        <v>#DIV/0!</v>
      </c>
      <c r="R68" s="17"/>
      <c r="S68" s="22" t="e">
        <f t="shared" ref="S68:S131" si="23">J68*G68</f>
        <v>#DIV/0!</v>
      </c>
    </row>
    <row r="69" spans="1:19" x14ac:dyDescent="0.25">
      <c r="A69" s="1">
        <v>4</v>
      </c>
      <c r="B69" s="1" t="s">
        <v>16</v>
      </c>
      <c r="C69" s="1" t="s">
        <v>33</v>
      </c>
      <c r="D69" s="24"/>
      <c r="E69" s="24"/>
      <c r="F69" s="24"/>
      <c r="G69" s="18" t="e">
        <f t="shared" si="12"/>
        <v>#DIV/0!</v>
      </c>
      <c r="H69" s="18" t="e">
        <f t="shared" si="15"/>
        <v>#DIV/0!</v>
      </c>
      <c r="I69" s="19" t="e">
        <f t="shared" si="16"/>
        <v>#DIV/0!</v>
      </c>
      <c r="J69" s="18" t="e">
        <f t="shared" si="17"/>
        <v>#DIV/0!</v>
      </c>
      <c r="K69" s="18">
        <f t="shared" si="18"/>
        <v>1035</v>
      </c>
      <c r="L69" s="20" t="e">
        <f t="shared" si="19"/>
        <v>#DIV/0!</v>
      </c>
      <c r="M69" s="20" t="e">
        <f t="shared" si="20"/>
        <v>#DIV/0!</v>
      </c>
      <c r="N69" s="18" t="e">
        <f t="shared" si="21"/>
        <v>#DIV/0!</v>
      </c>
      <c r="O69" s="19" t="e">
        <f t="shared" si="13"/>
        <v>#DIV/0!</v>
      </c>
      <c r="P69" s="19" t="e">
        <f t="shared" si="14"/>
        <v>#DIV/0!</v>
      </c>
      <c r="Q69" s="21" t="e">
        <f t="shared" si="22"/>
        <v>#DIV/0!</v>
      </c>
      <c r="R69" s="17"/>
      <c r="S69" s="22" t="e">
        <f t="shared" si="23"/>
        <v>#DIV/0!</v>
      </c>
    </row>
    <row r="70" spans="1:19" x14ac:dyDescent="0.25">
      <c r="A70" s="1">
        <v>5</v>
      </c>
      <c r="B70" s="1" t="s">
        <v>16</v>
      </c>
      <c r="C70" s="1" t="s">
        <v>33</v>
      </c>
      <c r="D70" s="16"/>
      <c r="E70" s="16"/>
      <c r="F70" s="16"/>
      <c r="G70" s="18" t="e">
        <f t="shared" si="12"/>
        <v>#DIV/0!</v>
      </c>
      <c r="H70" s="18" t="e">
        <f t="shared" si="15"/>
        <v>#DIV/0!</v>
      </c>
      <c r="I70" s="19" t="e">
        <f t="shared" si="16"/>
        <v>#DIV/0!</v>
      </c>
      <c r="J70" s="18" t="e">
        <f t="shared" si="17"/>
        <v>#DIV/0!</v>
      </c>
      <c r="K70" s="18">
        <f t="shared" si="18"/>
        <v>1035</v>
      </c>
      <c r="L70" s="20" t="e">
        <f t="shared" si="19"/>
        <v>#DIV/0!</v>
      </c>
      <c r="M70" s="20" t="e">
        <f t="shared" si="20"/>
        <v>#DIV/0!</v>
      </c>
      <c r="N70" s="18" t="e">
        <f t="shared" si="21"/>
        <v>#DIV/0!</v>
      </c>
      <c r="O70" s="19" t="e">
        <f t="shared" si="13"/>
        <v>#DIV/0!</v>
      </c>
      <c r="P70" s="19" t="e">
        <f t="shared" si="14"/>
        <v>#DIV/0!</v>
      </c>
      <c r="Q70" s="21" t="e">
        <f t="shared" si="22"/>
        <v>#DIV/0!</v>
      </c>
      <c r="R70" s="17"/>
      <c r="S70" s="22" t="e">
        <f t="shared" si="23"/>
        <v>#DIV/0!</v>
      </c>
    </row>
    <row r="71" spans="1:19" x14ac:dyDescent="0.25">
      <c r="A71" s="1">
        <v>6</v>
      </c>
      <c r="B71" s="1" t="s">
        <v>16</v>
      </c>
      <c r="C71" s="1" t="s">
        <v>33</v>
      </c>
      <c r="D71" s="24"/>
      <c r="E71" s="24"/>
      <c r="F71" s="24"/>
      <c r="G71" s="18" t="e">
        <f t="shared" si="12"/>
        <v>#DIV/0!</v>
      </c>
      <c r="H71" s="18" t="e">
        <f t="shared" si="15"/>
        <v>#DIV/0!</v>
      </c>
      <c r="I71" s="19" t="e">
        <f t="shared" si="16"/>
        <v>#DIV/0!</v>
      </c>
      <c r="J71" s="18" t="e">
        <f t="shared" si="17"/>
        <v>#DIV/0!</v>
      </c>
      <c r="K71" s="18">
        <f t="shared" si="18"/>
        <v>1035</v>
      </c>
      <c r="L71" s="20" t="e">
        <f t="shared" si="19"/>
        <v>#DIV/0!</v>
      </c>
      <c r="M71" s="20" t="e">
        <f t="shared" si="20"/>
        <v>#DIV/0!</v>
      </c>
      <c r="N71" s="18" t="e">
        <f t="shared" si="21"/>
        <v>#DIV/0!</v>
      </c>
      <c r="O71" s="19" t="e">
        <f t="shared" si="13"/>
        <v>#DIV/0!</v>
      </c>
      <c r="P71" s="19" t="e">
        <f t="shared" si="14"/>
        <v>#DIV/0!</v>
      </c>
      <c r="Q71" s="21" t="e">
        <f t="shared" si="22"/>
        <v>#DIV/0!</v>
      </c>
      <c r="R71" s="17"/>
      <c r="S71" s="22" t="e">
        <f t="shared" si="23"/>
        <v>#DIV/0!</v>
      </c>
    </row>
    <row r="72" spans="1:19" x14ac:dyDescent="0.25">
      <c r="A72" s="1">
        <v>7</v>
      </c>
      <c r="B72" s="1" t="s">
        <v>16</v>
      </c>
      <c r="C72" s="1" t="s">
        <v>33</v>
      </c>
      <c r="D72" s="16"/>
      <c r="E72" s="16"/>
      <c r="F72" s="16"/>
      <c r="G72" s="18" t="e">
        <f t="shared" si="12"/>
        <v>#DIV/0!</v>
      </c>
      <c r="H72" s="18" t="e">
        <f t="shared" si="15"/>
        <v>#DIV/0!</v>
      </c>
      <c r="I72" s="19" t="e">
        <f t="shared" si="16"/>
        <v>#DIV/0!</v>
      </c>
      <c r="J72" s="18" t="e">
        <f t="shared" si="17"/>
        <v>#DIV/0!</v>
      </c>
      <c r="K72" s="18">
        <f t="shared" si="18"/>
        <v>1035</v>
      </c>
      <c r="L72" s="20" t="e">
        <f t="shared" si="19"/>
        <v>#DIV/0!</v>
      </c>
      <c r="M72" s="20" t="e">
        <f t="shared" si="20"/>
        <v>#DIV/0!</v>
      </c>
      <c r="N72" s="18" t="e">
        <f t="shared" si="21"/>
        <v>#DIV/0!</v>
      </c>
      <c r="O72" s="19" t="e">
        <f t="shared" si="13"/>
        <v>#DIV/0!</v>
      </c>
      <c r="P72" s="19" t="e">
        <f t="shared" si="14"/>
        <v>#DIV/0!</v>
      </c>
      <c r="Q72" s="21" t="e">
        <f t="shared" si="22"/>
        <v>#DIV/0!</v>
      </c>
      <c r="R72" s="17"/>
      <c r="S72" s="22" t="e">
        <f t="shared" si="23"/>
        <v>#DIV/0!</v>
      </c>
    </row>
    <row r="73" spans="1:19" x14ac:dyDescent="0.25">
      <c r="A73" s="1">
        <v>8</v>
      </c>
      <c r="B73" s="1" t="s">
        <v>16</v>
      </c>
      <c r="C73" s="1" t="s">
        <v>33</v>
      </c>
      <c r="D73" s="24"/>
      <c r="E73" s="24"/>
      <c r="F73" s="24"/>
      <c r="G73" s="18" t="e">
        <f t="shared" si="12"/>
        <v>#DIV/0!</v>
      </c>
      <c r="H73" s="18" t="e">
        <f t="shared" si="15"/>
        <v>#DIV/0!</v>
      </c>
      <c r="I73" s="19" t="e">
        <f t="shared" si="16"/>
        <v>#DIV/0!</v>
      </c>
      <c r="J73" s="18" t="e">
        <f t="shared" si="17"/>
        <v>#DIV/0!</v>
      </c>
      <c r="K73" s="18">
        <f t="shared" si="18"/>
        <v>1035</v>
      </c>
      <c r="L73" s="20" t="e">
        <f t="shared" si="19"/>
        <v>#DIV/0!</v>
      </c>
      <c r="M73" s="20" t="e">
        <f t="shared" si="20"/>
        <v>#DIV/0!</v>
      </c>
      <c r="N73" s="18" t="e">
        <f t="shared" si="21"/>
        <v>#DIV/0!</v>
      </c>
      <c r="O73" s="19" t="e">
        <f t="shared" si="13"/>
        <v>#DIV/0!</v>
      </c>
      <c r="P73" s="19" t="e">
        <f t="shared" si="14"/>
        <v>#DIV/0!</v>
      </c>
      <c r="Q73" s="21" t="e">
        <f t="shared" si="22"/>
        <v>#DIV/0!</v>
      </c>
      <c r="R73" s="17"/>
      <c r="S73" s="22" t="e">
        <f t="shared" si="23"/>
        <v>#DIV/0!</v>
      </c>
    </row>
    <row r="74" spans="1:19" x14ac:dyDescent="0.25">
      <c r="A74" s="1">
        <v>9</v>
      </c>
      <c r="B74" s="1" t="s">
        <v>16</v>
      </c>
      <c r="C74" s="1" t="s">
        <v>33</v>
      </c>
      <c r="D74" s="16"/>
      <c r="E74" s="16"/>
      <c r="F74" s="16"/>
      <c r="G74" s="18" t="e">
        <f t="shared" si="12"/>
        <v>#DIV/0!</v>
      </c>
      <c r="H74" s="18" t="e">
        <f t="shared" si="15"/>
        <v>#DIV/0!</v>
      </c>
      <c r="I74" s="19" t="e">
        <f t="shared" si="16"/>
        <v>#DIV/0!</v>
      </c>
      <c r="J74" s="18" t="e">
        <f t="shared" si="17"/>
        <v>#DIV/0!</v>
      </c>
      <c r="K74" s="18">
        <f t="shared" si="18"/>
        <v>1035</v>
      </c>
      <c r="L74" s="20" t="e">
        <f t="shared" si="19"/>
        <v>#DIV/0!</v>
      </c>
      <c r="M74" s="20" t="e">
        <f t="shared" si="20"/>
        <v>#DIV/0!</v>
      </c>
      <c r="N74" s="18" t="e">
        <f t="shared" si="21"/>
        <v>#DIV/0!</v>
      </c>
      <c r="O74" s="19" t="e">
        <f t="shared" si="13"/>
        <v>#DIV/0!</v>
      </c>
      <c r="P74" s="19" t="e">
        <f t="shared" si="14"/>
        <v>#DIV/0!</v>
      </c>
      <c r="Q74" s="21" t="e">
        <f t="shared" si="22"/>
        <v>#DIV/0!</v>
      </c>
      <c r="R74" s="17"/>
      <c r="S74" s="22" t="e">
        <f t="shared" si="23"/>
        <v>#DIV/0!</v>
      </c>
    </row>
    <row r="75" spans="1:19" x14ac:dyDescent="0.25">
      <c r="A75" s="1">
        <v>10</v>
      </c>
      <c r="B75" s="1" t="s">
        <v>16</v>
      </c>
      <c r="C75" s="1" t="s">
        <v>33</v>
      </c>
      <c r="D75" s="24"/>
      <c r="E75" s="24"/>
      <c r="F75" s="24"/>
      <c r="G75" s="18" t="e">
        <f t="shared" si="12"/>
        <v>#DIV/0!</v>
      </c>
      <c r="H75" s="18" t="e">
        <f t="shared" si="15"/>
        <v>#DIV/0!</v>
      </c>
      <c r="I75" s="19" t="e">
        <f t="shared" si="16"/>
        <v>#DIV/0!</v>
      </c>
      <c r="J75" s="18" t="e">
        <f t="shared" si="17"/>
        <v>#DIV/0!</v>
      </c>
      <c r="K75" s="18">
        <f t="shared" si="18"/>
        <v>1035</v>
      </c>
      <c r="L75" s="20" t="e">
        <f t="shared" si="19"/>
        <v>#DIV/0!</v>
      </c>
      <c r="M75" s="20" t="e">
        <f t="shared" si="20"/>
        <v>#DIV/0!</v>
      </c>
      <c r="N75" s="18" t="e">
        <f t="shared" si="21"/>
        <v>#DIV/0!</v>
      </c>
      <c r="O75" s="19" t="e">
        <f t="shared" si="13"/>
        <v>#DIV/0!</v>
      </c>
      <c r="P75" s="19" t="e">
        <f t="shared" si="14"/>
        <v>#DIV/0!</v>
      </c>
      <c r="Q75" s="21" t="e">
        <f t="shared" si="22"/>
        <v>#DIV/0!</v>
      </c>
      <c r="R75" s="17"/>
      <c r="S75" s="22" t="e">
        <f t="shared" si="23"/>
        <v>#DIV/0!</v>
      </c>
    </row>
    <row r="76" spans="1:19" x14ac:dyDescent="0.25">
      <c r="A76" s="1">
        <v>11</v>
      </c>
      <c r="B76" s="1" t="s">
        <v>16</v>
      </c>
      <c r="C76" s="1" t="s">
        <v>33</v>
      </c>
      <c r="D76" s="16"/>
      <c r="E76" s="16"/>
      <c r="F76" s="16"/>
      <c r="G76" s="18" t="e">
        <f t="shared" si="12"/>
        <v>#DIV/0!</v>
      </c>
      <c r="H76" s="18" t="e">
        <f t="shared" si="15"/>
        <v>#DIV/0!</v>
      </c>
      <c r="I76" s="19" t="e">
        <f t="shared" si="16"/>
        <v>#DIV/0!</v>
      </c>
      <c r="J76" s="18" t="e">
        <f t="shared" si="17"/>
        <v>#DIV/0!</v>
      </c>
      <c r="K76" s="18">
        <f t="shared" si="18"/>
        <v>1035</v>
      </c>
      <c r="L76" s="20" t="e">
        <f t="shared" si="19"/>
        <v>#DIV/0!</v>
      </c>
      <c r="M76" s="20" t="e">
        <f t="shared" si="20"/>
        <v>#DIV/0!</v>
      </c>
      <c r="N76" s="18" t="e">
        <f t="shared" si="21"/>
        <v>#DIV/0!</v>
      </c>
      <c r="O76" s="19" t="e">
        <f t="shared" si="13"/>
        <v>#DIV/0!</v>
      </c>
      <c r="P76" s="19" t="e">
        <f t="shared" si="14"/>
        <v>#DIV/0!</v>
      </c>
      <c r="Q76" s="21" t="e">
        <f t="shared" si="22"/>
        <v>#DIV/0!</v>
      </c>
      <c r="R76" s="17"/>
      <c r="S76" s="22" t="e">
        <f t="shared" si="23"/>
        <v>#DIV/0!</v>
      </c>
    </row>
    <row r="77" spans="1:19" x14ac:dyDescent="0.25">
      <c r="A77" s="1">
        <v>12</v>
      </c>
      <c r="B77" s="1" t="s">
        <v>16</v>
      </c>
      <c r="C77" s="1" t="s">
        <v>33</v>
      </c>
      <c r="D77" s="24"/>
      <c r="E77" s="24"/>
      <c r="F77" s="24"/>
      <c r="G77" s="18" t="e">
        <f t="shared" si="12"/>
        <v>#DIV/0!</v>
      </c>
      <c r="H77" s="18" t="e">
        <f t="shared" si="15"/>
        <v>#DIV/0!</v>
      </c>
      <c r="I77" s="19" t="e">
        <f t="shared" si="16"/>
        <v>#DIV/0!</v>
      </c>
      <c r="J77" s="18" t="e">
        <f t="shared" si="17"/>
        <v>#DIV/0!</v>
      </c>
      <c r="K77" s="18">
        <f t="shared" si="18"/>
        <v>1035</v>
      </c>
      <c r="L77" s="20" t="e">
        <f t="shared" si="19"/>
        <v>#DIV/0!</v>
      </c>
      <c r="M77" s="20" t="e">
        <f t="shared" si="20"/>
        <v>#DIV/0!</v>
      </c>
      <c r="N77" s="18" t="e">
        <f t="shared" si="21"/>
        <v>#DIV/0!</v>
      </c>
      <c r="O77" s="19" t="e">
        <f t="shared" si="13"/>
        <v>#DIV/0!</v>
      </c>
      <c r="P77" s="19" t="e">
        <f t="shared" si="14"/>
        <v>#DIV/0!</v>
      </c>
      <c r="Q77" s="21" t="e">
        <f t="shared" si="22"/>
        <v>#DIV/0!</v>
      </c>
      <c r="R77" s="17"/>
      <c r="S77" s="22" t="e">
        <f t="shared" si="23"/>
        <v>#DIV/0!</v>
      </c>
    </row>
    <row r="78" spans="1:19" x14ac:dyDescent="0.25">
      <c r="A78" s="1">
        <v>13</v>
      </c>
      <c r="B78" s="1" t="s">
        <v>16</v>
      </c>
      <c r="C78" s="1" t="s">
        <v>33</v>
      </c>
      <c r="D78" s="16"/>
      <c r="E78" s="16"/>
      <c r="F78" s="16"/>
      <c r="G78" s="18" t="e">
        <f t="shared" si="12"/>
        <v>#DIV/0!</v>
      </c>
      <c r="H78" s="18" t="e">
        <f t="shared" si="15"/>
        <v>#DIV/0!</v>
      </c>
      <c r="I78" s="19" t="e">
        <f t="shared" si="16"/>
        <v>#DIV/0!</v>
      </c>
      <c r="J78" s="18" t="e">
        <f t="shared" si="17"/>
        <v>#DIV/0!</v>
      </c>
      <c r="K78" s="18">
        <f t="shared" si="18"/>
        <v>1035</v>
      </c>
      <c r="L78" s="20" t="e">
        <f t="shared" si="19"/>
        <v>#DIV/0!</v>
      </c>
      <c r="M78" s="20" t="e">
        <f t="shared" si="20"/>
        <v>#DIV/0!</v>
      </c>
      <c r="N78" s="18" t="e">
        <f t="shared" si="21"/>
        <v>#DIV/0!</v>
      </c>
      <c r="O78" s="19" t="e">
        <f t="shared" si="13"/>
        <v>#DIV/0!</v>
      </c>
      <c r="P78" s="19" t="e">
        <f t="shared" si="14"/>
        <v>#DIV/0!</v>
      </c>
      <c r="Q78" s="21" t="e">
        <f t="shared" si="22"/>
        <v>#DIV/0!</v>
      </c>
      <c r="R78" s="17"/>
      <c r="S78" s="22" t="e">
        <f t="shared" si="23"/>
        <v>#DIV/0!</v>
      </c>
    </row>
    <row r="79" spans="1:19" x14ac:dyDescent="0.25">
      <c r="A79" s="1">
        <v>14</v>
      </c>
      <c r="B79" s="1" t="s">
        <v>16</v>
      </c>
      <c r="C79" s="1" t="s">
        <v>33</v>
      </c>
      <c r="D79" s="24"/>
      <c r="E79" s="24"/>
      <c r="F79" s="24"/>
      <c r="G79" s="18" t="e">
        <f t="shared" si="12"/>
        <v>#DIV/0!</v>
      </c>
      <c r="H79" s="18" t="e">
        <f t="shared" si="15"/>
        <v>#DIV/0!</v>
      </c>
      <c r="I79" s="19" t="e">
        <f t="shared" si="16"/>
        <v>#DIV/0!</v>
      </c>
      <c r="J79" s="18" t="e">
        <f t="shared" si="17"/>
        <v>#DIV/0!</v>
      </c>
      <c r="K79" s="18">
        <f t="shared" si="18"/>
        <v>1035</v>
      </c>
      <c r="L79" s="20" t="e">
        <f t="shared" si="19"/>
        <v>#DIV/0!</v>
      </c>
      <c r="M79" s="20" t="e">
        <f t="shared" si="20"/>
        <v>#DIV/0!</v>
      </c>
      <c r="N79" s="18" t="e">
        <f t="shared" si="21"/>
        <v>#DIV/0!</v>
      </c>
      <c r="O79" s="19" t="e">
        <f t="shared" si="13"/>
        <v>#DIV/0!</v>
      </c>
      <c r="P79" s="19" t="e">
        <f t="shared" si="14"/>
        <v>#DIV/0!</v>
      </c>
      <c r="Q79" s="21" t="e">
        <f t="shared" si="22"/>
        <v>#DIV/0!</v>
      </c>
      <c r="R79" s="17"/>
      <c r="S79" s="22" t="e">
        <f t="shared" si="23"/>
        <v>#DIV/0!</v>
      </c>
    </row>
    <row r="80" spans="1:19" x14ac:dyDescent="0.25">
      <c r="A80" s="1">
        <v>15</v>
      </c>
      <c r="B80" s="1" t="s">
        <v>16</v>
      </c>
      <c r="C80" s="1" t="s">
        <v>33</v>
      </c>
      <c r="D80" s="16"/>
      <c r="E80" s="16"/>
      <c r="F80" s="16"/>
      <c r="G80" s="18" t="e">
        <f t="shared" si="12"/>
        <v>#DIV/0!</v>
      </c>
      <c r="H80" s="18" t="e">
        <f t="shared" si="15"/>
        <v>#DIV/0!</v>
      </c>
      <c r="I80" s="19" t="e">
        <f t="shared" si="16"/>
        <v>#DIV/0!</v>
      </c>
      <c r="J80" s="18" t="e">
        <f t="shared" si="17"/>
        <v>#DIV/0!</v>
      </c>
      <c r="K80" s="18">
        <f t="shared" si="18"/>
        <v>1035</v>
      </c>
      <c r="L80" s="20" t="e">
        <f t="shared" si="19"/>
        <v>#DIV/0!</v>
      </c>
      <c r="M80" s="20" t="e">
        <f t="shared" si="20"/>
        <v>#DIV/0!</v>
      </c>
      <c r="N80" s="18" t="e">
        <f t="shared" si="21"/>
        <v>#DIV/0!</v>
      </c>
      <c r="O80" s="19" t="e">
        <f t="shared" si="13"/>
        <v>#DIV/0!</v>
      </c>
      <c r="P80" s="19" t="e">
        <f t="shared" si="14"/>
        <v>#DIV/0!</v>
      </c>
      <c r="Q80" s="21" t="e">
        <f t="shared" si="22"/>
        <v>#DIV/0!</v>
      </c>
      <c r="R80" s="17"/>
      <c r="S80" s="22" t="e">
        <f t="shared" si="23"/>
        <v>#DIV/0!</v>
      </c>
    </row>
    <row r="81" spans="1:19" x14ac:dyDescent="0.25">
      <c r="A81" s="1">
        <v>16</v>
      </c>
      <c r="B81" s="1" t="s">
        <v>16</v>
      </c>
      <c r="C81" s="1" t="s">
        <v>33</v>
      </c>
      <c r="D81" s="24"/>
      <c r="E81" s="24"/>
      <c r="F81" s="24"/>
      <c r="G81" s="18" t="e">
        <f t="shared" si="12"/>
        <v>#DIV/0!</v>
      </c>
      <c r="H81" s="18" t="e">
        <f t="shared" si="15"/>
        <v>#DIV/0!</v>
      </c>
      <c r="I81" s="19" t="e">
        <f t="shared" si="16"/>
        <v>#DIV/0!</v>
      </c>
      <c r="J81" s="18" t="e">
        <f t="shared" si="17"/>
        <v>#DIV/0!</v>
      </c>
      <c r="K81" s="18">
        <f t="shared" si="18"/>
        <v>1035</v>
      </c>
      <c r="L81" s="20" t="e">
        <f t="shared" si="19"/>
        <v>#DIV/0!</v>
      </c>
      <c r="M81" s="20" t="e">
        <f t="shared" si="20"/>
        <v>#DIV/0!</v>
      </c>
      <c r="N81" s="18" t="e">
        <f t="shared" si="21"/>
        <v>#DIV/0!</v>
      </c>
      <c r="O81" s="19" t="e">
        <f t="shared" si="13"/>
        <v>#DIV/0!</v>
      </c>
      <c r="P81" s="19" t="e">
        <f t="shared" si="14"/>
        <v>#DIV/0!</v>
      </c>
      <c r="Q81" s="21" t="e">
        <f t="shared" si="22"/>
        <v>#DIV/0!</v>
      </c>
      <c r="R81" s="17"/>
      <c r="S81" s="22" t="e">
        <f t="shared" si="23"/>
        <v>#DIV/0!</v>
      </c>
    </row>
    <row r="82" spans="1:19" x14ac:dyDescent="0.25">
      <c r="A82" s="1">
        <v>1</v>
      </c>
      <c r="B82" s="1" t="s">
        <v>17</v>
      </c>
      <c r="C82" s="1" t="s">
        <v>33</v>
      </c>
      <c r="D82" s="16">
        <v>48</v>
      </c>
      <c r="E82" s="16"/>
      <c r="F82" s="16"/>
      <c r="G82" s="18" t="e">
        <f t="shared" si="12"/>
        <v>#DIV/0!</v>
      </c>
      <c r="H82" s="18" t="e">
        <f t="shared" si="15"/>
        <v>#DIV/0!</v>
      </c>
      <c r="I82" s="19" t="e">
        <f t="shared" si="16"/>
        <v>#DIV/0!</v>
      </c>
      <c r="J82" s="18" t="e">
        <f t="shared" si="17"/>
        <v>#DIV/0!</v>
      </c>
      <c r="K82" s="18">
        <f t="shared" si="18"/>
        <v>3675.0000000000114</v>
      </c>
      <c r="L82" s="20" t="e">
        <f t="shared" si="19"/>
        <v>#DIV/0!</v>
      </c>
      <c r="M82" s="20" t="e">
        <f t="shared" si="20"/>
        <v>#DIV/0!</v>
      </c>
      <c r="N82" s="18" t="e">
        <f t="shared" si="21"/>
        <v>#DIV/0!</v>
      </c>
      <c r="O82" s="19" t="e">
        <f t="shared" si="13"/>
        <v>#DIV/0!</v>
      </c>
      <c r="P82" s="19" t="e">
        <f t="shared" si="14"/>
        <v>#DIV/0!</v>
      </c>
      <c r="Q82" s="21" t="e">
        <f t="shared" si="22"/>
        <v>#DIV/0!</v>
      </c>
      <c r="R82" s="17"/>
      <c r="S82" s="22" t="e">
        <f t="shared" si="23"/>
        <v>#DIV/0!</v>
      </c>
    </row>
    <row r="83" spans="1:19" x14ac:dyDescent="0.25">
      <c r="A83" s="1">
        <v>2</v>
      </c>
      <c r="B83" s="1" t="s">
        <v>17</v>
      </c>
      <c r="C83" s="1" t="s">
        <v>33</v>
      </c>
      <c r="D83" s="24"/>
      <c r="E83" s="24"/>
      <c r="F83" s="24"/>
      <c r="G83" s="18" t="e">
        <f t="shared" si="12"/>
        <v>#DIV/0!</v>
      </c>
      <c r="H83" s="18" t="e">
        <f t="shared" si="15"/>
        <v>#DIV/0!</v>
      </c>
      <c r="I83" s="19" t="e">
        <f t="shared" si="16"/>
        <v>#DIV/0!</v>
      </c>
      <c r="J83" s="18" t="e">
        <f t="shared" si="17"/>
        <v>#DIV/0!</v>
      </c>
      <c r="K83" s="18">
        <f t="shared" si="18"/>
        <v>1035</v>
      </c>
      <c r="L83" s="20" t="e">
        <f t="shared" si="19"/>
        <v>#DIV/0!</v>
      </c>
      <c r="M83" s="20" t="e">
        <f t="shared" si="20"/>
        <v>#DIV/0!</v>
      </c>
      <c r="N83" s="18" t="e">
        <f t="shared" si="21"/>
        <v>#DIV/0!</v>
      </c>
      <c r="O83" s="19" t="e">
        <f t="shared" si="13"/>
        <v>#DIV/0!</v>
      </c>
      <c r="P83" s="19" t="e">
        <f t="shared" si="14"/>
        <v>#DIV/0!</v>
      </c>
      <c r="Q83" s="21" t="e">
        <f t="shared" si="22"/>
        <v>#DIV/0!</v>
      </c>
      <c r="R83" s="17"/>
      <c r="S83" s="22" t="e">
        <f t="shared" si="23"/>
        <v>#DIV/0!</v>
      </c>
    </row>
    <row r="84" spans="1:19" x14ac:dyDescent="0.25">
      <c r="A84" s="1">
        <v>3</v>
      </c>
      <c r="B84" s="1" t="s">
        <v>17</v>
      </c>
      <c r="C84" s="1" t="s">
        <v>33</v>
      </c>
      <c r="D84" s="16"/>
      <c r="E84" s="16"/>
      <c r="F84" s="16"/>
      <c r="G84" s="18" t="e">
        <f t="shared" si="12"/>
        <v>#DIV/0!</v>
      </c>
      <c r="H84" s="18" t="e">
        <f t="shared" si="15"/>
        <v>#DIV/0!</v>
      </c>
      <c r="I84" s="19" t="e">
        <f t="shared" si="16"/>
        <v>#DIV/0!</v>
      </c>
      <c r="J84" s="18" t="e">
        <f t="shared" si="17"/>
        <v>#DIV/0!</v>
      </c>
      <c r="K84" s="18">
        <f t="shared" si="18"/>
        <v>1035</v>
      </c>
      <c r="L84" s="20" t="e">
        <f t="shared" si="19"/>
        <v>#DIV/0!</v>
      </c>
      <c r="M84" s="20" t="e">
        <f t="shared" si="20"/>
        <v>#DIV/0!</v>
      </c>
      <c r="N84" s="18" t="e">
        <f t="shared" si="21"/>
        <v>#DIV/0!</v>
      </c>
      <c r="O84" s="19" t="e">
        <f t="shared" si="13"/>
        <v>#DIV/0!</v>
      </c>
      <c r="P84" s="19" t="e">
        <f t="shared" si="14"/>
        <v>#DIV/0!</v>
      </c>
      <c r="Q84" s="21" t="e">
        <f t="shared" si="22"/>
        <v>#DIV/0!</v>
      </c>
      <c r="R84" s="17"/>
      <c r="S84" s="22" t="e">
        <f t="shared" si="23"/>
        <v>#DIV/0!</v>
      </c>
    </row>
    <row r="85" spans="1:19" x14ac:dyDescent="0.25">
      <c r="A85" s="1">
        <v>4</v>
      </c>
      <c r="B85" s="1" t="s">
        <v>17</v>
      </c>
      <c r="C85" s="1" t="s">
        <v>33</v>
      </c>
      <c r="D85" s="24"/>
      <c r="E85" s="24"/>
      <c r="F85" s="24"/>
      <c r="G85" s="18" t="e">
        <f t="shared" si="12"/>
        <v>#DIV/0!</v>
      </c>
      <c r="H85" s="18" t="e">
        <f t="shared" si="15"/>
        <v>#DIV/0!</v>
      </c>
      <c r="I85" s="19" t="e">
        <f t="shared" si="16"/>
        <v>#DIV/0!</v>
      </c>
      <c r="J85" s="18" t="e">
        <f t="shared" si="17"/>
        <v>#DIV/0!</v>
      </c>
      <c r="K85" s="18">
        <f t="shared" si="18"/>
        <v>1035</v>
      </c>
      <c r="L85" s="20" t="e">
        <f t="shared" si="19"/>
        <v>#DIV/0!</v>
      </c>
      <c r="M85" s="20" t="e">
        <f t="shared" si="20"/>
        <v>#DIV/0!</v>
      </c>
      <c r="N85" s="18" t="e">
        <f t="shared" si="21"/>
        <v>#DIV/0!</v>
      </c>
      <c r="O85" s="19" t="e">
        <f t="shared" si="13"/>
        <v>#DIV/0!</v>
      </c>
      <c r="P85" s="19" t="e">
        <f t="shared" si="14"/>
        <v>#DIV/0!</v>
      </c>
      <c r="Q85" s="21" t="e">
        <f t="shared" si="22"/>
        <v>#DIV/0!</v>
      </c>
      <c r="R85" s="17"/>
      <c r="S85" s="22" t="e">
        <f t="shared" si="23"/>
        <v>#DIV/0!</v>
      </c>
    </row>
    <row r="86" spans="1:19" x14ac:dyDescent="0.25">
      <c r="A86" s="1">
        <v>5</v>
      </c>
      <c r="B86" s="1" t="s">
        <v>17</v>
      </c>
      <c r="C86" s="1" t="s">
        <v>33</v>
      </c>
      <c r="D86" s="16"/>
      <c r="E86" s="16"/>
      <c r="F86" s="16"/>
      <c r="G86" s="18" t="e">
        <f t="shared" si="12"/>
        <v>#DIV/0!</v>
      </c>
      <c r="H86" s="18" t="e">
        <f t="shared" si="15"/>
        <v>#DIV/0!</v>
      </c>
      <c r="I86" s="19" t="e">
        <f t="shared" si="16"/>
        <v>#DIV/0!</v>
      </c>
      <c r="J86" s="18" t="e">
        <f t="shared" si="17"/>
        <v>#DIV/0!</v>
      </c>
      <c r="K86" s="18">
        <f t="shared" si="18"/>
        <v>1035</v>
      </c>
      <c r="L86" s="20" t="e">
        <f t="shared" si="19"/>
        <v>#DIV/0!</v>
      </c>
      <c r="M86" s="20" t="e">
        <f t="shared" si="20"/>
        <v>#DIV/0!</v>
      </c>
      <c r="N86" s="18" t="e">
        <f t="shared" si="21"/>
        <v>#DIV/0!</v>
      </c>
      <c r="O86" s="19" t="e">
        <f t="shared" si="13"/>
        <v>#DIV/0!</v>
      </c>
      <c r="P86" s="19" t="e">
        <f t="shared" si="14"/>
        <v>#DIV/0!</v>
      </c>
      <c r="Q86" s="21" t="e">
        <f t="shared" si="22"/>
        <v>#DIV/0!</v>
      </c>
      <c r="R86" s="17"/>
      <c r="S86" s="22" t="e">
        <f t="shared" si="23"/>
        <v>#DIV/0!</v>
      </c>
    </row>
    <row r="87" spans="1:19" x14ac:dyDescent="0.25">
      <c r="A87" s="1">
        <v>6</v>
      </c>
      <c r="B87" s="1" t="s">
        <v>17</v>
      </c>
      <c r="C87" s="1" t="s">
        <v>33</v>
      </c>
      <c r="D87" s="24"/>
      <c r="E87" s="24"/>
      <c r="F87" s="24"/>
      <c r="G87" s="18" t="e">
        <f t="shared" si="12"/>
        <v>#DIV/0!</v>
      </c>
      <c r="H87" s="18" t="e">
        <f t="shared" si="15"/>
        <v>#DIV/0!</v>
      </c>
      <c r="I87" s="19" t="e">
        <f t="shared" si="16"/>
        <v>#DIV/0!</v>
      </c>
      <c r="J87" s="18" t="e">
        <f t="shared" si="17"/>
        <v>#DIV/0!</v>
      </c>
      <c r="K87" s="18">
        <f t="shared" si="18"/>
        <v>1035</v>
      </c>
      <c r="L87" s="20" t="e">
        <f t="shared" si="19"/>
        <v>#DIV/0!</v>
      </c>
      <c r="M87" s="20" t="e">
        <f t="shared" si="20"/>
        <v>#DIV/0!</v>
      </c>
      <c r="N87" s="18" t="e">
        <f t="shared" si="21"/>
        <v>#DIV/0!</v>
      </c>
      <c r="O87" s="19" t="e">
        <f t="shared" si="13"/>
        <v>#DIV/0!</v>
      </c>
      <c r="P87" s="19" t="e">
        <f t="shared" si="14"/>
        <v>#DIV/0!</v>
      </c>
      <c r="Q87" s="21" t="e">
        <f t="shared" si="22"/>
        <v>#DIV/0!</v>
      </c>
      <c r="R87" s="17"/>
      <c r="S87" s="22" t="e">
        <f t="shared" si="23"/>
        <v>#DIV/0!</v>
      </c>
    </row>
    <row r="88" spans="1:19" x14ac:dyDescent="0.25">
      <c r="A88" s="1">
        <v>7</v>
      </c>
      <c r="B88" s="1" t="s">
        <v>17</v>
      </c>
      <c r="C88" s="1" t="s">
        <v>33</v>
      </c>
      <c r="D88" s="16"/>
      <c r="E88" s="16"/>
      <c r="F88" s="16"/>
      <c r="G88" s="18" t="e">
        <f t="shared" si="12"/>
        <v>#DIV/0!</v>
      </c>
      <c r="H88" s="18" t="e">
        <f t="shared" si="15"/>
        <v>#DIV/0!</v>
      </c>
      <c r="I88" s="19" t="e">
        <f t="shared" si="16"/>
        <v>#DIV/0!</v>
      </c>
      <c r="J88" s="18" t="e">
        <f t="shared" si="17"/>
        <v>#DIV/0!</v>
      </c>
      <c r="K88" s="18">
        <f t="shared" si="18"/>
        <v>1035</v>
      </c>
      <c r="L88" s="20" t="e">
        <f t="shared" si="19"/>
        <v>#DIV/0!</v>
      </c>
      <c r="M88" s="20" t="e">
        <f t="shared" si="20"/>
        <v>#DIV/0!</v>
      </c>
      <c r="N88" s="18" t="e">
        <f t="shared" si="21"/>
        <v>#DIV/0!</v>
      </c>
      <c r="O88" s="19" t="e">
        <f t="shared" si="13"/>
        <v>#DIV/0!</v>
      </c>
      <c r="P88" s="19" t="e">
        <f t="shared" si="14"/>
        <v>#DIV/0!</v>
      </c>
      <c r="Q88" s="21" t="e">
        <f t="shared" si="22"/>
        <v>#DIV/0!</v>
      </c>
      <c r="R88" s="17"/>
      <c r="S88" s="22" t="e">
        <f t="shared" si="23"/>
        <v>#DIV/0!</v>
      </c>
    </row>
    <row r="89" spans="1:19" x14ac:dyDescent="0.25">
      <c r="A89" s="1">
        <v>8</v>
      </c>
      <c r="B89" s="1" t="s">
        <v>17</v>
      </c>
      <c r="C89" s="1" t="s">
        <v>33</v>
      </c>
      <c r="D89" s="24"/>
      <c r="E89" s="24"/>
      <c r="F89" s="24"/>
      <c r="G89" s="18" t="e">
        <f t="shared" si="12"/>
        <v>#DIV/0!</v>
      </c>
      <c r="H89" s="18" t="e">
        <f t="shared" si="15"/>
        <v>#DIV/0!</v>
      </c>
      <c r="I89" s="19" t="e">
        <f t="shared" si="16"/>
        <v>#DIV/0!</v>
      </c>
      <c r="J89" s="18" t="e">
        <f t="shared" si="17"/>
        <v>#DIV/0!</v>
      </c>
      <c r="K89" s="18">
        <f t="shared" si="18"/>
        <v>1035</v>
      </c>
      <c r="L89" s="20" t="e">
        <f t="shared" si="19"/>
        <v>#DIV/0!</v>
      </c>
      <c r="M89" s="20" t="e">
        <f t="shared" si="20"/>
        <v>#DIV/0!</v>
      </c>
      <c r="N89" s="18" t="e">
        <f t="shared" si="21"/>
        <v>#DIV/0!</v>
      </c>
      <c r="O89" s="19" t="e">
        <f t="shared" si="13"/>
        <v>#DIV/0!</v>
      </c>
      <c r="P89" s="19" t="e">
        <f t="shared" si="14"/>
        <v>#DIV/0!</v>
      </c>
      <c r="Q89" s="21" t="e">
        <f t="shared" si="22"/>
        <v>#DIV/0!</v>
      </c>
      <c r="R89" s="17"/>
      <c r="S89" s="22" t="e">
        <f t="shared" si="23"/>
        <v>#DIV/0!</v>
      </c>
    </row>
    <row r="90" spans="1:19" x14ac:dyDescent="0.25">
      <c r="A90" s="1">
        <v>9</v>
      </c>
      <c r="B90" s="1" t="s">
        <v>17</v>
      </c>
      <c r="C90" s="1" t="s">
        <v>33</v>
      </c>
      <c r="D90" s="16"/>
      <c r="E90" s="16"/>
      <c r="F90" s="16"/>
      <c r="G90" s="18" t="e">
        <f t="shared" si="12"/>
        <v>#DIV/0!</v>
      </c>
      <c r="H90" s="18" t="e">
        <f t="shared" si="15"/>
        <v>#DIV/0!</v>
      </c>
      <c r="I90" s="19" t="e">
        <f t="shared" si="16"/>
        <v>#DIV/0!</v>
      </c>
      <c r="J90" s="18" t="e">
        <f t="shared" si="17"/>
        <v>#DIV/0!</v>
      </c>
      <c r="K90" s="18">
        <f t="shared" si="18"/>
        <v>1035</v>
      </c>
      <c r="L90" s="20" t="e">
        <f t="shared" si="19"/>
        <v>#DIV/0!</v>
      </c>
      <c r="M90" s="20" t="e">
        <f t="shared" si="20"/>
        <v>#DIV/0!</v>
      </c>
      <c r="N90" s="18" t="e">
        <f t="shared" si="21"/>
        <v>#DIV/0!</v>
      </c>
      <c r="O90" s="19" t="e">
        <f t="shared" si="13"/>
        <v>#DIV/0!</v>
      </c>
      <c r="P90" s="19" t="e">
        <f t="shared" si="14"/>
        <v>#DIV/0!</v>
      </c>
      <c r="Q90" s="21" t="e">
        <f t="shared" si="22"/>
        <v>#DIV/0!</v>
      </c>
      <c r="R90" s="17"/>
      <c r="S90" s="22" t="e">
        <f t="shared" si="23"/>
        <v>#DIV/0!</v>
      </c>
    </row>
    <row r="91" spans="1:19" x14ac:dyDescent="0.25">
      <c r="A91" s="1">
        <v>10</v>
      </c>
      <c r="B91" s="1" t="s">
        <v>17</v>
      </c>
      <c r="C91" s="1" t="s">
        <v>33</v>
      </c>
      <c r="D91" s="24"/>
      <c r="E91" s="24"/>
      <c r="F91" s="24"/>
      <c r="G91" s="18" t="e">
        <f t="shared" si="12"/>
        <v>#DIV/0!</v>
      </c>
      <c r="H91" s="18" t="e">
        <f t="shared" si="15"/>
        <v>#DIV/0!</v>
      </c>
      <c r="I91" s="19" t="e">
        <f t="shared" si="16"/>
        <v>#DIV/0!</v>
      </c>
      <c r="J91" s="18" t="e">
        <f t="shared" si="17"/>
        <v>#DIV/0!</v>
      </c>
      <c r="K91" s="18">
        <f t="shared" si="18"/>
        <v>1035</v>
      </c>
      <c r="L91" s="20" t="e">
        <f t="shared" si="19"/>
        <v>#DIV/0!</v>
      </c>
      <c r="M91" s="20" t="e">
        <f t="shared" si="20"/>
        <v>#DIV/0!</v>
      </c>
      <c r="N91" s="18" t="e">
        <f t="shared" si="21"/>
        <v>#DIV/0!</v>
      </c>
      <c r="O91" s="19" t="e">
        <f t="shared" si="13"/>
        <v>#DIV/0!</v>
      </c>
      <c r="P91" s="19" t="e">
        <f t="shared" si="14"/>
        <v>#DIV/0!</v>
      </c>
      <c r="Q91" s="21" t="e">
        <f t="shared" si="22"/>
        <v>#DIV/0!</v>
      </c>
      <c r="R91" s="17"/>
      <c r="S91" s="22" t="e">
        <f t="shared" si="23"/>
        <v>#DIV/0!</v>
      </c>
    </row>
    <row r="92" spans="1:19" x14ac:dyDescent="0.25">
      <c r="A92" s="1">
        <v>11</v>
      </c>
      <c r="B92" s="1" t="s">
        <v>17</v>
      </c>
      <c r="C92" s="1" t="s">
        <v>33</v>
      </c>
      <c r="D92" s="16"/>
      <c r="E92" s="16"/>
      <c r="F92" s="16"/>
      <c r="G92" s="18" t="e">
        <f t="shared" si="12"/>
        <v>#DIV/0!</v>
      </c>
      <c r="H92" s="18" t="e">
        <f t="shared" si="15"/>
        <v>#DIV/0!</v>
      </c>
      <c r="I92" s="19" t="e">
        <f t="shared" si="16"/>
        <v>#DIV/0!</v>
      </c>
      <c r="J92" s="18" t="e">
        <f t="shared" si="17"/>
        <v>#DIV/0!</v>
      </c>
      <c r="K92" s="18">
        <f t="shared" si="18"/>
        <v>1035</v>
      </c>
      <c r="L92" s="20" t="e">
        <f t="shared" si="19"/>
        <v>#DIV/0!</v>
      </c>
      <c r="M92" s="20" t="e">
        <f t="shared" si="20"/>
        <v>#DIV/0!</v>
      </c>
      <c r="N92" s="18" t="e">
        <f t="shared" si="21"/>
        <v>#DIV/0!</v>
      </c>
      <c r="O92" s="19" t="e">
        <f t="shared" si="13"/>
        <v>#DIV/0!</v>
      </c>
      <c r="P92" s="19" t="e">
        <f t="shared" si="14"/>
        <v>#DIV/0!</v>
      </c>
      <c r="Q92" s="21" t="e">
        <f t="shared" si="22"/>
        <v>#DIV/0!</v>
      </c>
      <c r="R92" s="17"/>
      <c r="S92" s="22" t="e">
        <f t="shared" si="23"/>
        <v>#DIV/0!</v>
      </c>
    </row>
    <row r="93" spans="1:19" x14ac:dyDescent="0.25">
      <c r="A93" s="1">
        <v>12</v>
      </c>
      <c r="B93" s="1" t="s">
        <v>17</v>
      </c>
      <c r="C93" s="1" t="s">
        <v>33</v>
      </c>
      <c r="D93" s="24"/>
      <c r="E93" s="24"/>
      <c r="F93" s="24"/>
      <c r="G93" s="18" t="e">
        <f t="shared" si="12"/>
        <v>#DIV/0!</v>
      </c>
      <c r="H93" s="18" t="e">
        <f t="shared" si="15"/>
        <v>#DIV/0!</v>
      </c>
      <c r="I93" s="19" t="e">
        <f t="shared" si="16"/>
        <v>#DIV/0!</v>
      </c>
      <c r="J93" s="18" t="e">
        <f t="shared" si="17"/>
        <v>#DIV/0!</v>
      </c>
      <c r="K93" s="18">
        <f t="shared" si="18"/>
        <v>1035</v>
      </c>
      <c r="L93" s="20" t="e">
        <f t="shared" si="19"/>
        <v>#DIV/0!</v>
      </c>
      <c r="M93" s="20" t="e">
        <f t="shared" si="20"/>
        <v>#DIV/0!</v>
      </c>
      <c r="N93" s="18" t="e">
        <f t="shared" si="21"/>
        <v>#DIV/0!</v>
      </c>
      <c r="O93" s="19" t="e">
        <f t="shared" si="13"/>
        <v>#DIV/0!</v>
      </c>
      <c r="P93" s="19" t="e">
        <f t="shared" si="14"/>
        <v>#DIV/0!</v>
      </c>
      <c r="Q93" s="21" t="e">
        <f t="shared" si="22"/>
        <v>#DIV/0!</v>
      </c>
      <c r="R93" s="17"/>
      <c r="S93" s="22" t="e">
        <f t="shared" si="23"/>
        <v>#DIV/0!</v>
      </c>
    </row>
    <row r="94" spans="1:19" x14ac:dyDescent="0.25">
      <c r="A94" s="1">
        <v>13</v>
      </c>
      <c r="B94" s="1" t="s">
        <v>17</v>
      </c>
      <c r="C94" s="1" t="s">
        <v>33</v>
      </c>
      <c r="D94" s="16"/>
      <c r="E94" s="16"/>
      <c r="F94" s="16"/>
      <c r="G94" s="18" t="e">
        <f t="shared" si="12"/>
        <v>#DIV/0!</v>
      </c>
      <c r="H94" s="18" t="e">
        <f t="shared" si="15"/>
        <v>#DIV/0!</v>
      </c>
      <c r="I94" s="19" t="e">
        <f t="shared" si="16"/>
        <v>#DIV/0!</v>
      </c>
      <c r="J94" s="18" t="e">
        <f t="shared" si="17"/>
        <v>#DIV/0!</v>
      </c>
      <c r="K94" s="18">
        <f t="shared" si="18"/>
        <v>1035</v>
      </c>
      <c r="L94" s="20" t="e">
        <f t="shared" si="19"/>
        <v>#DIV/0!</v>
      </c>
      <c r="M94" s="20" t="e">
        <f t="shared" si="20"/>
        <v>#DIV/0!</v>
      </c>
      <c r="N94" s="18" t="e">
        <f t="shared" si="21"/>
        <v>#DIV/0!</v>
      </c>
      <c r="O94" s="19" t="e">
        <f t="shared" si="13"/>
        <v>#DIV/0!</v>
      </c>
      <c r="P94" s="19" t="e">
        <f t="shared" si="14"/>
        <v>#DIV/0!</v>
      </c>
      <c r="Q94" s="21" t="e">
        <f t="shared" si="22"/>
        <v>#DIV/0!</v>
      </c>
      <c r="R94" s="17"/>
      <c r="S94" s="22" t="e">
        <f t="shared" si="23"/>
        <v>#DIV/0!</v>
      </c>
    </row>
    <row r="95" spans="1:19" x14ac:dyDescent="0.25">
      <c r="A95" s="1">
        <v>14</v>
      </c>
      <c r="B95" s="1" t="s">
        <v>17</v>
      </c>
      <c r="C95" s="1" t="s">
        <v>33</v>
      </c>
      <c r="D95" s="24"/>
      <c r="E95" s="24"/>
      <c r="F95" s="24"/>
      <c r="G95" s="18" t="e">
        <f t="shared" si="12"/>
        <v>#DIV/0!</v>
      </c>
      <c r="H95" s="18" t="e">
        <f t="shared" si="15"/>
        <v>#DIV/0!</v>
      </c>
      <c r="I95" s="19" t="e">
        <f t="shared" si="16"/>
        <v>#DIV/0!</v>
      </c>
      <c r="J95" s="18" t="e">
        <f t="shared" si="17"/>
        <v>#DIV/0!</v>
      </c>
      <c r="K95" s="18">
        <f t="shared" si="18"/>
        <v>1035</v>
      </c>
      <c r="L95" s="20" t="e">
        <f t="shared" si="19"/>
        <v>#DIV/0!</v>
      </c>
      <c r="M95" s="20" t="e">
        <f t="shared" si="20"/>
        <v>#DIV/0!</v>
      </c>
      <c r="N95" s="18" t="e">
        <f t="shared" si="21"/>
        <v>#DIV/0!</v>
      </c>
      <c r="O95" s="19" t="e">
        <f t="shared" si="13"/>
        <v>#DIV/0!</v>
      </c>
      <c r="P95" s="19" t="e">
        <f t="shared" si="14"/>
        <v>#DIV/0!</v>
      </c>
      <c r="Q95" s="21" t="e">
        <f t="shared" si="22"/>
        <v>#DIV/0!</v>
      </c>
      <c r="R95" s="17"/>
      <c r="S95" s="22" t="e">
        <f t="shared" si="23"/>
        <v>#DIV/0!</v>
      </c>
    </row>
    <row r="96" spans="1:19" x14ac:dyDescent="0.25">
      <c r="A96" s="1">
        <v>15</v>
      </c>
      <c r="B96" s="1" t="s">
        <v>17</v>
      </c>
      <c r="C96" s="1" t="s">
        <v>33</v>
      </c>
      <c r="D96" s="16"/>
      <c r="E96" s="16"/>
      <c r="F96" s="16"/>
      <c r="G96" s="18" t="e">
        <f t="shared" si="12"/>
        <v>#DIV/0!</v>
      </c>
      <c r="H96" s="18" t="e">
        <f t="shared" si="15"/>
        <v>#DIV/0!</v>
      </c>
      <c r="I96" s="19" t="e">
        <f t="shared" si="16"/>
        <v>#DIV/0!</v>
      </c>
      <c r="J96" s="18" t="e">
        <f t="shared" si="17"/>
        <v>#DIV/0!</v>
      </c>
      <c r="K96" s="18">
        <f t="shared" si="18"/>
        <v>1035</v>
      </c>
      <c r="L96" s="20" t="e">
        <f t="shared" si="19"/>
        <v>#DIV/0!</v>
      </c>
      <c r="M96" s="20" t="e">
        <f t="shared" si="20"/>
        <v>#DIV/0!</v>
      </c>
      <c r="N96" s="18" t="e">
        <f t="shared" si="21"/>
        <v>#DIV/0!</v>
      </c>
      <c r="O96" s="19" t="e">
        <f t="shared" si="13"/>
        <v>#DIV/0!</v>
      </c>
      <c r="P96" s="19" t="e">
        <f t="shared" si="14"/>
        <v>#DIV/0!</v>
      </c>
      <c r="Q96" s="21" t="e">
        <f t="shared" si="22"/>
        <v>#DIV/0!</v>
      </c>
      <c r="R96" s="17"/>
      <c r="S96" s="22" t="e">
        <f t="shared" si="23"/>
        <v>#DIV/0!</v>
      </c>
    </row>
    <row r="97" spans="1:19" x14ac:dyDescent="0.25">
      <c r="A97" s="1">
        <v>16</v>
      </c>
      <c r="B97" s="1" t="s">
        <v>17</v>
      </c>
      <c r="C97" s="1" t="s">
        <v>33</v>
      </c>
      <c r="D97" s="24"/>
      <c r="E97" s="24"/>
      <c r="F97" s="24"/>
      <c r="G97" s="18" t="e">
        <f t="shared" si="12"/>
        <v>#DIV/0!</v>
      </c>
      <c r="H97" s="18" t="e">
        <f t="shared" si="15"/>
        <v>#DIV/0!</v>
      </c>
      <c r="I97" s="19" t="e">
        <f t="shared" si="16"/>
        <v>#DIV/0!</v>
      </c>
      <c r="J97" s="18" t="e">
        <f t="shared" si="17"/>
        <v>#DIV/0!</v>
      </c>
      <c r="K97" s="18">
        <f t="shared" si="18"/>
        <v>1035</v>
      </c>
      <c r="L97" s="20" t="e">
        <f t="shared" si="19"/>
        <v>#DIV/0!</v>
      </c>
      <c r="M97" s="20" t="e">
        <f t="shared" si="20"/>
        <v>#DIV/0!</v>
      </c>
      <c r="N97" s="18" t="e">
        <f t="shared" si="21"/>
        <v>#DIV/0!</v>
      </c>
      <c r="O97" s="19" t="e">
        <f t="shared" si="13"/>
        <v>#DIV/0!</v>
      </c>
      <c r="P97" s="19" t="e">
        <f t="shared" si="14"/>
        <v>#DIV/0!</v>
      </c>
      <c r="Q97" s="21" t="e">
        <f t="shared" si="22"/>
        <v>#DIV/0!</v>
      </c>
      <c r="R97" s="17"/>
      <c r="S97" s="22" t="e">
        <f t="shared" si="23"/>
        <v>#DIV/0!</v>
      </c>
    </row>
    <row r="98" spans="1:19" x14ac:dyDescent="0.25">
      <c r="A98" s="1">
        <v>1</v>
      </c>
      <c r="B98" s="1" t="s">
        <v>18</v>
      </c>
      <c r="C98" s="1" t="s">
        <v>33</v>
      </c>
      <c r="D98" s="16">
        <v>48</v>
      </c>
      <c r="E98" s="16"/>
      <c r="F98" s="16"/>
      <c r="G98" s="18" t="e">
        <f t="shared" si="12"/>
        <v>#DIV/0!</v>
      </c>
      <c r="H98" s="18" t="e">
        <f t="shared" si="15"/>
        <v>#DIV/0!</v>
      </c>
      <c r="I98" s="19" t="e">
        <f t="shared" si="16"/>
        <v>#DIV/0!</v>
      </c>
      <c r="J98" s="18" t="e">
        <f t="shared" si="17"/>
        <v>#DIV/0!</v>
      </c>
      <c r="K98" s="18">
        <f t="shared" si="18"/>
        <v>3675.0000000000114</v>
      </c>
      <c r="L98" s="20" t="e">
        <f t="shared" si="19"/>
        <v>#DIV/0!</v>
      </c>
      <c r="M98" s="20" t="e">
        <f t="shared" si="20"/>
        <v>#DIV/0!</v>
      </c>
      <c r="N98" s="18" t="e">
        <f t="shared" si="21"/>
        <v>#DIV/0!</v>
      </c>
      <c r="O98" s="19" t="e">
        <f t="shared" si="13"/>
        <v>#DIV/0!</v>
      </c>
      <c r="P98" s="19" t="e">
        <f t="shared" si="14"/>
        <v>#DIV/0!</v>
      </c>
      <c r="Q98" s="21" t="e">
        <f t="shared" si="22"/>
        <v>#DIV/0!</v>
      </c>
      <c r="R98" s="17"/>
      <c r="S98" s="22" t="e">
        <f t="shared" si="23"/>
        <v>#DIV/0!</v>
      </c>
    </row>
    <row r="99" spans="1:19" x14ac:dyDescent="0.25">
      <c r="A99" s="1">
        <v>2</v>
      </c>
      <c r="B99" s="1" t="s">
        <v>18</v>
      </c>
      <c r="C99" s="1" t="s">
        <v>33</v>
      </c>
      <c r="D99" s="24"/>
      <c r="E99" s="24"/>
      <c r="F99" s="24"/>
      <c r="G99" s="18" t="e">
        <f t="shared" si="12"/>
        <v>#DIV/0!</v>
      </c>
      <c r="H99" s="18" t="e">
        <f t="shared" si="15"/>
        <v>#DIV/0!</v>
      </c>
      <c r="I99" s="19" t="e">
        <f t="shared" si="16"/>
        <v>#DIV/0!</v>
      </c>
      <c r="J99" s="18" t="e">
        <f t="shared" si="17"/>
        <v>#DIV/0!</v>
      </c>
      <c r="K99" s="18">
        <f t="shared" si="18"/>
        <v>1035</v>
      </c>
      <c r="L99" s="20" t="e">
        <f t="shared" si="19"/>
        <v>#DIV/0!</v>
      </c>
      <c r="M99" s="20" t="e">
        <f t="shared" si="20"/>
        <v>#DIV/0!</v>
      </c>
      <c r="N99" s="18" t="e">
        <f t="shared" si="21"/>
        <v>#DIV/0!</v>
      </c>
      <c r="O99" s="19" t="e">
        <f t="shared" si="13"/>
        <v>#DIV/0!</v>
      </c>
      <c r="P99" s="19" t="e">
        <f t="shared" si="14"/>
        <v>#DIV/0!</v>
      </c>
      <c r="Q99" s="21" t="e">
        <f t="shared" si="22"/>
        <v>#DIV/0!</v>
      </c>
      <c r="R99" s="17"/>
      <c r="S99" s="22" t="e">
        <f t="shared" si="23"/>
        <v>#DIV/0!</v>
      </c>
    </row>
    <row r="100" spans="1:19" x14ac:dyDescent="0.25">
      <c r="A100" s="1">
        <v>3</v>
      </c>
      <c r="B100" s="1" t="s">
        <v>18</v>
      </c>
      <c r="C100" s="1" t="s">
        <v>33</v>
      </c>
      <c r="D100" s="16"/>
      <c r="E100" s="16"/>
      <c r="F100" s="16"/>
      <c r="G100" s="18" t="e">
        <f t="shared" si="12"/>
        <v>#DIV/0!</v>
      </c>
      <c r="H100" s="18" t="e">
        <f t="shared" si="15"/>
        <v>#DIV/0!</v>
      </c>
      <c r="I100" s="19" t="e">
        <f t="shared" si="16"/>
        <v>#DIV/0!</v>
      </c>
      <c r="J100" s="18" t="e">
        <f t="shared" si="17"/>
        <v>#DIV/0!</v>
      </c>
      <c r="K100" s="18">
        <f t="shared" si="18"/>
        <v>1035</v>
      </c>
      <c r="L100" s="20" t="e">
        <f t="shared" si="19"/>
        <v>#DIV/0!</v>
      </c>
      <c r="M100" s="20" t="e">
        <f t="shared" si="20"/>
        <v>#DIV/0!</v>
      </c>
      <c r="N100" s="18" t="e">
        <f t="shared" si="21"/>
        <v>#DIV/0!</v>
      </c>
      <c r="O100" s="19" t="e">
        <f t="shared" si="13"/>
        <v>#DIV/0!</v>
      </c>
      <c r="P100" s="19" t="e">
        <f t="shared" si="14"/>
        <v>#DIV/0!</v>
      </c>
      <c r="Q100" s="21" t="e">
        <f t="shared" si="22"/>
        <v>#DIV/0!</v>
      </c>
      <c r="R100" s="17"/>
      <c r="S100" s="22" t="e">
        <f t="shared" si="23"/>
        <v>#DIV/0!</v>
      </c>
    </row>
    <row r="101" spans="1:19" x14ac:dyDescent="0.25">
      <c r="A101" s="1">
        <v>4</v>
      </c>
      <c r="B101" s="1" t="s">
        <v>18</v>
      </c>
      <c r="C101" s="1" t="s">
        <v>33</v>
      </c>
      <c r="D101" s="24"/>
      <c r="E101" s="24"/>
      <c r="F101" s="24"/>
      <c r="G101" s="18" t="e">
        <f t="shared" si="12"/>
        <v>#DIV/0!</v>
      </c>
      <c r="H101" s="18" t="e">
        <f t="shared" si="15"/>
        <v>#DIV/0!</v>
      </c>
      <c r="I101" s="19" t="e">
        <f t="shared" si="16"/>
        <v>#DIV/0!</v>
      </c>
      <c r="J101" s="18" t="e">
        <f t="shared" si="17"/>
        <v>#DIV/0!</v>
      </c>
      <c r="K101" s="18">
        <f t="shared" si="18"/>
        <v>1035</v>
      </c>
      <c r="L101" s="20" t="e">
        <f t="shared" si="19"/>
        <v>#DIV/0!</v>
      </c>
      <c r="M101" s="20" t="e">
        <f t="shared" si="20"/>
        <v>#DIV/0!</v>
      </c>
      <c r="N101" s="18" t="e">
        <f t="shared" si="21"/>
        <v>#DIV/0!</v>
      </c>
      <c r="O101" s="19" t="e">
        <f t="shared" si="13"/>
        <v>#DIV/0!</v>
      </c>
      <c r="P101" s="19" t="e">
        <f t="shared" si="14"/>
        <v>#DIV/0!</v>
      </c>
      <c r="Q101" s="21" t="e">
        <f t="shared" si="22"/>
        <v>#DIV/0!</v>
      </c>
      <c r="R101" s="17"/>
      <c r="S101" s="22" t="e">
        <f t="shared" si="23"/>
        <v>#DIV/0!</v>
      </c>
    </row>
    <row r="102" spans="1:19" x14ac:dyDescent="0.25">
      <c r="A102" s="1">
        <v>5</v>
      </c>
      <c r="B102" s="1" t="s">
        <v>18</v>
      </c>
      <c r="C102" s="1" t="s">
        <v>33</v>
      </c>
      <c r="D102" s="16"/>
      <c r="E102" s="16"/>
      <c r="F102" s="16"/>
      <c r="G102" s="18" t="e">
        <f t="shared" si="12"/>
        <v>#DIV/0!</v>
      </c>
      <c r="H102" s="18" t="e">
        <f t="shared" si="15"/>
        <v>#DIV/0!</v>
      </c>
      <c r="I102" s="19" t="e">
        <f t="shared" si="16"/>
        <v>#DIV/0!</v>
      </c>
      <c r="J102" s="18" t="e">
        <f t="shared" si="17"/>
        <v>#DIV/0!</v>
      </c>
      <c r="K102" s="18">
        <f t="shared" si="18"/>
        <v>1035</v>
      </c>
      <c r="L102" s="20" t="e">
        <f t="shared" si="19"/>
        <v>#DIV/0!</v>
      </c>
      <c r="M102" s="20" t="e">
        <f t="shared" si="20"/>
        <v>#DIV/0!</v>
      </c>
      <c r="N102" s="18" t="e">
        <f t="shared" si="21"/>
        <v>#DIV/0!</v>
      </c>
      <c r="O102" s="19" t="e">
        <f t="shared" si="13"/>
        <v>#DIV/0!</v>
      </c>
      <c r="P102" s="19" t="e">
        <f t="shared" si="14"/>
        <v>#DIV/0!</v>
      </c>
      <c r="Q102" s="21" t="e">
        <f t="shared" si="22"/>
        <v>#DIV/0!</v>
      </c>
      <c r="R102" s="17"/>
      <c r="S102" s="22" t="e">
        <f t="shared" si="23"/>
        <v>#DIV/0!</v>
      </c>
    </row>
    <row r="103" spans="1:19" x14ac:dyDescent="0.25">
      <c r="A103" s="1">
        <v>6</v>
      </c>
      <c r="B103" s="1" t="s">
        <v>18</v>
      </c>
      <c r="C103" s="1" t="s">
        <v>33</v>
      </c>
      <c r="D103" s="24"/>
      <c r="E103" s="24"/>
      <c r="F103" s="24"/>
      <c r="G103" s="18" t="e">
        <f t="shared" si="12"/>
        <v>#DIV/0!</v>
      </c>
      <c r="H103" s="18" t="e">
        <f t="shared" si="15"/>
        <v>#DIV/0!</v>
      </c>
      <c r="I103" s="19" t="e">
        <f t="shared" si="16"/>
        <v>#DIV/0!</v>
      </c>
      <c r="J103" s="18" t="e">
        <f t="shared" si="17"/>
        <v>#DIV/0!</v>
      </c>
      <c r="K103" s="18">
        <f t="shared" si="18"/>
        <v>1035</v>
      </c>
      <c r="L103" s="20" t="e">
        <f t="shared" si="19"/>
        <v>#DIV/0!</v>
      </c>
      <c r="M103" s="20" t="e">
        <f t="shared" si="20"/>
        <v>#DIV/0!</v>
      </c>
      <c r="N103" s="18" t="e">
        <f t="shared" si="21"/>
        <v>#DIV/0!</v>
      </c>
      <c r="O103" s="19" t="e">
        <f t="shared" si="13"/>
        <v>#DIV/0!</v>
      </c>
      <c r="P103" s="19" t="e">
        <f t="shared" si="14"/>
        <v>#DIV/0!</v>
      </c>
      <c r="Q103" s="21" t="e">
        <f t="shared" si="22"/>
        <v>#DIV/0!</v>
      </c>
      <c r="R103" s="17"/>
      <c r="S103" s="22" t="e">
        <f t="shared" si="23"/>
        <v>#DIV/0!</v>
      </c>
    </row>
    <row r="104" spans="1:19" x14ac:dyDescent="0.25">
      <c r="A104" s="1">
        <v>7</v>
      </c>
      <c r="B104" s="1" t="s">
        <v>18</v>
      </c>
      <c r="C104" s="1" t="s">
        <v>33</v>
      </c>
      <c r="D104" s="16"/>
      <c r="E104" s="16"/>
      <c r="F104" s="16"/>
      <c r="G104" s="18" t="e">
        <f t="shared" si="12"/>
        <v>#DIV/0!</v>
      </c>
      <c r="H104" s="18" t="e">
        <f t="shared" si="15"/>
        <v>#DIV/0!</v>
      </c>
      <c r="I104" s="19" t="e">
        <f t="shared" si="16"/>
        <v>#DIV/0!</v>
      </c>
      <c r="J104" s="18" t="e">
        <f t="shared" si="17"/>
        <v>#DIV/0!</v>
      </c>
      <c r="K104" s="18">
        <f t="shared" si="18"/>
        <v>1035</v>
      </c>
      <c r="L104" s="20" t="e">
        <f t="shared" si="19"/>
        <v>#DIV/0!</v>
      </c>
      <c r="M104" s="20" t="e">
        <f t="shared" si="20"/>
        <v>#DIV/0!</v>
      </c>
      <c r="N104" s="18" t="e">
        <f t="shared" si="21"/>
        <v>#DIV/0!</v>
      </c>
      <c r="O104" s="19" t="e">
        <f t="shared" si="13"/>
        <v>#DIV/0!</v>
      </c>
      <c r="P104" s="19" t="e">
        <f t="shared" si="14"/>
        <v>#DIV/0!</v>
      </c>
      <c r="Q104" s="21" t="e">
        <f t="shared" si="22"/>
        <v>#DIV/0!</v>
      </c>
      <c r="R104" s="17"/>
      <c r="S104" s="22" t="e">
        <f t="shared" si="23"/>
        <v>#DIV/0!</v>
      </c>
    </row>
    <row r="105" spans="1:19" x14ac:dyDescent="0.25">
      <c r="A105" s="1">
        <v>8</v>
      </c>
      <c r="B105" s="1" t="s">
        <v>18</v>
      </c>
      <c r="C105" s="1" t="s">
        <v>33</v>
      </c>
      <c r="D105" s="24"/>
      <c r="E105" s="24"/>
      <c r="F105" s="24"/>
      <c r="G105" s="18" t="e">
        <f t="shared" si="12"/>
        <v>#DIV/0!</v>
      </c>
      <c r="H105" s="18" t="e">
        <f t="shared" si="15"/>
        <v>#DIV/0!</v>
      </c>
      <c r="I105" s="19" t="e">
        <f t="shared" si="16"/>
        <v>#DIV/0!</v>
      </c>
      <c r="J105" s="18" t="e">
        <f t="shared" si="17"/>
        <v>#DIV/0!</v>
      </c>
      <c r="K105" s="18">
        <f t="shared" si="18"/>
        <v>1035</v>
      </c>
      <c r="L105" s="20" t="e">
        <f t="shared" si="19"/>
        <v>#DIV/0!</v>
      </c>
      <c r="M105" s="20" t="e">
        <f t="shared" si="20"/>
        <v>#DIV/0!</v>
      </c>
      <c r="N105" s="18" t="e">
        <f t="shared" si="21"/>
        <v>#DIV/0!</v>
      </c>
      <c r="O105" s="19" t="e">
        <f t="shared" si="13"/>
        <v>#DIV/0!</v>
      </c>
      <c r="P105" s="19" t="e">
        <f t="shared" si="14"/>
        <v>#DIV/0!</v>
      </c>
      <c r="Q105" s="21" t="e">
        <f t="shared" si="22"/>
        <v>#DIV/0!</v>
      </c>
      <c r="R105" s="17"/>
      <c r="S105" s="22" t="e">
        <f t="shared" si="23"/>
        <v>#DIV/0!</v>
      </c>
    </row>
    <row r="106" spans="1:19" x14ac:dyDescent="0.25">
      <c r="A106" s="1">
        <v>9</v>
      </c>
      <c r="B106" s="1" t="s">
        <v>18</v>
      </c>
      <c r="C106" s="1" t="s">
        <v>33</v>
      </c>
      <c r="D106" s="16"/>
      <c r="E106" s="16"/>
      <c r="F106" s="16"/>
      <c r="G106" s="18" t="e">
        <f t="shared" si="12"/>
        <v>#DIV/0!</v>
      </c>
      <c r="H106" s="18" t="e">
        <f t="shared" si="15"/>
        <v>#DIV/0!</v>
      </c>
      <c r="I106" s="19" t="e">
        <f t="shared" si="16"/>
        <v>#DIV/0!</v>
      </c>
      <c r="J106" s="18" t="e">
        <f t="shared" si="17"/>
        <v>#DIV/0!</v>
      </c>
      <c r="K106" s="18">
        <f t="shared" si="18"/>
        <v>1035</v>
      </c>
      <c r="L106" s="20" t="e">
        <f t="shared" si="19"/>
        <v>#DIV/0!</v>
      </c>
      <c r="M106" s="20" t="e">
        <f t="shared" si="20"/>
        <v>#DIV/0!</v>
      </c>
      <c r="N106" s="18" t="e">
        <f t="shared" si="21"/>
        <v>#DIV/0!</v>
      </c>
      <c r="O106" s="19" t="e">
        <f t="shared" si="13"/>
        <v>#DIV/0!</v>
      </c>
      <c r="P106" s="19" t="e">
        <f t="shared" si="14"/>
        <v>#DIV/0!</v>
      </c>
      <c r="Q106" s="21" t="e">
        <f t="shared" si="22"/>
        <v>#DIV/0!</v>
      </c>
      <c r="R106" s="17"/>
      <c r="S106" s="22" t="e">
        <f t="shared" si="23"/>
        <v>#DIV/0!</v>
      </c>
    </row>
    <row r="107" spans="1:19" x14ac:dyDescent="0.25">
      <c r="A107" s="1">
        <v>10</v>
      </c>
      <c r="B107" s="1" t="s">
        <v>18</v>
      </c>
      <c r="C107" s="1" t="s">
        <v>33</v>
      </c>
      <c r="D107" s="24"/>
      <c r="E107" s="24"/>
      <c r="F107" s="24"/>
      <c r="G107" s="18" t="e">
        <f t="shared" si="12"/>
        <v>#DIV/0!</v>
      </c>
      <c r="H107" s="18" t="e">
        <f t="shared" si="15"/>
        <v>#DIV/0!</v>
      </c>
      <c r="I107" s="19" t="e">
        <f t="shared" si="16"/>
        <v>#DIV/0!</v>
      </c>
      <c r="J107" s="18" t="e">
        <f t="shared" si="17"/>
        <v>#DIV/0!</v>
      </c>
      <c r="K107" s="18">
        <f t="shared" si="18"/>
        <v>1035</v>
      </c>
      <c r="L107" s="20" t="e">
        <f t="shared" si="19"/>
        <v>#DIV/0!</v>
      </c>
      <c r="M107" s="20" t="e">
        <f t="shared" si="20"/>
        <v>#DIV/0!</v>
      </c>
      <c r="N107" s="18" t="e">
        <f t="shared" si="21"/>
        <v>#DIV/0!</v>
      </c>
      <c r="O107" s="19" t="e">
        <f t="shared" si="13"/>
        <v>#DIV/0!</v>
      </c>
      <c r="P107" s="19" t="e">
        <f t="shared" si="14"/>
        <v>#DIV/0!</v>
      </c>
      <c r="Q107" s="21" t="e">
        <f t="shared" si="22"/>
        <v>#DIV/0!</v>
      </c>
      <c r="R107" s="17"/>
      <c r="S107" s="22" t="e">
        <f t="shared" si="23"/>
        <v>#DIV/0!</v>
      </c>
    </row>
    <row r="108" spans="1:19" x14ac:dyDescent="0.25">
      <c r="A108" s="1">
        <v>11</v>
      </c>
      <c r="B108" s="1" t="s">
        <v>18</v>
      </c>
      <c r="C108" s="1" t="s">
        <v>33</v>
      </c>
      <c r="D108" s="16"/>
      <c r="E108" s="16"/>
      <c r="F108" s="16"/>
      <c r="G108" s="18" t="e">
        <f t="shared" si="12"/>
        <v>#DIV/0!</v>
      </c>
      <c r="H108" s="18" t="e">
        <f t="shared" si="15"/>
        <v>#DIV/0!</v>
      </c>
      <c r="I108" s="19" t="e">
        <f t="shared" si="16"/>
        <v>#DIV/0!</v>
      </c>
      <c r="J108" s="18" t="e">
        <f t="shared" si="17"/>
        <v>#DIV/0!</v>
      </c>
      <c r="K108" s="18">
        <f t="shared" si="18"/>
        <v>1035</v>
      </c>
      <c r="L108" s="20" t="e">
        <f t="shared" si="19"/>
        <v>#DIV/0!</v>
      </c>
      <c r="M108" s="20" t="e">
        <f t="shared" si="20"/>
        <v>#DIV/0!</v>
      </c>
      <c r="N108" s="18" t="e">
        <f t="shared" si="21"/>
        <v>#DIV/0!</v>
      </c>
      <c r="O108" s="19" t="e">
        <f t="shared" si="13"/>
        <v>#DIV/0!</v>
      </c>
      <c r="P108" s="19" t="e">
        <f t="shared" si="14"/>
        <v>#DIV/0!</v>
      </c>
      <c r="Q108" s="21" t="e">
        <f t="shared" si="22"/>
        <v>#DIV/0!</v>
      </c>
      <c r="R108" s="17"/>
      <c r="S108" s="22" t="e">
        <f t="shared" si="23"/>
        <v>#DIV/0!</v>
      </c>
    </row>
    <row r="109" spans="1:19" x14ac:dyDescent="0.25">
      <c r="A109" s="1">
        <v>12</v>
      </c>
      <c r="B109" s="1" t="s">
        <v>18</v>
      </c>
      <c r="C109" s="1" t="s">
        <v>33</v>
      </c>
      <c r="D109" s="24"/>
      <c r="E109" s="24"/>
      <c r="F109" s="24"/>
      <c r="G109" s="18" t="e">
        <f t="shared" si="12"/>
        <v>#DIV/0!</v>
      </c>
      <c r="H109" s="18" t="e">
        <f t="shared" si="15"/>
        <v>#DIV/0!</v>
      </c>
      <c r="I109" s="19" t="e">
        <f t="shared" si="16"/>
        <v>#DIV/0!</v>
      </c>
      <c r="J109" s="18" t="e">
        <f t="shared" si="17"/>
        <v>#DIV/0!</v>
      </c>
      <c r="K109" s="18">
        <f t="shared" si="18"/>
        <v>1035</v>
      </c>
      <c r="L109" s="20" t="e">
        <f t="shared" si="19"/>
        <v>#DIV/0!</v>
      </c>
      <c r="M109" s="20" t="e">
        <f t="shared" si="20"/>
        <v>#DIV/0!</v>
      </c>
      <c r="N109" s="18" t="e">
        <f t="shared" si="21"/>
        <v>#DIV/0!</v>
      </c>
      <c r="O109" s="19" t="e">
        <f t="shared" si="13"/>
        <v>#DIV/0!</v>
      </c>
      <c r="P109" s="19" t="e">
        <f t="shared" si="14"/>
        <v>#DIV/0!</v>
      </c>
      <c r="Q109" s="21" t="e">
        <f t="shared" si="22"/>
        <v>#DIV/0!</v>
      </c>
      <c r="R109" s="17"/>
      <c r="S109" s="22" t="e">
        <f t="shared" si="23"/>
        <v>#DIV/0!</v>
      </c>
    </row>
    <row r="110" spans="1:19" x14ac:dyDescent="0.25">
      <c r="A110" s="1">
        <v>13</v>
      </c>
      <c r="B110" s="1" t="s">
        <v>18</v>
      </c>
      <c r="C110" s="1" t="s">
        <v>33</v>
      </c>
      <c r="D110" s="16"/>
      <c r="E110" s="16"/>
      <c r="F110" s="16"/>
      <c r="G110" s="18" t="e">
        <f t="shared" si="12"/>
        <v>#DIV/0!</v>
      </c>
      <c r="H110" s="18" t="e">
        <f t="shared" si="15"/>
        <v>#DIV/0!</v>
      </c>
      <c r="I110" s="19" t="e">
        <f t="shared" si="16"/>
        <v>#DIV/0!</v>
      </c>
      <c r="J110" s="18" t="e">
        <f t="shared" si="17"/>
        <v>#DIV/0!</v>
      </c>
      <c r="K110" s="18">
        <f t="shared" si="18"/>
        <v>1035</v>
      </c>
      <c r="L110" s="20" t="e">
        <f t="shared" si="19"/>
        <v>#DIV/0!</v>
      </c>
      <c r="M110" s="20" t="e">
        <f t="shared" si="20"/>
        <v>#DIV/0!</v>
      </c>
      <c r="N110" s="18" t="e">
        <f t="shared" si="21"/>
        <v>#DIV/0!</v>
      </c>
      <c r="O110" s="19" t="e">
        <f t="shared" si="13"/>
        <v>#DIV/0!</v>
      </c>
      <c r="P110" s="19" t="e">
        <f t="shared" si="14"/>
        <v>#DIV/0!</v>
      </c>
      <c r="Q110" s="21" t="e">
        <f t="shared" si="22"/>
        <v>#DIV/0!</v>
      </c>
      <c r="R110" s="17"/>
      <c r="S110" s="22" t="e">
        <f t="shared" si="23"/>
        <v>#DIV/0!</v>
      </c>
    </row>
    <row r="111" spans="1:19" x14ac:dyDescent="0.25">
      <c r="A111" s="1">
        <v>14</v>
      </c>
      <c r="B111" s="1" t="s">
        <v>18</v>
      </c>
      <c r="C111" s="1" t="s">
        <v>33</v>
      </c>
      <c r="D111" s="24"/>
      <c r="E111" s="24"/>
      <c r="F111" s="24"/>
      <c r="G111" s="18" t="e">
        <f t="shared" si="12"/>
        <v>#DIV/0!</v>
      </c>
      <c r="H111" s="18" t="e">
        <f t="shared" si="15"/>
        <v>#DIV/0!</v>
      </c>
      <c r="I111" s="19" t="e">
        <f t="shared" si="16"/>
        <v>#DIV/0!</v>
      </c>
      <c r="J111" s="18" t="e">
        <f t="shared" si="17"/>
        <v>#DIV/0!</v>
      </c>
      <c r="K111" s="18">
        <f t="shared" si="18"/>
        <v>1035</v>
      </c>
      <c r="L111" s="20" t="e">
        <f t="shared" si="19"/>
        <v>#DIV/0!</v>
      </c>
      <c r="M111" s="20" t="e">
        <f t="shared" si="20"/>
        <v>#DIV/0!</v>
      </c>
      <c r="N111" s="18" t="e">
        <f t="shared" si="21"/>
        <v>#DIV/0!</v>
      </c>
      <c r="O111" s="19" t="e">
        <f t="shared" si="13"/>
        <v>#DIV/0!</v>
      </c>
      <c r="P111" s="19" t="e">
        <f t="shared" si="14"/>
        <v>#DIV/0!</v>
      </c>
      <c r="Q111" s="21" t="e">
        <f t="shared" si="22"/>
        <v>#DIV/0!</v>
      </c>
      <c r="R111" s="17"/>
      <c r="S111" s="22" t="e">
        <f t="shared" si="23"/>
        <v>#DIV/0!</v>
      </c>
    </row>
    <row r="112" spans="1:19" x14ac:dyDescent="0.25">
      <c r="A112" s="1">
        <v>15</v>
      </c>
      <c r="B112" s="1" t="s">
        <v>18</v>
      </c>
      <c r="C112" s="1" t="s">
        <v>33</v>
      </c>
      <c r="D112" s="16"/>
      <c r="E112" s="16"/>
      <c r="F112" s="16"/>
      <c r="G112" s="18" t="e">
        <f t="shared" si="12"/>
        <v>#DIV/0!</v>
      </c>
      <c r="H112" s="18" t="e">
        <f t="shared" si="15"/>
        <v>#DIV/0!</v>
      </c>
      <c r="I112" s="19" t="e">
        <f t="shared" si="16"/>
        <v>#DIV/0!</v>
      </c>
      <c r="J112" s="18" t="e">
        <f t="shared" si="17"/>
        <v>#DIV/0!</v>
      </c>
      <c r="K112" s="18">
        <f t="shared" si="18"/>
        <v>1035</v>
      </c>
      <c r="L112" s="20" t="e">
        <f t="shared" si="19"/>
        <v>#DIV/0!</v>
      </c>
      <c r="M112" s="20" t="e">
        <f t="shared" si="20"/>
        <v>#DIV/0!</v>
      </c>
      <c r="N112" s="18" t="e">
        <f t="shared" si="21"/>
        <v>#DIV/0!</v>
      </c>
      <c r="O112" s="19" t="e">
        <f t="shared" si="13"/>
        <v>#DIV/0!</v>
      </c>
      <c r="P112" s="19" t="e">
        <f t="shared" si="14"/>
        <v>#DIV/0!</v>
      </c>
      <c r="Q112" s="21" t="e">
        <f t="shared" si="22"/>
        <v>#DIV/0!</v>
      </c>
      <c r="R112" s="17"/>
      <c r="S112" s="22" t="e">
        <f t="shared" si="23"/>
        <v>#DIV/0!</v>
      </c>
    </row>
    <row r="113" spans="1:19" x14ac:dyDescent="0.25">
      <c r="A113" s="1">
        <v>16</v>
      </c>
      <c r="B113" s="1" t="s">
        <v>18</v>
      </c>
      <c r="C113" s="1" t="s">
        <v>33</v>
      </c>
      <c r="D113" s="24"/>
      <c r="E113" s="24"/>
      <c r="F113" s="24"/>
      <c r="G113" s="18" t="e">
        <f t="shared" si="12"/>
        <v>#DIV/0!</v>
      </c>
      <c r="H113" s="18" t="e">
        <f t="shared" si="15"/>
        <v>#DIV/0!</v>
      </c>
      <c r="I113" s="19" t="e">
        <f t="shared" si="16"/>
        <v>#DIV/0!</v>
      </c>
      <c r="J113" s="18" t="e">
        <f t="shared" si="17"/>
        <v>#DIV/0!</v>
      </c>
      <c r="K113" s="18">
        <f t="shared" si="18"/>
        <v>1035</v>
      </c>
      <c r="L113" s="20" t="e">
        <f t="shared" si="19"/>
        <v>#DIV/0!</v>
      </c>
      <c r="M113" s="20" t="e">
        <f t="shared" si="20"/>
        <v>#DIV/0!</v>
      </c>
      <c r="N113" s="18" t="e">
        <f t="shared" si="21"/>
        <v>#DIV/0!</v>
      </c>
      <c r="O113" s="19" t="e">
        <f t="shared" si="13"/>
        <v>#DIV/0!</v>
      </c>
      <c r="P113" s="19" t="e">
        <f t="shared" si="14"/>
        <v>#DIV/0!</v>
      </c>
      <c r="Q113" s="21" t="e">
        <f t="shared" si="22"/>
        <v>#DIV/0!</v>
      </c>
      <c r="R113" s="17"/>
      <c r="S113" s="22" t="e">
        <f t="shared" si="23"/>
        <v>#DIV/0!</v>
      </c>
    </row>
    <row r="114" spans="1:19" x14ac:dyDescent="0.25">
      <c r="A114" s="1">
        <v>1</v>
      </c>
      <c r="B114" s="1" t="s">
        <v>16</v>
      </c>
      <c r="C114" s="1" t="s">
        <v>6</v>
      </c>
      <c r="D114" s="16">
        <v>48</v>
      </c>
      <c r="E114" s="16"/>
      <c r="F114" s="16"/>
      <c r="G114" s="18" t="e">
        <f t="shared" si="12"/>
        <v>#DIV/0!</v>
      </c>
      <c r="H114" s="18" t="e">
        <f t="shared" si="15"/>
        <v>#DIV/0!</v>
      </c>
      <c r="I114" s="19" t="e">
        <f t="shared" si="16"/>
        <v>#DIV/0!</v>
      </c>
      <c r="J114" s="18" t="e">
        <f t="shared" si="17"/>
        <v>#DIV/0!</v>
      </c>
      <c r="K114" s="18">
        <f t="shared" si="18"/>
        <v>3675.0000000000114</v>
      </c>
      <c r="L114" s="20" t="e">
        <f t="shared" si="19"/>
        <v>#DIV/0!</v>
      </c>
      <c r="M114" s="20" t="e">
        <f t="shared" si="20"/>
        <v>#DIV/0!</v>
      </c>
      <c r="N114" s="18" t="e">
        <f t="shared" si="21"/>
        <v>#DIV/0!</v>
      </c>
      <c r="O114" s="19" t="e">
        <f t="shared" si="13"/>
        <v>#DIV/0!</v>
      </c>
      <c r="P114" s="19" t="e">
        <f t="shared" si="14"/>
        <v>#DIV/0!</v>
      </c>
      <c r="Q114" s="21" t="e">
        <f t="shared" si="22"/>
        <v>#DIV/0!</v>
      </c>
      <c r="R114" s="17"/>
      <c r="S114" s="22" t="e">
        <f t="shared" si="23"/>
        <v>#DIV/0!</v>
      </c>
    </row>
    <row r="115" spans="1:19" x14ac:dyDescent="0.25">
      <c r="A115" s="1">
        <v>2</v>
      </c>
      <c r="B115" s="1" t="s">
        <v>16</v>
      </c>
      <c r="C115" s="1" t="s">
        <v>6</v>
      </c>
      <c r="D115" s="24"/>
      <c r="E115" s="24"/>
      <c r="F115" s="24"/>
      <c r="G115" s="18" t="e">
        <f t="shared" si="12"/>
        <v>#DIV/0!</v>
      </c>
      <c r="H115" s="18" t="e">
        <f t="shared" si="15"/>
        <v>#DIV/0!</v>
      </c>
      <c r="I115" s="19" t="e">
        <f t="shared" si="16"/>
        <v>#DIV/0!</v>
      </c>
      <c r="J115" s="18" t="e">
        <f t="shared" si="17"/>
        <v>#DIV/0!</v>
      </c>
      <c r="K115" s="18">
        <f t="shared" si="18"/>
        <v>1035</v>
      </c>
      <c r="L115" s="20" t="e">
        <f t="shared" si="19"/>
        <v>#DIV/0!</v>
      </c>
      <c r="M115" s="20" t="e">
        <f t="shared" si="20"/>
        <v>#DIV/0!</v>
      </c>
      <c r="N115" s="18" t="e">
        <f t="shared" si="21"/>
        <v>#DIV/0!</v>
      </c>
      <c r="O115" s="19" t="e">
        <f t="shared" si="13"/>
        <v>#DIV/0!</v>
      </c>
      <c r="P115" s="19" t="e">
        <f t="shared" si="14"/>
        <v>#DIV/0!</v>
      </c>
      <c r="Q115" s="21" t="e">
        <f t="shared" si="22"/>
        <v>#DIV/0!</v>
      </c>
      <c r="R115" s="17"/>
      <c r="S115" s="22" t="e">
        <f t="shared" si="23"/>
        <v>#DIV/0!</v>
      </c>
    </row>
    <row r="116" spans="1:19" x14ac:dyDescent="0.25">
      <c r="A116" s="1">
        <v>3</v>
      </c>
      <c r="B116" s="1" t="s">
        <v>16</v>
      </c>
      <c r="C116" s="1" t="s">
        <v>6</v>
      </c>
      <c r="D116" s="16"/>
      <c r="E116" s="16"/>
      <c r="F116" s="16"/>
      <c r="G116" s="18" t="e">
        <f t="shared" si="12"/>
        <v>#DIV/0!</v>
      </c>
      <c r="H116" s="18" t="e">
        <f t="shared" si="15"/>
        <v>#DIV/0!</v>
      </c>
      <c r="I116" s="19" t="e">
        <f t="shared" si="16"/>
        <v>#DIV/0!</v>
      </c>
      <c r="J116" s="18" t="e">
        <f t="shared" si="17"/>
        <v>#DIV/0!</v>
      </c>
      <c r="K116" s="18">
        <f t="shared" si="18"/>
        <v>1035</v>
      </c>
      <c r="L116" s="20" t="e">
        <f t="shared" si="19"/>
        <v>#DIV/0!</v>
      </c>
      <c r="M116" s="20" t="e">
        <f t="shared" si="20"/>
        <v>#DIV/0!</v>
      </c>
      <c r="N116" s="18" t="e">
        <f t="shared" si="21"/>
        <v>#DIV/0!</v>
      </c>
      <c r="O116" s="19" t="e">
        <f t="shared" si="13"/>
        <v>#DIV/0!</v>
      </c>
      <c r="P116" s="19" t="e">
        <f t="shared" si="14"/>
        <v>#DIV/0!</v>
      </c>
      <c r="Q116" s="21" t="e">
        <f t="shared" si="22"/>
        <v>#DIV/0!</v>
      </c>
      <c r="R116" s="17"/>
      <c r="S116" s="22" t="e">
        <f t="shared" si="23"/>
        <v>#DIV/0!</v>
      </c>
    </row>
    <row r="117" spans="1:19" x14ac:dyDescent="0.25">
      <c r="A117" s="1">
        <v>4</v>
      </c>
      <c r="B117" s="1" t="s">
        <v>16</v>
      </c>
      <c r="C117" s="1" t="s">
        <v>6</v>
      </c>
      <c r="D117" s="24"/>
      <c r="E117" s="24"/>
      <c r="F117" s="24"/>
      <c r="G117" s="18" t="e">
        <f t="shared" si="12"/>
        <v>#DIV/0!</v>
      </c>
      <c r="H117" s="18" t="e">
        <f t="shared" si="15"/>
        <v>#DIV/0!</v>
      </c>
      <c r="I117" s="19" t="e">
        <f t="shared" si="16"/>
        <v>#DIV/0!</v>
      </c>
      <c r="J117" s="18" t="e">
        <f t="shared" si="17"/>
        <v>#DIV/0!</v>
      </c>
      <c r="K117" s="18">
        <f t="shared" si="18"/>
        <v>1035</v>
      </c>
      <c r="L117" s="20" t="e">
        <f t="shared" si="19"/>
        <v>#DIV/0!</v>
      </c>
      <c r="M117" s="20" t="e">
        <f t="shared" si="20"/>
        <v>#DIV/0!</v>
      </c>
      <c r="N117" s="18" t="e">
        <f t="shared" si="21"/>
        <v>#DIV/0!</v>
      </c>
      <c r="O117" s="19" t="e">
        <f t="shared" si="13"/>
        <v>#DIV/0!</v>
      </c>
      <c r="P117" s="19" t="e">
        <f t="shared" si="14"/>
        <v>#DIV/0!</v>
      </c>
      <c r="Q117" s="21" t="e">
        <f t="shared" si="22"/>
        <v>#DIV/0!</v>
      </c>
      <c r="R117" s="17"/>
      <c r="S117" s="22" t="e">
        <f t="shared" si="23"/>
        <v>#DIV/0!</v>
      </c>
    </row>
    <row r="118" spans="1:19" x14ac:dyDescent="0.25">
      <c r="A118" s="1">
        <v>5</v>
      </c>
      <c r="B118" s="1" t="s">
        <v>16</v>
      </c>
      <c r="C118" s="1" t="s">
        <v>6</v>
      </c>
      <c r="D118" s="16"/>
      <c r="E118" s="16"/>
      <c r="F118" s="16"/>
      <c r="G118" s="18" t="e">
        <f t="shared" si="12"/>
        <v>#DIV/0!</v>
      </c>
      <c r="H118" s="18" t="e">
        <f t="shared" si="15"/>
        <v>#DIV/0!</v>
      </c>
      <c r="I118" s="19" t="e">
        <f t="shared" si="16"/>
        <v>#DIV/0!</v>
      </c>
      <c r="J118" s="18" t="e">
        <f t="shared" si="17"/>
        <v>#DIV/0!</v>
      </c>
      <c r="K118" s="18">
        <f t="shared" si="18"/>
        <v>1035</v>
      </c>
      <c r="L118" s="20" t="e">
        <f t="shared" si="19"/>
        <v>#DIV/0!</v>
      </c>
      <c r="M118" s="20" t="e">
        <f t="shared" si="20"/>
        <v>#DIV/0!</v>
      </c>
      <c r="N118" s="18" t="e">
        <f t="shared" si="21"/>
        <v>#DIV/0!</v>
      </c>
      <c r="O118" s="19" t="e">
        <f t="shared" si="13"/>
        <v>#DIV/0!</v>
      </c>
      <c r="P118" s="19" t="e">
        <f t="shared" si="14"/>
        <v>#DIV/0!</v>
      </c>
      <c r="Q118" s="21" t="e">
        <f t="shared" si="22"/>
        <v>#DIV/0!</v>
      </c>
      <c r="R118" s="17"/>
      <c r="S118" s="22" t="e">
        <f t="shared" si="23"/>
        <v>#DIV/0!</v>
      </c>
    </row>
    <row r="119" spans="1:19" x14ac:dyDescent="0.25">
      <c r="A119" s="1">
        <v>6</v>
      </c>
      <c r="B119" s="1" t="s">
        <v>16</v>
      </c>
      <c r="C119" s="1" t="s">
        <v>6</v>
      </c>
      <c r="D119" s="24"/>
      <c r="E119" s="24"/>
      <c r="F119" s="24"/>
      <c r="G119" s="18" t="e">
        <f t="shared" si="12"/>
        <v>#DIV/0!</v>
      </c>
      <c r="H119" s="18" t="e">
        <f t="shared" si="15"/>
        <v>#DIV/0!</v>
      </c>
      <c r="I119" s="19" t="e">
        <f t="shared" si="16"/>
        <v>#DIV/0!</v>
      </c>
      <c r="J119" s="18" t="e">
        <f t="shared" si="17"/>
        <v>#DIV/0!</v>
      </c>
      <c r="K119" s="18">
        <f t="shared" si="18"/>
        <v>1035</v>
      </c>
      <c r="L119" s="20" t="e">
        <f t="shared" si="19"/>
        <v>#DIV/0!</v>
      </c>
      <c r="M119" s="20" t="e">
        <f t="shared" si="20"/>
        <v>#DIV/0!</v>
      </c>
      <c r="N119" s="18" t="e">
        <f t="shared" si="21"/>
        <v>#DIV/0!</v>
      </c>
      <c r="O119" s="19" t="e">
        <f t="shared" si="13"/>
        <v>#DIV/0!</v>
      </c>
      <c r="P119" s="19" t="e">
        <f t="shared" si="14"/>
        <v>#DIV/0!</v>
      </c>
      <c r="Q119" s="21" t="e">
        <f t="shared" si="22"/>
        <v>#DIV/0!</v>
      </c>
      <c r="R119" s="17"/>
      <c r="S119" s="22" t="e">
        <f t="shared" si="23"/>
        <v>#DIV/0!</v>
      </c>
    </row>
    <row r="120" spans="1:19" x14ac:dyDescent="0.25">
      <c r="A120" s="1">
        <v>7</v>
      </c>
      <c r="B120" s="1" t="s">
        <v>16</v>
      </c>
      <c r="C120" s="1" t="s">
        <v>6</v>
      </c>
      <c r="D120" s="16"/>
      <c r="E120" s="16"/>
      <c r="F120" s="16"/>
      <c r="G120" s="18" t="e">
        <f t="shared" si="12"/>
        <v>#DIV/0!</v>
      </c>
      <c r="H120" s="18" t="e">
        <f t="shared" si="15"/>
        <v>#DIV/0!</v>
      </c>
      <c r="I120" s="19" t="e">
        <f t="shared" si="16"/>
        <v>#DIV/0!</v>
      </c>
      <c r="J120" s="18" t="e">
        <f t="shared" si="17"/>
        <v>#DIV/0!</v>
      </c>
      <c r="K120" s="18">
        <f t="shared" si="18"/>
        <v>1035</v>
      </c>
      <c r="L120" s="20" t="e">
        <f t="shared" si="19"/>
        <v>#DIV/0!</v>
      </c>
      <c r="M120" s="20" t="e">
        <f t="shared" si="20"/>
        <v>#DIV/0!</v>
      </c>
      <c r="N120" s="18" t="e">
        <f t="shared" si="21"/>
        <v>#DIV/0!</v>
      </c>
      <c r="O120" s="19" t="e">
        <f t="shared" si="13"/>
        <v>#DIV/0!</v>
      </c>
      <c r="P120" s="19" t="e">
        <f t="shared" si="14"/>
        <v>#DIV/0!</v>
      </c>
      <c r="Q120" s="21" t="e">
        <f t="shared" si="22"/>
        <v>#DIV/0!</v>
      </c>
      <c r="R120" s="17"/>
      <c r="S120" s="22" t="e">
        <f t="shared" si="23"/>
        <v>#DIV/0!</v>
      </c>
    </row>
    <row r="121" spans="1:19" x14ac:dyDescent="0.25">
      <c r="A121" s="1">
        <v>8</v>
      </c>
      <c r="B121" s="1" t="s">
        <v>16</v>
      </c>
      <c r="C121" s="1" t="s">
        <v>6</v>
      </c>
      <c r="D121" s="24"/>
      <c r="E121" s="24"/>
      <c r="F121" s="24"/>
      <c r="G121" s="18" t="e">
        <f t="shared" si="12"/>
        <v>#DIV/0!</v>
      </c>
      <c r="H121" s="18" t="e">
        <f t="shared" si="15"/>
        <v>#DIV/0!</v>
      </c>
      <c r="I121" s="19" t="e">
        <f t="shared" si="16"/>
        <v>#DIV/0!</v>
      </c>
      <c r="J121" s="18" t="e">
        <f t="shared" si="17"/>
        <v>#DIV/0!</v>
      </c>
      <c r="K121" s="18">
        <f t="shared" si="18"/>
        <v>1035</v>
      </c>
      <c r="L121" s="20" t="e">
        <f t="shared" si="19"/>
        <v>#DIV/0!</v>
      </c>
      <c r="M121" s="20" t="e">
        <f t="shared" si="20"/>
        <v>#DIV/0!</v>
      </c>
      <c r="N121" s="18" t="e">
        <f t="shared" si="21"/>
        <v>#DIV/0!</v>
      </c>
      <c r="O121" s="19" t="e">
        <f t="shared" si="13"/>
        <v>#DIV/0!</v>
      </c>
      <c r="P121" s="19" t="e">
        <f t="shared" si="14"/>
        <v>#DIV/0!</v>
      </c>
      <c r="Q121" s="21" t="e">
        <f t="shared" si="22"/>
        <v>#DIV/0!</v>
      </c>
      <c r="R121" s="17"/>
      <c r="S121" s="22" t="e">
        <f t="shared" si="23"/>
        <v>#DIV/0!</v>
      </c>
    </row>
    <row r="122" spans="1:19" x14ac:dyDescent="0.25">
      <c r="A122" s="1">
        <v>9</v>
      </c>
      <c r="B122" s="1" t="s">
        <v>16</v>
      </c>
      <c r="C122" s="1" t="s">
        <v>6</v>
      </c>
      <c r="D122" s="16"/>
      <c r="E122" s="16"/>
      <c r="F122" s="16"/>
      <c r="G122" s="18" t="e">
        <f t="shared" si="12"/>
        <v>#DIV/0!</v>
      </c>
      <c r="H122" s="18" t="e">
        <f t="shared" si="15"/>
        <v>#DIV/0!</v>
      </c>
      <c r="I122" s="19" t="e">
        <f t="shared" si="16"/>
        <v>#DIV/0!</v>
      </c>
      <c r="J122" s="18" t="e">
        <f t="shared" si="17"/>
        <v>#DIV/0!</v>
      </c>
      <c r="K122" s="18">
        <f t="shared" si="18"/>
        <v>1035</v>
      </c>
      <c r="L122" s="20" t="e">
        <f t="shared" si="19"/>
        <v>#DIV/0!</v>
      </c>
      <c r="M122" s="20" t="e">
        <f t="shared" si="20"/>
        <v>#DIV/0!</v>
      </c>
      <c r="N122" s="18" t="e">
        <f t="shared" si="21"/>
        <v>#DIV/0!</v>
      </c>
      <c r="O122" s="19" t="e">
        <f t="shared" si="13"/>
        <v>#DIV/0!</v>
      </c>
      <c r="P122" s="19" t="e">
        <f t="shared" si="14"/>
        <v>#DIV/0!</v>
      </c>
      <c r="Q122" s="21" t="e">
        <f t="shared" si="22"/>
        <v>#DIV/0!</v>
      </c>
      <c r="R122" s="17"/>
      <c r="S122" s="22" t="e">
        <f t="shared" si="23"/>
        <v>#DIV/0!</v>
      </c>
    </row>
    <row r="123" spans="1:19" x14ac:dyDescent="0.25">
      <c r="A123" s="1">
        <v>10</v>
      </c>
      <c r="B123" s="1" t="s">
        <v>16</v>
      </c>
      <c r="C123" s="1" t="s">
        <v>6</v>
      </c>
      <c r="D123" s="24"/>
      <c r="E123" s="24"/>
      <c r="F123" s="24"/>
      <c r="G123" s="18" t="e">
        <f t="shared" si="12"/>
        <v>#DIV/0!</v>
      </c>
      <c r="H123" s="18" t="e">
        <f t="shared" si="15"/>
        <v>#DIV/0!</v>
      </c>
      <c r="I123" s="19" t="e">
        <f t="shared" si="16"/>
        <v>#DIV/0!</v>
      </c>
      <c r="J123" s="18" t="e">
        <f t="shared" si="17"/>
        <v>#DIV/0!</v>
      </c>
      <c r="K123" s="18">
        <f t="shared" si="18"/>
        <v>1035</v>
      </c>
      <c r="L123" s="20" t="e">
        <f t="shared" si="19"/>
        <v>#DIV/0!</v>
      </c>
      <c r="M123" s="20" t="e">
        <f t="shared" si="20"/>
        <v>#DIV/0!</v>
      </c>
      <c r="N123" s="18" t="e">
        <f t="shared" si="21"/>
        <v>#DIV/0!</v>
      </c>
      <c r="O123" s="19" t="e">
        <f t="shared" si="13"/>
        <v>#DIV/0!</v>
      </c>
      <c r="P123" s="19" t="e">
        <f t="shared" si="14"/>
        <v>#DIV/0!</v>
      </c>
      <c r="Q123" s="21" t="e">
        <f t="shared" si="22"/>
        <v>#DIV/0!</v>
      </c>
      <c r="R123" s="17"/>
      <c r="S123" s="22" t="e">
        <f t="shared" si="23"/>
        <v>#DIV/0!</v>
      </c>
    </row>
    <row r="124" spans="1:19" x14ac:dyDescent="0.25">
      <c r="A124" s="1">
        <v>11</v>
      </c>
      <c r="B124" s="1" t="s">
        <v>16</v>
      </c>
      <c r="C124" s="1" t="s">
        <v>6</v>
      </c>
      <c r="D124" s="16"/>
      <c r="E124" s="16"/>
      <c r="F124" s="16"/>
      <c r="G124" s="18" t="e">
        <f t="shared" si="12"/>
        <v>#DIV/0!</v>
      </c>
      <c r="H124" s="18" t="e">
        <f t="shared" si="15"/>
        <v>#DIV/0!</v>
      </c>
      <c r="I124" s="19" t="e">
        <f t="shared" si="16"/>
        <v>#DIV/0!</v>
      </c>
      <c r="J124" s="18" t="e">
        <f t="shared" si="17"/>
        <v>#DIV/0!</v>
      </c>
      <c r="K124" s="18">
        <f t="shared" si="18"/>
        <v>1035</v>
      </c>
      <c r="L124" s="20" t="e">
        <f t="shared" si="19"/>
        <v>#DIV/0!</v>
      </c>
      <c r="M124" s="20" t="e">
        <f t="shared" si="20"/>
        <v>#DIV/0!</v>
      </c>
      <c r="N124" s="18" t="e">
        <f t="shared" si="21"/>
        <v>#DIV/0!</v>
      </c>
      <c r="O124" s="19" t="e">
        <f t="shared" si="13"/>
        <v>#DIV/0!</v>
      </c>
      <c r="P124" s="19" t="e">
        <f t="shared" si="14"/>
        <v>#DIV/0!</v>
      </c>
      <c r="Q124" s="21" t="e">
        <f t="shared" si="22"/>
        <v>#DIV/0!</v>
      </c>
      <c r="R124" s="17"/>
      <c r="S124" s="22" t="e">
        <f t="shared" si="23"/>
        <v>#DIV/0!</v>
      </c>
    </row>
    <row r="125" spans="1:19" x14ac:dyDescent="0.25">
      <c r="A125" s="1">
        <v>12</v>
      </c>
      <c r="B125" s="1" t="s">
        <v>16</v>
      </c>
      <c r="C125" s="1" t="s">
        <v>6</v>
      </c>
      <c r="D125" s="24"/>
      <c r="E125" s="24"/>
      <c r="F125" s="24"/>
      <c r="G125" s="18" t="e">
        <f t="shared" si="12"/>
        <v>#DIV/0!</v>
      </c>
      <c r="H125" s="18" t="e">
        <f t="shared" si="15"/>
        <v>#DIV/0!</v>
      </c>
      <c r="I125" s="19" t="e">
        <f t="shared" si="16"/>
        <v>#DIV/0!</v>
      </c>
      <c r="J125" s="18" t="e">
        <f t="shared" si="17"/>
        <v>#DIV/0!</v>
      </c>
      <c r="K125" s="18">
        <f t="shared" si="18"/>
        <v>1035</v>
      </c>
      <c r="L125" s="20" t="e">
        <f t="shared" si="19"/>
        <v>#DIV/0!</v>
      </c>
      <c r="M125" s="20" t="e">
        <f t="shared" si="20"/>
        <v>#DIV/0!</v>
      </c>
      <c r="N125" s="18" t="e">
        <f t="shared" si="21"/>
        <v>#DIV/0!</v>
      </c>
      <c r="O125" s="19" t="e">
        <f t="shared" si="13"/>
        <v>#DIV/0!</v>
      </c>
      <c r="P125" s="19" t="e">
        <f t="shared" si="14"/>
        <v>#DIV/0!</v>
      </c>
      <c r="Q125" s="21" t="e">
        <f t="shared" si="22"/>
        <v>#DIV/0!</v>
      </c>
      <c r="R125" s="17"/>
      <c r="S125" s="22" t="e">
        <f t="shared" si="23"/>
        <v>#DIV/0!</v>
      </c>
    </row>
    <row r="126" spans="1:19" x14ac:dyDescent="0.25">
      <c r="A126" s="1">
        <v>13</v>
      </c>
      <c r="B126" s="1" t="s">
        <v>16</v>
      </c>
      <c r="C126" s="1" t="s">
        <v>6</v>
      </c>
      <c r="D126" s="16"/>
      <c r="E126" s="16"/>
      <c r="F126" s="16"/>
      <c r="G126" s="18" t="e">
        <f t="shared" si="12"/>
        <v>#DIV/0!</v>
      </c>
      <c r="H126" s="18" t="e">
        <f t="shared" si="15"/>
        <v>#DIV/0!</v>
      </c>
      <c r="I126" s="19" t="e">
        <f t="shared" si="16"/>
        <v>#DIV/0!</v>
      </c>
      <c r="J126" s="18" t="e">
        <f t="shared" si="17"/>
        <v>#DIV/0!</v>
      </c>
      <c r="K126" s="18">
        <f t="shared" si="18"/>
        <v>1035</v>
      </c>
      <c r="L126" s="20" t="e">
        <f t="shared" si="19"/>
        <v>#DIV/0!</v>
      </c>
      <c r="M126" s="20" t="e">
        <f t="shared" si="20"/>
        <v>#DIV/0!</v>
      </c>
      <c r="N126" s="18" t="e">
        <f t="shared" si="21"/>
        <v>#DIV/0!</v>
      </c>
      <c r="O126" s="19" t="e">
        <f t="shared" si="13"/>
        <v>#DIV/0!</v>
      </c>
      <c r="P126" s="19" t="e">
        <f t="shared" si="14"/>
        <v>#DIV/0!</v>
      </c>
      <c r="Q126" s="21" t="e">
        <f t="shared" si="22"/>
        <v>#DIV/0!</v>
      </c>
      <c r="R126" s="17"/>
      <c r="S126" s="22" t="e">
        <f t="shared" si="23"/>
        <v>#DIV/0!</v>
      </c>
    </row>
    <row r="127" spans="1:19" x14ac:dyDescent="0.25">
      <c r="A127" s="1">
        <v>14</v>
      </c>
      <c r="B127" s="1" t="s">
        <v>16</v>
      </c>
      <c r="C127" s="1" t="s">
        <v>6</v>
      </c>
      <c r="D127" s="24"/>
      <c r="E127" s="24"/>
      <c r="F127" s="24"/>
      <c r="G127" s="18" t="e">
        <f t="shared" si="12"/>
        <v>#DIV/0!</v>
      </c>
      <c r="H127" s="18" t="e">
        <f t="shared" si="15"/>
        <v>#DIV/0!</v>
      </c>
      <c r="I127" s="19" t="e">
        <f t="shared" si="16"/>
        <v>#DIV/0!</v>
      </c>
      <c r="J127" s="18" t="e">
        <f t="shared" si="17"/>
        <v>#DIV/0!</v>
      </c>
      <c r="K127" s="18">
        <f t="shared" si="18"/>
        <v>1035</v>
      </c>
      <c r="L127" s="20" t="e">
        <f t="shared" si="19"/>
        <v>#DIV/0!</v>
      </c>
      <c r="M127" s="20" t="e">
        <f t="shared" si="20"/>
        <v>#DIV/0!</v>
      </c>
      <c r="N127" s="18" t="e">
        <f t="shared" si="21"/>
        <v>#DIV/0!</v>
      </c>
      <c r="O127" s="19" t="e">
        <f t="shared" si="13"/>
        <v>#DIV/0!</v>
      </c>
      <c r="P127" s="19" t="e">
        <f t="shared" si="14"/>
        <v>#DIV/0!</v>
      </c>
      <c r="Q127" s="21" t="e">
        <f t="shared" si="22"/>
        <v>#DIV/0!</v>
      </c>
      <c r="R127" s="17"/>
      <c r="S127" s="22" t="e">
        <f t="shared" si="23"/>
        <v>#DIV/0!</v>
      </c>
    </row>
    <row r="128" spans="1:19" x14ac:dyDescent="0.25">
      <c r="A128" s="1">
        <v>15</v>
      </c>
      <c r="B128" s="1" t="s">
        <v>16</v>
      </c>
      <c r="C128" s="1" t="s">
        <v>6</v>
      </c>
      <c r="D128" s="16"/>
      <c r="E128" s="16"/>
      <c r="F128" s="16"/>
      <c r="G128" s="18" t="e">
        <f t="shared" si="12"/>
        <v>#DIV/0!</v>
      </c>
      <c r="H128" s="18" t="e">
        <f t="shared" si="15"/>
        <v>#DIV/0!</v>
      </c>
      <c r="I128" s="19" t="e">
        <f t="shared" si="16"/>
        <v>#DIV/0!</v>
      </c>
      <c r="J128" s="18" t="e">
        <f t="shared" si="17"/>
        <v>#DIV/0!</v>
      </c>
      <c r="K128" s="18">
        <f t="shared" si="18"/>
        <v>1035</v>
      </c>
      <c r="L128" s="20" t="e">
        <f t="shared" si="19"/>
        <v>#DIV/0!</v>
      </c>
      <c r="M128" s="20" t="e">
        <f t="shared" si="20"/>
        <v>#DIV/0!</v>
      </c>
      <c r="N128" s="18" t="e">
        <f t="shared" si="21"/>
        <v>#DIV/0!</v>
      </c>
      <c r="O128" s="19" t="e">
        <f t="shared" si="13"/>
        <v>#DIV/0!</v>
      </c>
      <c r="P128" s="19" t="e">
        <f t="shared" si="14"/>
        <v>#DIV/0!</v>
      </c>
      <c r="Q128" s="21" t="e">
        <f t="shared" si="22"/>
        <v>#DIV/0!</v>
      </c>
      <c r="R128" s="17"/>
      <c r="S128" s="22" t="e">
        <f t="shared" si="23"/>
        <v>#DIV/0!</v>
      </c>
    </row>
    <row r="129" spans="1:19" x14ac:dyDescent="0.25">
      <c r="A129" s="1">
        <v>16</v>
      </c>
      <c r="B129" s="1" t="s">
        <v>16</v>
      </c>
      <c r="C129" s="1" t="s">
        <v>6</v>
      </c>
      <c r="D129" s="24"/>
      <c r="E129" s="24"/>
      <c r="F129" s="24"/>
      <c r="G129" s="18" t="e">
        <f t="shared" si="12"/>
        <v>#DIV/0!</v>
      </c>
      <c r="H129" s="18" t="e">
        <f t="shared" si="15"/>
        <v>#DIV/0!</v>
      </c>
      <c r="I129" s="19" t="e">
        <f t="shared" si="16"/>
        <v>#DIV/0!</v>
      </c>
      <c r="J129" s="18" t="e">
        <f t="shared" si="17"/>
        <v>#DIV/0!</v>
      </c>
      <c r="K129" s="18">
        <f t="shared" si="18"/>
        <v>1035</v>
      </c>
      <c r="L129" s="20" t="e">
        <f t="shared" si="19"/>
        <v>#DIV/0!</v>
      </c>
      <c r="M129" s="20" t="e">
        <f t="shared" si="20"/>
        <v>#DIV/0!</v>
      </c>
      <c r="N129" s="18" t="e">
        <f t="shared" si="21"/>
        <v>#DIV/0!</v>
      </c>
      <c r="O129" s="19" t="e">
        <f t="shared" si="13"/>
        <v>#DIV/0!</v>
      </c>
      <c r="P129" s="19" t="e">
        <f t="shared" si="14"/>
        <v>#DIV/0!</v>
      </c>
      <c r="Q129" s="21" t="e">
        <f t="shared" si="22"/>
        <v>#DIV/0!</v>
      </c>
      <c r="R129" s="17"/>
      <c r="S129" s="22" t="e">
        <f t="shared" si="23"/>
        <v>#DIV/0!</v>
      </c>
    </row>
    <row r="130" spans="1:19" x14ac:dyDescent="0.25">
      <c r="A130" s="1">
        <v>1</v>
      </c>
      <c r="B130" s="1" t="s">
        <v>17</v>
      </c>
      <c r="C130" s="1" t="s">
        <v>6</v>
      </c>
      <c r="D130" s="16">
        <v>48</v>
      </c>
      <c r="E130" s="16"/>
      <c r="F130" s="16"/>
      <c r="G130" s="18" t="e">
        <f t="shared" si="12"/>
        <v>#DIV/0!</v>
      </c>
      <c r="H130" s="18" t="e">
        <f t="shared" si="15"/>
        <v>#DIV/0!</v>
      </c>
      <c r="I130" s="19" t="e">
        <f t="shared" si="16"/>
        <v>#DIV/0!</v>
      </c>
      <c r="J130" s="18" t="e">
        <f t="shared" si="17"/>
        <v>#DIV/0!</v>
      </c>
      <c r="K130" s="18">
        <f t="shared" si="18"/>
        <v>3675.0000000000114</v>
      </c>
      <c r="L130" s="20" t="e">
        <f t="shared" si="19"/>
        <v>#DIV/0!</v>
      </c>
      <c r="M130" s="20" t="e">
        <f t="shared" si="20"/>
        <v>#DIV/0!</v>
      </c>
      <c r="N130" s="18" t="e">
        <f t="shared" si="21"/>
        <v>#DIV/0!</v>
      </c>
      <c r="O130" s="19" t="e">
        <f t="shared" si="13"/>
        <v>#DIV/0!</v>
      </c>
      <c r="P130" s="19" t="e">
        <f t="shared" si="14"/>
        <v>#DIV/0!</v>
      </c>
      <c r="Q130" s="21" t="e">
        <f t="shared" si="22"/>
        <v>#DIV/0!</v>
      </c>
      <c r="R130" s="17"/>
      <c r="S130" s="22" t="e">
        <f t="shared" si="23"/>
        <v>#DIV/0!</v>
      </c>
    </row>
    <row r="131" spans="1:19" x14ac:dyDescent="0.25">
      <c r="A131" s="1">
        <v>2</v>
      </c>
      <c r="B131" s="1" t="s">
        <v>17</v>
      </c>
      <c r="C131" s="1" t="s">
        <v>6</v>
      </c>
      <c r="D131" s="24"/>
      <c r="E131" s="24"/>
      <c r="F131" s="24"/>
      <c r="G131" s="18" t="e">
        <f t="shared" ref="G131:G194" si="24">2*(F131/(E131/10))</f>
        <v>#DIV/0!</v>
      </c>
      <c r="H131" s="18" t="e">
        <f t="shared" si="15"/>
        <v>#DIV/0!</v>
      </c>
      <c r="I131" s="19" t="e">
        <f t="shared" si="16"/>
        <v>#DIV/0!</v>
      </c>
      <c r="J131" s="18" t="e">
        <f t="shared" si="17"/>
        <v>#DIV/0!</v>
      </c>
      <c r="K131" s="18">
        <f t="shared" si="18"/>
        <v>1035</v>
      </c>
      <c r="L131" s="20" t="e">
        <f t="shared" si="19"/>
        <v>#DIV/0!</v>
      </c>
      <c r="M131" s="20" t="e">
        <f t="shared" si="20"/>
        <v>#DIV/0!</v>
      </c>
      <c r="N131" s="18" t="e">
        <f t="shared" si="21"/>
        <v>#DIV/0!</v>
      </c>
      <c r="O131" s="19" t="e">
        <f t="shared" ref="O131:O194" si="25">169*(L131^0.83)*(N131^-0.27)</f>
        <v>#DIV/0!</v>
      </c>
      <c r="P131" s="19" t="e">
        <f t="shared" ref="P131:P194" si="26">(F131/100)*(E131/1000)*K131/(J131/10)</f>
        <v>#DIV/0!</v>
      </c>
      <c r="Q131" s="21" t="e">
        <f t="shared" si="22"/>
        <v>#DIV/0!</v>
      </c>
      <c r="R131" s="17"/>
      <c r="S131" s="22" t="e">
        <f t="shared" si="23"/>
        <v>#DIV/0!</v>
      </c>
    </row>
    <row r="132" spans="1:19" x14ac:dyDescent="0.25">
      <c r="A132" s="1">
        <v>3</v>
      </c>
      <c r="B132" s="1" t="s">
        <v>17</v>
      </c>
      <c r="C132" s="1" t="s">
        <v>6</v>
      </c>
      <c r="D132" s="16"/>
      <c r="E132" s="16"/>
      <c r="F132" s="16"/>
      <c r="G132" s="18" t="e">
        <f t="shared" si="24"/>
        <v>#DIV/0!</v>
      </c>
      <c r="H132" s="18" t="e">
        <f t="shared" ref="H132:H195" si="27">-0.0015*(L132^4) + 0.0179*(L132^3) + 0.0686*(L132^2) - 0.2029*L132 + 2.0524</f>
        <v>#DIV/0!</v>
      </c>
      <c r="I132" s="19" t="e">
        <f t="shared" ref="I132:I195" si="28">2.718^(-5.64+(1800/(37+273)))/(+IF(G132&lt;100,G132,100))</f>
        <v>#DIV/0!</v>
      </c>
      <c r="J132" s="18" t="e">
        <f t="shared" ref="J132:J195" si="29">I132*2.718^(2.31*D132)</f>
        <v>#DIV/0!</v>
      </c>
      <c r="K132" s="18">
        <f t="shared" ref="K132:K195" si="30">((1.09*D132)+(1.035*(1-D132)))*1000</f>
        <v>1035</v>
      </c>
      <c r="L132" s="20" t="e">
        <f t="shared" ref="L132:L195" si="31">((E132/1000)/2)*(SQRT((R132/60)*6.283)/(J132/(K132/100)))</f>
        <v>#DIV/0!</v>
      </c>
      <c r="M132" s="20" t="e">
        <f t="shared" ref="M132:M195" si="32">S132*H132</f>
        <v>#DIV/0!</v>
      </c>
      <c r="N132" s="18" t="e">
        <f t="shared" ref="N132:N195" si="33">(R132/60)*(E132/1000)/(F132/100)</f>
        <v>#DIV/0!</v>
      </c>
      <c r="O132" s="19" t="e">
        <f t="shared" si="25"/>
        <v>#DIV/0!</v>
      </c>
      <c r="P132" s="19" t="e">
        <f t="shared" si="26"/>
        <v>#DIV/0!</v>
      </c>
      <c r="Q132" s="21" t="e">
        <f t="shared" ref="Q132:Q195" si="34">IF(O132-P132&gt;0,"NT","T")</f>
        <v>#DIV/0!</v>
      </c>
      <c r="R132" s="17"/>
      <c r="S132" s="22" t="e">
        <f t="shared" ref="S132:S195" si="35">J132*G132</f>
        <v>#DIV/0!</v>
      </c>
    </row>
    <row r="133" spans="1:19" x14ac:dyDescent="0.25">
      <c r="A133" s="1">
        <v>4</v>
      </c>
      <c r="B133" s="1" t="s">
        <v>17</v>
      </c>
      <c r="C133" s="1" t="s">
        <v>6</v>
      </c>
      <c r="D133" s="24"/>
      <c r="E133" s="24"/>
      <c r="F133" s="24"/>
      <c r="G133" s="18" t="e">
        <f t="shared" si="24"/>
        <v>#DIV/0!</v>
      </c>
      <c r="H133" s="18" t="e">
        <f t="shared" si="27"/>
        <v>#DIV/0!</v>
      </c>
      <c r="I133" s="19" t="e">
        <f t="shared" si="28"/>
        <v>#DIV/0!</v>
      </c>
      <c r="J133" s="18" t="e">
        <f t="shared" si="29"/>
        <v>#DIV/0!</v>
      </c>
      <c r="K133" s="18">
        <f t="shared" si="30"/>
        <v>1035</v>
      </c>
      <c r="L133" s="20" t="e">
        <f t="shared" si="31"/>
        <v>#DIV/0!</v>
      </c>
      <c r="M133" s="20" t="e">
        <f t="shared" si="32"/>
        <v>#DIV/0!</v>
      </c>
      <c r="N133" s="18" t="e">
        <f t="shared" si="33"/>
        <v>#DIV/0!</v>
      </c>
      <c r="O133" s="19" t="e">
        <f t="shared" si="25"/>
        <v>#DIV/0!</v>
      </c>
      <c r="P133" s="19" t="e">
        <f t="shared" si="26"/>
        <v>#DIV/0!</v>
      </c>
      <c r="Q133" s="21" t="e">
        <f t="shared" si="34"/>
        <v>#DIV/0!</v>
      </c>
      <c r="R133" s="17"/>
      <c r="S133" s="22" t="e">
        <f t="shared" si="35"/>
        <v>#DIV/0!</v>
      </c>
    </row>
    <row r="134" spans="1:19" x14ac:dyDescent="0.25">
      <c r="A134" s="1">
        <v>5</v>
      </c>
      <c r="B134" s="1" t="s">
        <v>17</v>
      </c>
      <c r="C134" s="1" t="s">
        <v>6</v>
      </c>
      <c r="D134" s="16"/>
      <c r="E134" s="16"/>
      <c r="F134" s="16"/>
      <c r="G134" s="18" t="e">
        <f t="shared" si="24"/>
        <v>#DIV/0!</v>
      </c>
      <c r="H134" s="18" t="e">
        <f t="shared" si="27"/>
        <v>#DIV/0!</v>
      </c>
      <c r="I134" s="19" t="e">
        <f t="shared" si="28"/>
        <v>#DIV/0!</v>
      </c>
      <c r="J134" s="18" t="e">
        <f t="shared" si="29"/>
        <v>#DIV/0!</v>
      </c>
      <c r="K134" s="18">
        <f t="shared" si="30"/>
        <v>1035</v>
      </c>
      <c r="L134" s="20" t="e">
        <f t="shared" si="31"/>
        <v>#DIV/0!</v>
      </c>
      <c r="M134" s="20" t="e">
        <f t="shared" si="32"/>
        <v>#DIV/0!</v>
      </c>
      <c r="N134" s="18" t="e">
        <f t="shared" si="33"/>
        <v>#DIV/0!</v>
      </c>
      <c r="O134" s="19" t="e">
        <f t="shared" si="25"/>
        <v>#DIV/0!</v>
      </c>
      <c r="P134" s="19" t="e">
        <f t="shared" si="26"/>
        <v>#DIV/0!</v>
      </c>
      <c r="Q134" s="21" t="e">
        <f t="shared" si="34"/>
        <v>#DIV/0!</v>
      </c>
      <c r="R134" s="17"/>
      <c r="S134" s="22" t="e">
        <f t="shared" si="35"/>
        <v>#DIV/0!</v>
      </c>
    </row>
    <row r="135" spans="1:19" x14ac:dyDescent="0.25">
      <c r="A135" s="1">
        <v>6</v>
      </c>
      <c r="B135" s="1" t="s">
        <v>17</v>
      </c>
      <c r="C135" s="1" t="s">
        <v>6</v>
      </c>
      <c r="D135" s="24"/>
      <c r="E135" s="24"/>
      <c r="F135" s="24"/>
      <c r="G135" s="18" t="e">
        <f t="shared" si="24"/>
        <v>#DIV/0!</v>
      </c>
      <c r="H135" s="18" t="e">
        <f t="shared" si="27"/>
        <v>#DIV/0!</v>
      </c>
      <c r="I135" s="19" t="e">
        <f t="shared" si="28"/>
        <v>#DIV/0!</v>
      </c>
      <c r="J135" s="18" t="e">
        <f t="shared" si="29"/>
        <v>#DIV/0!</v>
      </c>
      <c r="K135" s="18">
        <f t="shared" si="30"/>
        <v>1035</v>
      </c>
      <c r="L135" s="20" t="e">
        <f t="shared" si="31"/>
        <v>#DIV/0!</v>
      </c>
      <c r="M135" s="20" t="e">
        <f t="shared" si="32"/>
        <v>#DIV/0!</v>
      </c>
      <c r="N135" s="18" t="e">
        <f t="shared" si="33"/>
        <v>#DIV/0!</v>
      </c>
      <c r="O135" s="19" t="e">
        <f t="shared" si="25"/>
        <v>#DIV/0!</v>
      </c>
      <c r="P135" s="19" t="e">
        <f t="shared" si="26"/>
        <v>#DIV/0!</v>
      </c>
      <c r="Q135" s="21" t="e">
        <f t="shared" si="34"/>
        <v>#DIV/0!</v>
      </c>
      <c r="R135" s="17"/>
      <c r="S135" s="22" t="e">
        <f t="shared" si="35"/>
        <v>#DIV/0!</v>
      </c>
    </row>
    <row r="136" spans="1:19" x14ac:dyDescent="0.25">
      <c r="A136" s="1">
        <v>7</v>
      </c>
      <c r="B136" s="1" t="s">
        <v>17</v>
      </c>
      <c r="C136" s="1" t="s">
        <v>6</v>
      </c>
      <c r="D136" s="16"/>
      <c r="E136" s="16"/>
      <c r="F136" s="16"/>
      <c r="G136" s="18" t="e">
        <f t="shared" si="24"/>
        <v>#DIV/0!</v>
      </c>
      <c r="H136" s="18" t="e">
        <f t="shared" si="27"/>
        <v>#DIV/0!</v>
      </c>
      <c r="I136" s="19" t="e">
        <f t="shared" si="28"/>
        <v>#DIV/0!</v>
      </c>
      <c r="J136" s="18" t="e">
        <f t="shared" si="29"/>
        <v>#DIV/0!</v>
      </c>
      <c r="K136" s="18">
        <f t="shared" si="30"/>
        <v>1035</v>
      </c>
      <c r="L136" s="20" t="e">
        <f t="shared" si="31"/>
        <v>#DIV/0!</v>
      </c>
      <c r="M136" s="20" t="e">
        <f t="shared" si="32"/>
        <v>#DIV/0!</v>
      </c>
      <c r="N136" s="18" t="e">
        <f t="shared" si="33"/>
        <v>#DIV/0!</v>
      </c>
      <c r="O136" s="19" t="e">
        <f t="shared" si="25"/>
        <v>#DIV/0!</v>
      </c>
      <c r="P136" s="19" t="e">
        <f t="shared" si="26"/>
        <v>#DIV/0!</v>
      </c>
      <c r="Q136" s="21" t="e">
        <f t="shared" si="34"/>
        <v>#DIV/0!</v>
      </c>
      <c r="R136" s="17"/>
      <c r="S136" s="22" t="e">
        <f t="shared" si="35"/>
        <v>#DIV/0!</v>
      </c>
    </row>
    <row r="137" spans="1:19" x14ac:dyDescent="0.25">
      <c r="A137" s="1">
        <v>8</v>
      </c>
      <c r="B137" s="1" t="s">
        <v>17</v>
      </c>
      <c r="C137" s="1" t="s">
        <v>6</v>
      </c>
      <c r="D137" s="24"/>
      <c r="E137" s="24"/>
      <c r="F137" s="24"/>
      <c r="G137" s="18" t="e">
        <f t="shared" si="24"/>
        <v>#DIV/0!</v>
      </c>
      <c r="H137" s="18" t="e">
        <f t="shared" si="27"/>
        <v>#DIV/0!</v>
      </c>
      <c r="I137" s="19" t="e">
        <f t="shared" si="28"/>
        <v>#DIV/0!</v>
      </c>
      <c r="J137" s="18" t="e">
        <f t="shared" si="29"/>
        <v>#DIV/0!</v>
      </c>
      <c r="K137" s="18">
        <f t="shared" si="30"/>
        <v>1035</v>
      </c>
      <c r="L137" s="20" t="e">
        <f t="shared" si="31"/>
        <v>#DIV/0!</v>
      </c>
      <c r="M137" s="20" t="e">
        <f t="shared" si="32"/>
        <v>#DIV/0!</v>
      </c>
      <c r="N137" s="18" t="e">
        <f t="shared" si="33"/>
        <v>#DIV/0!</v>
      </c>
      <c r="O137" s="19" t="e">
        <f t="shared" si="25"/>
        <v>#DIV/0!</v>
      </c>
      <c r="P137" s="19" t="e">
        <f t="shared" si="26"/>
        <v>#DIV/0!</v>
      </c>
      <c r="Q137" s="21" t="e">
        <f t="shared" si="34"/>
        <v>#DIV/0!</v>
      </c>
      <c r="R137" s="17"/>
      <c r="S137" s="22" t="e">
        <f t="shared" si="35"/>
        <v>#DIV/0!</v>
      </c>
    </row>
    <row r="138" spans="1:19" x14ac:dyDescent="0.25">
      <c r="A138" s="1">
        <v>9</v>
      </c>
      <c r="B138" s="1" t="s">
        <v>17</v>
      </c>
      <c r="C138" s="1" t="s">
        <v>6</v>
      </c>
      <c r="D138" s="16"/>
      <c r="E138" s="16"/>
      <c r="F138" s="16"/>
      <c r="G138" s="18" t="e">
        <f t="shared" si="24"/>
        <v>#DIV/0!</v>
      </c>
      <c r="H138" s="18" t="e">
        <f t="shared" si="27"/>
        <v>#DIV/0!</v>
      </c>
      <c r="I138" s="19" t="e">
        <f t="shared" si="28"/>
        <v>#DIV/0!</v>
      </c>
      <c r="J138" s="18" t="e">
        <f t="shared" si="29"/>
        <v>#DIV/0!</v>
      </c>
      <c r="K138" s="18">
        <f t="shared" si="30"/>
        <v>1035</v>
      </c>
      <c r="L138" s="20" t="e">
        <f t="shared" si="31"/>
        <v>#DIV/0!</v>
      </c>
      <c r="M138" s="20" t="e">
        <f t="shared" si="32"/>
        <v>#DIV/0!</v>
      </c>
      <c r="N138" s="18" t="e">
        <f t="shared" si="33"/>
        <v>#DIV/0!</v>
      </c>
      <c r="O138" s="19" t="e">
        <f t="shared" si="25"/>
        <v>#DIV/0!</v>
      </c>
      <c r="P138" s="19" t="e">
        <f t="shared" si="26"/>
        <v>#DIV/0!</v>
      </c>
      <c r="Q138" s="21" t="e">
        <f t="shared" si="34"/>
        <v>#DIV/0!</v>
      </c>
      <c r="R138" s="17"/>
      <c r="S138" s="22" t="e">
        <f t="shared" si="35"/>
        <v>#DIV/0!</v>
      </c>
    </row>
    <row r="139" spans="1:19" x14ac:dyDescent="0.25">
      <c r="A139" s="1">
        <v>10</v>
      </c>
      <c r="B139" s="1" t="s">
        <v>17</v>
      </c>
      <c r="C139" s="1" t="s">
        <v>6</v>
      </c>
      <c r="D139" s="24"/>
      <c r="E139" s="24"/>
      <c r="F139" s="24"/>
      <c r="G139" s="18" t="e">
        <f t="shared" si="24"/>
        <v>#DIV/0!</v>
      </c>
      <c r="H139" s="18" t="e">
        <f t="shared" si="27"/>
        <v>#DIV/0!</v>
      </c>
      <c r="I139" s="19" t="e">
        <f t="shared" si="28"/>
        <v>#DIV/0!</v>
      </c>
      <c r="J139" s="18" t="e">
        <f t="shared" si="29"/>
        <v>#DIV/0!</v>
      </c>
      <c r="K139" s="18">
        <f t="shared" si="30"/>
        <v>1035</v>
      </c>
      <c r="L139" s="20" t="e">
        <f t="shared" si="31"/>
        <v>#DIV/0!</v>
      </c>
      <c r="M139" s="20" t="e">
        <f t="shared" si="32"/>
        <v>#DIV/0!</v>
      </c>
      <c r="N139" s="18" t="e">
        <f t="shared" si="33"/>
        <v>#DIV/0!</v>
      </c>
      <c r="O139" s="19" t="e">
        <f t="shared" si="25"/>
        <v>#DIV/0!</v>
      </c>
      <c r="P139" s="19" t="e">
        <f t="shared" si="26"/>
        <v>#DIV/0!</v>
      </c>
      <c r="Q139" s="21" t="e">
        <f t="shared" si="34"/>
        <v>#DIV/0!</v>
      </c>
      <c r="R139" s="17"/>
      <c r="S139" s="22" t="e">
        <f t="shared" si="35"/>
        <v>#DIV/0!</v>
      </c>
    </row>
    <row r="140" spans="1:19" x14ac:dyDescent="0.25">
      <c r="A140" s="1">
        <v>11</v>
      </c>
      <c r="B140" s="1" t="s">
        <v>17</v>
      </c>
      <c r="C140" s="1" t="s">
        <v>6</v>
      </c>
      <c r="D140" s="16"/>
      <c r="E140" s="16"/>
      <c r="F140" s="16"/>
      <c r="G140" s="18" t="e">
        <f t="shared" si="24"/>
        <v>#DIV/0!</v>
      </c>
      <c r="H140" s="18" t="e">
        <f t="shared" si="27"/>
        <v>#DIV/0!</v>
      </c>
      <c r="I140" s="19" t="e">
        <f t="shared" si="28"/>
        <v>#DIV/0!</v>
      </c>
      <c r="J140" s="18" t="e">
        <f t="shared" si="29"/>
        <v>#DIV/0!</v>
      </c>
      <c r="K140" s="18">
        <f t="shared" si="30"/>
        <v>1035</v>
      </c>
      <c r="L140" s="20" t="e">
        <f t="shared" si="31"/>
        <v>#DIV/0!</v>
      </c>
      <c r="M140" s="20" t="e">
        <f t="shared" si="32"/>
        <v>#DIV/0!</v>
      </c>
      <c r="N140" s="18" t="e">
        <f t="shared" si="33"/>
        <v>#DIV/0!</v>
      </c>
      <c r="O140" s="19" t="e">
        <f t="shared" si="25"/>
        <v>#DIV/0!</v>
      </c>
      <c r="P140" s="19" t="e">
        <f t="shared" si="26"/>
        <v>#DIV/0!</v>
      </c>
      <c r="Q140" s="21" t="e">
        <f t="shared" si="34"/>
        <v>#DIV/0!</v>
      </c>
      <c r="R140" s="17"/>
      <c r="S140" s="22" t="e">
        <f t="shared" si="35"/>
        <v>#DIV/0!</v>
      </c>
    </row>
    <row r="141" spans="1:19" x14ac:dyDescent="0.25">
      <c r="A141" s="1">
        <v>12</v>
      </c>
      <c r="B141" s="1" t="s">
        <v>17</v>
      </c>
      <c r="C141" s="1" t="s">
        <v>6</v>
      </c>
      <c r="D141" s="24"/>
      <c r="E141" s="24"/>
      <c r="F141" s="24"/>
      <c r="G141" s="18" t="e">
        <f t="shared" si="24"/>
        <v>#DIV/0!</v>
      </c>
      <c r="H141" s="18" t="e">
        <f t="shared" si="27"/>
        <v>#DIV/0!</v>
      </c>
      <c r="I141" s="19" t="e">
        <f t="shared" si="28"/>
        <v>#DIV/0!</v>
      </c>
      <c r="J141" s="18" t="e">
        <f t="shared" si="29"/>
        <v>#DIV/0!</v>
      </c>
      <c r="K141" s="18">
        <f t="shared" si="30"/>
        <v>1035</v>
      </c>
      <c r="L141" s="20" t="e">
        <f t="shared" si="31"/>
        <v>#DIV/0!</v>
      </c>
      <c r="M141" s="20" t="e">
        <f t="shared" si="32"/>
        <v>#DIV/0!</v>
      </c>
      <c r="N141" s="18" t="e">
        <f t="shared" si="33"/>
        <v>#DIV/0!</v>
      </c>
      <c r="O141" s="19" t="e">
        <f t="shared" si="25"/>
        <v>#DIV/0!</v>
      </c>
      <c r="P141" s="19" t="e">
        <f t="shared" si="26"/>
        <v>#DIV/0!</v>
      </c>
      <c r="Q141" s="21" t="e">
        <f t="shared" si="34"/>
        <v>#DIV/0!</v>
      </c>
      <c r="R141" s="17"/>
      <c r="S141" s="22" t="e">
        <f t="shared" si="35"/>
        <v>#DIV/0!</v>
      </c>
    </row>
    <row r="142" spans="1:19" x14ac:dyDescent="0.25">
      <c r="A142" s="1">
        <v>13</v>
      </c>
      <c r="B142" s="1" t="s">
        <v>17</v>
      </c>
      <c r="C142" s="1" t="s">
        <v>6</v>
      </c>
      <c r="D142" s="16"/>
      <c r="E142" s="16"/>
      <c r="F142" s="16"/>
      <c r="G142" s="18" t="e">
        <f t="shared" si="24"/>
        <v>#DIV/0!</v>
      </c>
      <c r="H142" s="18" t="e">
        <f t="shared" si="27"/>
        <v>#DIV/0!</v>
      </c>
      <c r="I142" s="19" t="e">
        <f t="shared" si="28"/>
        <v>#DIV/0!</v>
      </c>
      <c r="J142" s="18" t="e">
        <f t="shared" si="29"/>
        <v>#DIV/0!</v>
      </c>
      <c r="K142" s="18">
        <f t="shared" si="30"/>
        <v>1035</v>
      </c>
      <c r="L142" s="20" t="e">
        <f t="shared" si="31"/>
        <v>#DIV/0!</v>
      </c>
      <c r="M142" s="20" t="e">
        <f t="shared" si="32"/>
        <v>#DIV/0!</v>
      </c>
      <c r="N142" s="18" t="e">
        <f t="shared" si="33"/>
        <v>#DIV/0!</v>
      </c>
      <c r="O142" s="19" t="e">
        <f t="shared" si="25"/>
        <v>#DIV/0!</v>
      </c>
      <c r="P142" s="19" t="e">
        <f t="shared" si="26"/>
        <v>#DIV/0!</v>
      </c>
      <c r="Q142" s="21" t="e">
        <f t="shared" si="34"/>
        <v>#DIV/0!</v>
      </c>
      <c r="R142" s="17"/>
      <c r="S142" s="22" t="e">
        <f t="shared" si="35"/>
        <v>#DIV/0!</v>
      </c>
    </row>
    <row r="143" spans="1:19" x14ac:dyDescent="0.25">
      <c r="A143" s="1">
        <v>14</v>
      </c>
      <c r="B143" s="1" t="s">
        <v>17</v>
      </c>
      <c r="C143" s="1" t="s">
        <v>6</v>
      </c>
      <c r="D143" s="24"/>
      <c r="E143" s="24"/>
      <c r="F143" s="24"/>
      <c r="G143" s="18" t="e">
        <f t="shared" si="24"/>
        <v>#DIV/0!</v>
      </c>
      <c r="H143" s="18" t="e">
        <f t="shared" si="27"/>
        <v>#DIV/0!</v>
      </c>
      <c r="I143" s="19" t="e">
        <f t="shared" si="28"/>
        <v>#DIV/0!</v>
      </c>
      <c r="J143" s="18" t="e">
        <f t="shared" si="29"/>
        <v>#DIV/0!</v>
      </c>
      <c r="K143" s="18">
        <f t="shared" si="30"/>
        <v>1035</v>
      </c>
      <c r="L143" s="20" t="e">
        <f t="shared" si="31"/>
        <v>#DIV/0!</v>
      </c>
      <c r="M143" s="20" t="e">
        <f t="shared" si="32"/>
        <v>#DIV/0!</v>
      </c>
      <c r="N143" s="18" t="e">
        <f t="shared" si="33"/>
        <v>#DIV/0!</v>
      </c>
      <c r="O143" s="19" t="e">
        <f t="shared" si="25"/>
        <v>#DIV/0!</v>
      </c>
      <c r="P143" s="19" t="e">
        <f t="shared" si="26"/>
        <v>#DIV/0!</v>
      </c>
      <c r="Q143" s="21" t="e">
        <f t="shared" si="34"/>
        <v>#DIV/0!</v>
      </c>
      <c r="R143" s="17"/>
      <c r="S143" s="22" t="e">
        <f t="shared" si="35"/>
        <v>#DIV/0!</v>
      </c>
    </row>
    <row r="144" spans="1:19" x14ac:dyDescent="0.25">
      <c r="A144" s="1">
        <v>15</v>
      </c>
      <c r="B144" s="1" t="s">
        <v>17</v>
      </c>
      <c r="C144" s="1" t="s">
        <v>6</v>
      </c>
      <c r="D144" s="16"/>
      <c r="E144" s="16"/>
      <c r="F144" s="16"/>
      <c r="G144" s="18" t="e">
        <f t="shared" si="24"/>
        <v>#DIV/0!</v>
      </c>
      <c r="H144" s="18" t="e">
        <f t="shared" si="27"/>
        <v>#DIV/0!</v>
      </c>
      <c r="I144" s="19" t="e">
        <f t="shared" si="28"/>
        <v>#DIV/0!</v>
      </c>
      <c r="J144" s="18" t="e">
        <f t="shared" si="29"/>
        <v>#DIV/0!</v>
      </c>
      <c r="K144" s="18">
        <f t="shared" si="30"/>
        <v>1035</v>
      </c>
      <c r="L144" s="20" t="e">
        <f t="shared" si="31"/>
        <v>#DIV/0!</v>
      </c>
      <c r="M144" s="20" t="e">
        <f t="shared" si="32"/>
        <v>#DIV/0!</v>
      </c>
      <c r="N144" s="18" t="e">
        <f t="shared" si="33"/>
        <v>#DIV/0!</v>
      </c>
      <c r="O144" s="19" t="e">
        <f t="shared" si="25"/>
        <v>#DIV/0!</v>
      </c>
      <c r="P144" s="19" t="e">
        <f t="shared" si="26"/>
        <v>#DIV/0!</v>
      </c>
      <c r="Q144" s="21" t="e">
        <f t="shared" si="34"/>
        <v>#DIV/0!</v>
      </c>
      <c r="R144" s="17"/>
      <c r="S144" s="22" t="e">
        <f t="shared" si="35"/>
        <v>#DIV/0!</v>
      </c>
    </row>
    <row r="145" spans="1:19" x14ac:dyDescent="0.25">
      <c r="A145" s="1">
        <v>16</v>
      </c>
      <c r="B145" s="1" t="s">
        <v>17</v>
      </c>
      <c r="C145" s="1" t="s">
        <v>6</v>
      </c>
      <c r="D145" s="24"/>
      <c r="E145" s="24"/>
      <c r="F145" s="24"/>
      <c r="G145" s="18" t="e">
        <f t="shared" si="24"/>
        <v>#DIV/0!</v>
      </c>
      <c r="H145" s="18" t="e">
        <f t="shared" si="27"/>
        <v>#DIV/0!</v>
      </c>
      <c r="I145" s="19" t="e">
        <f t="shared" si="28"/>
        <v>#DIV/0!</v>
      </c>
      <c r="J145" s="18" t="e">
        <f t="shared" si="29"/>
        <v>#DIV/0!</v>
      </c>
      <c r="K145" s="18">
        <f t="shared" si="30"/>
        <v>1035</v>
      </c>
      <c r="L145" s="20" t="e">
        <f t="shared" si="31"/>
        <v>#DIV/0!</v>
      </c>
      <c r="M145" s="20" t="e">
        <f t="shared" si="32"/>
        <v>#DIV/0!</v>
      </c>
      <c r="N145" s="18" t="e">
        <f t="shared" si="33"/>
        <v>#DIV/0!</v>
      </c>
      <c r="O145" s="19" t="e">
        <f t="shared" si="25"/>
        <v>#DIV/0!</v>
      </c>
      <c r="P145" s="19" t="e">
        <f t="shared" si="26"/>
        <v>#DIV/0!</v>
      </c>
      <c r="Q145" s="21" t="e">
        <f t="shared" si="34"/>
        <v>#DIV/0!</v>
      </c>
      <c r="R145" s="17"/>
      <c r="S145" s="22" t="e">
        <f t="shared" si="35"/>
        <v>#DIV/0!</v>
      </c>
    </row>
    <row r="146" spans="1:19" x14ac:dyDescent="0.25">
      <c r="A146" s="1">
        <v>1</v>
      </c>
      <c r="B146" s="1" t="s">
        <v>18</v>
      </c>
      <c r="C146" s="1" t="s">
        <v>6</v>
      </c>
      <c r="D146" s="16">
        <v>48</v>
      </c>
      <c r="E146" s="16"/>
      <c r="F146" s="16"/>
      <c r="G146" s="18" t="e">
        <f t="shared" si="24"/>
        <v>#DIV/0!</v>
      </c>
      <c r="H146" s="18" t="e">
        <f t="shared" si="27"/>
        <v>#DIV/0!</v>
      </c>
      <c r="I146" s="19" t="e">
        <f t="shared" si="28"/>
        <v>#DIV/0!</v>
      </c>
      <c r="J146" s="18" t="e">
        <f t="shared" si="29"/>
        <v>#DIV/0!</v>
      </c>
      <c r="K146" s="18">
        <f t="shared" si="30"/>
        <v>3675.0000000000114</v>
      </c>
      <c r="L146" s="20" t="e">
        <f t="shared" si="31"/>
        <v>#DIV/0!</v>
      </c>
      <c r="M146" s="20" t="e">
        <f t="shared" si="32"/>
        <v>#DIV/0!</v>
      </c>
      <c r="N146" s="18" t="e">
        <f t="shared" si="33"/>
        <v>#DIV/0!</v>
      </c>
      <c r="O146" s="19" t="e">
        <f t="shared" si="25"/>
        <v>#DIV/0!</v>
      </c>
      <c r="P146" s="19" t="e">
        <f t="shared" si="26"/>
        <v>#DIV/0!</v>
      </c>
      <c r="Q146" s="21" t="e">
        <f t="shared" si="34"/>
        <v>#DIV/0!</v>
      </c>
      <c r="R146" s="17"/>
      <c r="S146" s="22" t="e">
        <f t="shared" si="35"/>
        <v>#DIV/0!</v>
      </c>
    </row>
    <row r="147" spans="1:19" x14ac:dyDescent="0.25">
      <c r="A147" s="1">
        <v>2</v>
      </c>
      <c r="B147" s="1" t="s">
        <v>18</v>
      </c>
      <c r="C147" s="1" t="s">
        <v>6</v>
      </c>
      <c r="D147" s="24"/>
      <c r="E147" s="24"/>
      <c r="F147" s="24"/>
      <c r="G147" s="18" t="e">
        <f t="shared" si="24"/>
        <v>#DIV/0!</v>
      </c>
      <c r="H147" s="18" t="e">
        <f t="shared" si="27"/>
        <v>#DIV/0!</v>
      </c>
      <c r="I147" s="19" t="e">
        <f t="shared" si="28"/>
        <v>#DIV/0!</v>
      </c>
      <c r="J147" s="18" t="e">
        <f t="shared" si="29"/>
        <v>#DIV/0!</v>
      </c>
      <c r="K147" s="18">
        <f t="shared" si="30"/>
        <v>1035</v>
      </c>
      <c r="L147" s="20" t="e">
        <f t="shared" si="31"/>
        <v>#DIV/0!</v>
      </c>
      <c r="M147" s="20" t="e">
        <f t="shared" si="32"/>
        <v>#DIV/0!</v>
      </c>
      <c r="N147" s="18" t="e">
        <f t="shared" si="33"/>
        <v>#DIV/0!</v>
      </c>
      <c r="O147" s="19" t="e">
        <f t="shared" si="25"/>
        <v>#DIV/0!</v>
      </c>
      <c r="P147" s="19" t="e">
        <f t="shared" si="26"/>
        <v>#DIV/0!</v>
      </c>
      <c r="Q147" s="21" t="e">
        <f t="shared" si="34"/>
        <v>#DIV/0!</v>
      </c>
      <c r="R147" s="17"/>
      <c r="S147" s="22" t="e">
        <f t="shared" si="35"/>
        <v>#DIV/0!</v>
      </c>
    </row>
    <row r="148" spans="1:19" x14ac:dyDescent="0.25">
      <c r="A148" s="1">
        <v>3</v>
      </c>
      <c r="B148" s="1" t="s">
        <v>18</v>
      </c>
      <c r="C148" s="1" t="s">
        <v>6</v>
      </c>
      <c r="D148" s="16"/>
      <c r="E148" s="16"/>
      <c r="F148" s="16"/>
      <c r="G148" s="18" t="e">
        <f t="shared" si="24"/>
        <v>#DIV/0!</v>
      </c>
      <c r="H148" s="18" t="e">
        <f t="shared" si="27"/>
        <v>#DIV/0!</v>
      </c>
      <c r="I148" s="19" t="e">
        <f t="shared" si="28"/>
        <v>#DIV/0!</v>
      </c>
      <c r="J148" s="18" t="e">
        <f t="shared" si="29"/>
        <v>#DIV/0!</v>
      </c>
      <c r="K148" s="18">
        <f t="shared" si="30"/>
        <v>1035</v>
      </c>
      <c r="L148" s="20" t="e">
        <f t="shared" si="31"/>
        <v>#DIV/0!</v>
      </c>
      <c r="M148" s="20" t="e">
        <f t="shared" si="32"/>
        <v>#DIV/0!</v>
      </c>
      <c r="N148" s="18" t="e">
        <f t="shared" si="33"/>
        <v>#DIV/0!</v>
      </c>
      <c r="O148" s="19" t="e">
        <f t="shared" si="25"/>
        <v>#DIV/0!</v>
      </c>
      <c r="P148" s="19" t="e">
        <f t="shared" si="26"/>
        <v>#DIV/0!</v>
      </c>
      <c r="Q148" s="21" t="e">
        <f t="shared" si="34"/>
        <v>#DIV/0!</v>
      </c>
      <c r="R148" s="17"/>
      <c r="S148" s="22" t="e">
        <f t="shared" si="35"/>
        <v>#DIV/0!</v>
      </c>
    </row>
    <row r="149" spans="1:19" x14ac:dyDescent="0.25">
      <c r="A149" s="1">
        <v>4</v>
      </c>
      <c r="B149" s="1" t="s">
        <v>18</v>
      </c>
      <c r="C149" s="1" t="s">
        <v>6</v>
      </c>
      <c r="D149" s="24"/>
      <c r="E149" s="24"/>
      <c r="F149" s="24"/>
      <c r="G149" s="18" t="e">
        <f t="shared" si="24"/>
        <v>#DIV/0!</v>
      </c>
      <c r="H149" s="18" t="e">
        <f t="shared" si="27"/>
        <v>#DIV/0!</v>
      </c>
      <c r="I149" s="19" t="e">
        <f t="shared" si="28"/>
        <v>#DIV/0!</v>
      </c>
      <c r="J149" s="18" t="e">
        <f t="shared" si="29"/>
        <v>#DIV/0!</v>
      </c>
      <c r="K149" s="18">
        <f t="shared" si="30"/>
        <v>1035</v>
      </c>
      <c r="L149" s="20" t="e">
        <f t="shared" si="31"/>
        <v>#DIV/0!</v>
      </c>
      <c r="M149" s="20" t="e">
        <f t="shared" si="32"/>
        <v>#DIV/0!</v>
      </c>
      <c r="N149" s="18" t="e">
        <f t="shared" si="33"/>
        <v>#DIV/0!</v>
      </c>
      <c r="O149" s="19" t="e">
        <f t="shared" si="25"/>
        <v>#DIV/0!</v>
      </c>
      <c r="P149" s="19" t="e">
        <f t="shared" si="26"/>
        <v>#DIV/0!</v>
      </c>
      <c r="Q149" s="21" t="e">
        <f t="shared" si="34"/>
        <v>#DIV/0!</v>
      </c>
      <c r="R149" s="17"/>
      <c r="S149" s="22" t="e">
        <f t="shared" si="35"/>
        <v>#DIV/0!</v>
      </c>
    </row>
    <row r="150" spans="1:19" x14ac:dyDescent="0.25">
      <c r="A150" s="1">
        <v>5</v>
      </c>
      <c r="B150" s="1" t="s">
        <v>18</v>
      </c>
      <c r="C150" s="1" t="s">
        <v>6</v>
      </c>
      <c r="D150" s="16"/>
      <c r="E150" s="16"/>
      <c r="F150" s="16"/>
      <c r="G150" s="18" t="e">
        <f t="shared" si="24"/>
        <v>#DIV/0!</v>
      </c>
      <c r="H150" s="18" t="e">
        <f t="shared" si="27"/>
        <v>#DIV/0!</v>
      </c>
      <c r="I150" s="19" t="e">
        <f t="shared" si="28"/>
        <v>#DIV/0!</v>
      </c>
      <c r="J150" s="18" t="e">
        <f t="shared" si="29"/>
        <v>#DIV/0!</v>
      </c>
      <c r="K150" s="18">
        <f t="shared" si="30"/>
        <v>1035</v>
      </c>
      <c r="L150" s="20" t="e">
        <f t="shared" si="31"/>
        <v>#DIV/0!</v>
      </c>
      <c r="M150" s="20" t="e">
        <f t="shared" si="32"/>
        <v>#DIV/0!</v>
      </c>
      <c r="N150" s="18" t="e">
        <f t="shared" si="33"/>
        <v>#DIV/0!</v>
      </c>
      <c r="O150" s="19" t="e">
        <f t="shared" si="25"/>
        <v>#DIV/0!</v>
      </c>
      <c r="P150" s="19" t="e">
        <f t="shared" si="26"/>
        <v>#DIV/0!</v>
      </c>
      <c r="Q150" s="21" t="e">
        <f t="shared" si="34"/>
        <v>#DIV/0!</v>
      </c>
      <c r="R150" s="17"/>
      <c r="S150" s="22" t="e">
        <f t="shared" si="35"/>
        <v>#DIV/0!</v>
      </c>
    </row>
    <row r="151" spans="1:19" x14ac:dyDescent="0.25">
      <c r="A151" s="1">
        <v>6</v>
      </c>
      <c r="B151" s="1" t="s">
        <v>18</v>
      </c>
      <c r="C151" s="1" t="s">
        <v>6</v>
      </c>
      <c r="D151" s="24"/>
      <c r="E151" s="24"/>
      <c r="F151" s="24"/>
      <c r="G151" s="18" t="e">
        <f t="shared" si="24"/>
        <v>#DIV/0!</v>
      </c>
      <c r="H151" s="18" t="e">
        <f t="shared" si="27"/>
        <v>#DIV/0!</v>
      </c>
      <c r="I151" s="19" t="e">
        <f t="shared" si="28"/>
        <v>#DIV/0!</v>
      </c>
      <c r="J151" s="18" t="e">
        <f t="shared" si="29"/>
        <v>#DIV/0!</v>
      </c>
      <c r="K151" s="18">
        <f t="shared" si="30"/>
        <v>1035</v>
      </c>
      <c r="L151" s="20" t="e">
        <f t="shared" si="31"/>
        <v>#DIV/0!</v>
      </c>
      <c r="M151" s="20" t="e">
        <f t="shared" si="32"/>
        <v>#DIV/0!</v>
      </c>
      <c r="N151" s="18" t="e">
        <f t="shared" si="33"/>
        <v>#DIV/0!</v>
      </c>
      <c r="O151" s="19" t="e">
        <f t="shared" si="25"/>
        <v>#DIV/0!</v>
      </c>
      <c r="P151" s="19" t="e">
        <f t="shared" si="26"/>
        <v>#DIV/0!</v>
      </c>
      <c r="Q151" s="21" t="e">
        <f t="shared" si="34"/>
        <v>#DIV/0!</v>
      </c>
      <c r="R151" s="17"/>
      <c r="S151" s="22" t="e">
        <f t="shared" si="35"/>
        <v>#DIV/0!</v>
      </c>
    </row>
    <row r="152" spans="1:19" x14ac:dyDescent="0.25">
      <c r="A152" s="1">
        <v>7</v>
      </c>
      <c r="B152" s="1" t="s">
        <v>18</v>
      </c>
      <c r="C152" s="1" t="s">
        <v>6</v>
      </c>
      <c r="D152" s="16"/>
      <c r="E152" s="16"/>
      <c r="F152" s="16"/>
      <c r="G152" s="18" t="e">
        <f t="shared" si="24"/>
        <v>#DIV/0!</v>
      </c>
      <c r="H152" s="18" t="e">
        <f t="shared" si="27"/>
        <v>#DIV/0!</v>
      </c>
      <c r="I152" s="19" t="e">
        <f t="shared" si="28"/>
        <v>#DIV/0!</v>
      </c>
      <c r="J152" s="18" t="e">
        <f t="shared" si="29"/>
        <v>#DIV/0!</v>
      </c>
      <c r="K152" s="18">
        <f t="shared" si="30"/>
        <v>1035</v>
      </c>
      <c r="L152" s="20" t="e">
        <f t="shared" si="31"/>
        <v>#DIV/0!</v>
      </c>
      <c r="M152" s="20" t="e">
        <f t="shared" si="32"/>
        <v>#DIV/0!</v>
      </c>
      <c r="N152" s="18" t="e">
        <f t="shared" si="33"/>
        <v>#DIV/0!</v>
      </c>
      <c r="O152" s="19" t="e">
        <f t="shared" si="25"/>
        <v>#DIV/0!</v>
      </c>
      <c r="P152" s="19" t="e">
        <f t="shared" si="26"/>
        <v>#DIV/0!</v>
      </c>
      <c r="Q152" s="21" t="e">
        <f t="shared" si="34"/>
        <v>#DIV/0!</v>
      </c>
      <c r="R152" s="17"/>
      <c r="S152" s="22" t="e">
        <f t="shared" si="35"/>
        <v>#DIV/0!</v>
      </c>
    </row>
    <row r="153" spans="1:19" x14ac:dyDescent="0.25">
      <c r="A153" s="1">
        <v>8</v>
      </c>
      <c r="B153" s="1" t="s">
        <v>18</v>
      </c>
      <c r="C153" s="1" t="s">
        <v>6</v>
      </c>
      <c r="D153" s="24"/>
      <c r="E153" s="24"/>
      <c r="F153" s="24"/>
      <c r="G153" s="18" t="e">
        <f t="shared" si="24"/>
        <v>#DIV/0!</v>
      </c>
      <c r="H153" s="18" t="e">
        <f t="shared" si="27"/>
        <v>#DIV/0!</v>
      </c>
      <c r="I153" s="19" t="e">
        <f t="shared" si="28"/>
        <v>#DIV/0!</v>
      </c>
      <c r="J153" s="18" t="e">
        <f t="shared" si="29"/>
        <v>#DIV/0!</v>
      </c>
      <c r="K153" s="18">
        <f t="shared" si="30"/>
        <v>1035</v>
      </c>
      <c r="L153" s="20" t="e">
        <f t="shared" si="31"/>
        <v>#DIV/0!</v>
      </c>
      <c r="M153" s="20" t="e">
        <f t="shared" si="32"/>
        <v>#DIV/0!</v>
      </c>
      <c r="N153" s="18" t="e">
        <f t="shared" si="33"/>
        <v>#DIV/0!</v>
      </c>
      <c r="O153" s="19" t="e">
        <f t="shared" si="25"/>
        <v>#DIV/0!</v>
      </c>
      <c r="P153" s="19" t="e">
        <f t="shared" si="26"/>
        <v>#DIV/0!</v>
      </c>
      <c r="Q153" s="21" t="e">
        <f t="shared" si="34"/>
        <v>#DIV/0!</v>
      </c>
      <c r="R153" s="17"/>
      <c r="S153" s="22" t="e">
        <f t="shared" si="35"/>
        <v>#DIV/0!</v>
      </c>
    </row>
    <row r="154" spans="1:19" x14ac:dyDescent="0.25">
      <c r="A154" s="1">
        <v>9</v>
      </c>
      <c r="B154" s="1" t="s">
        <v>18</v>
      </c>
      <c r="C154" s="1" t="s">
        <v>6</v>
      </c>
      <c r="D154" s="16"/>
      <c r="E154" s="16"/>
      <c r="F154" s="16"/>
      <c r="G154" s="18" t="e">
        <f t="shared" si="24"/>
        <v>#DIV/0!</v>
      </c>
      <c r="H154" s="18" t="e">
        <f t="shared" si="27"/>
        <v>#DIV/0!</v>
      </c>
      <c r="I154" s="19" t="e">
        <f t="shared" si="28"/>
        <v>#DIV/0!</v>
      </c>
      <c r="J154" s="18" t="e">
        <f t="shared" si="29"/>
        <v>#DIV/0!</v>
      </c>
      <c r="K154" s="18">
        <f t="shared" si="30"/>
        <v>1035</v>
      </c>
      <c r="L154" s="20" t="e">
        <f t="shared" si="31"/>
        <v>#DIV/0!</v>
      </c>
      <c r="M154" s="20" t="e">
        <f t="shared" si="32"/>
        <v>#DIV/0!</v>
      </c>
      <c r="N154" s="18" t="e">
        <f t="shared" si="33"/>
        <v>#DIV/0!</v>
      </c>
      <c r="O154" s="19" t="e">
        <f t="shared" si="25"/>
        <v>#DIV/0!</v>
      </c>
      <c r="P154" s="19" t="e">
        <f t="shared" si="26"/>
        <v>#DIV/0!</v>
      </c>
      <c r="Q154" s="21" t="e">
        <f t="shared" si="34"/>
        <v>#DIV/0!</v>
      </c>
      <c r="R154" s="17"/>
      <c r="S154" s="22" t="e">
        <f t="shared" si="35"/>
        <v>#DIV/0!</v>
      </c>
    </row>
    <row r="155" spans="1:19" x14ac:dyDescent="0.25">
      <c r="A155" s="1">
        <v>10</v>
      </c>
      <c r="B155" s="1" t="s">
        <v>18</v>
      </c>
      <c r="C155" s="1" t="s">
        <v>6</v>
      </c>
      <c r="D155" s="24"/>
      <c r="E155" s="24"/>
      <c r="F155" s="24"/>
      <c r="G155" s="18" t="e">
        <f t="shared" si="24"/>
        <v>#DIV/0!</v>
      </c>
      <c r="H155" s="18" t="e">
        <f t="shared" si="27"/>
        <v>#DIV/0!</v>
      </c>
      <c r="I155" s="19" t="e">
        <f t="shared" si="28"/>
        <v>#DIV/0!</v>
      </c>
      <c r="J155" s="18" t="e">
        <f t="shared" si="29"/>
        <v>#DIV/0!</v>
      </c>
      <c r="K155" s="18">
        <f t="shared" si="30"/>
        <v>1035</v>
      </c>
      <c r="L155" s="20" t="e">
        <f t="shared" si="31"/>
        <v>#DIV/0!</v>
      </c>
      <c r="M155" s="20" t="e">
        <f t="shared" si="32"/>
        <v>#DIV/0!</v>
      </c>
      <c r="N155" s="18" t="e">
        <f t="shared" si="33"/>
        <v>#DIV/0!</v>
      </c>
      <c r="O155" s="19" t="e">
        <f t="shared" si="25"/>
        <v>#DIV/0!</v>
      </c>
      <c r="P155" s="19" t="e">
        <f t="shared" si="26"/>
        <v>#DIV/0!</v>
      </c>
      <c r="Q155" s="21" t="e">
        <f t="shared" si="34"/>
        <v>#DIV/0!</v>
      </c>
      <c r="R155" s="17"/>
      <c r="S155" s="22" t="e">
        <f t="shared" si="35"/>
        <v>#DIV/0!</v>
      </c>
    </row>
    <row r="156" spans="1:19" x14ac:dyDescent="0.25">
      <c r="A156" s="1">
        <v>11</v>
      </c>
      <c r="B156" s="1" t="s">
        <v>18</v>
      </c>
      <c r="C156" s="1" t="s">
        <v>6</v>
      </c>
      <c r="D156" s="16"/>
      <c r="E156" s="16"/>
      <c r="F156" s="16"/>
      <c r="G156" s="18" t="e">
        <f t="shared" si="24"/>
        <v>#DIV/0!</v>
      </c>
      <c r="H156" s="18" t="e">
        <f t="shared" si="27"/>
        <v>#DIV/0!</v>
      </c>
      <c r="I156" s="19" t="e">
        <f t="shared" si="28"/>
        <v>#DIV/0!</v>
      </c>
      <c r="J156" s="18" t="e">
        <f t="shared" si="29"/>
        <v>#DIV/0!</v>
      </c>
      <c r="K156" s="18">
        <f t="shared" si="30"/>
        <v>1035</v>
      </c>
      <c r="L156" s="20" t="e">
        <f t="shared" si="31"/>
        <v>#DIV/0!</v>
      </c>
      <c r="M156" s="20" t="e">
        <f t="shared" si="32"/>
        <v>#DIV/0!</v>
      </c>
      <c r="N156" s="18" t="e">
        <f t="shared" si="33"/>
        <v>#DIV/0!</v>
      </c>
      <c r="O156" s="19" t="e">
        <f t="shared" si="25"/>
        <v>#DIV/0!</v>
      </c>
      <c r="P156" s="19" t="e">
        <f t="shared" si="26"/>
        <v>#DIV/0!</v>
      </c>
      <c r="Q156" s="21" t="e">
        <f t="shared" si="34"/>
        <v>#DIV/0!</v>
      </c>
      <c r="R156" s="17"/>
      <c r="S156" s="22" t="e">
        <f t="shared" si="35"/>
        <v>#DIV/0!</v>
      </c>
    </row>
    <row r="157" spans="1:19" x14ac:dyDescent="0.25">
      <c r="A157" s="1">
        <v>12</v>
      </c>
      <c r="B157" s="1" t="s">
        <v>18</v>
      </c>
      <c r="C157" s="1" t="s">
        <v>6</v>
      </c>
      <c r="D157" s="24"/>
      <c r="E157" s="24"/>
      <c r="F157" s="24"/>
      <c r="G157" s="18" t="e">
        <f t="shared" si="24"/>
        <v>#DIV/0!</v>
      </c>
      <c r="H157" s="18" t="e">
        <f t="shared" si="27"/>
        <v>#DIV/0!</v>
      </c>
      <c r="I157" s="19" t="e">
        <f t="shared" si="28"/>
        <v>#DIV/0!</v>
      </c>
      <c r="J157" s="18" t="e">
        <f t="shared" si="29"/>
        <v>#DIV/0!</v>
      </c>
      <c r="K157" s="18">
        <f t="shared" si="30"/>
        <v>1035</v>
      </c>
      <c r="L157" s="20" t="e">
        <f t="shared" si="31"/>
        <v>#DIV/0!</v>
      </c>
      <c r="M157" s="20" t="e">
        <f t="shared" si="32"/>
        <v>#DIV/0!</v>
      </c>
      <c r="N157" s="18" t="e">
        <f t="shared" si="33"/>
        <v>#DIV/0!</v>
      </c>
      <c r="O157" s="19" t="e">
        <f t="shared" si="25"/>
        <v>#DIV/0!</v>
      </c>
      <c r="P157" s="19" t="e">
        <f t="shared" si="26"/>
        <v>#DIV/0!</v>
      </c>
      <c r="Q157" s="21" t="e">
        <f t="shared" si="34"/>
        <v>#DIV/0!</v>
      </c>
      <c r="R157" s="17"/>
      <c r="S157" s="22" t="e">
        <f t="shared" si="35"/>
        <v>#DIV/0!</v>
      </c>
    </row>
    <row r="158" spans="1:19" x14ac:dyDescent="0.25">
      <c r="A158" s="1">
        <v>13</v>
      </c>
      <c r="B158" s="1" t="s">
        <v>18</v>
      </c>
      <c r="C158" s="1" t="s">
        <v>6</v>
      </c>
      <c r="D158" s="16"/>
      <c r="E158" s="16"/>
      <c r="F158" s="16"/>
      <c r="G158" s="18" t="e">
        <f t="shared" si="24"/>
        <v>#DIV/0!</v>
      </c>
      <c r="H158" s="18" t="e">
        <f t="shared" si="27"/>
        <v>#DIV/0!</v>
      </c>
      <c r="I158" s="19" t="e">
        <f t="shared" si="28"/>
        <v>#DIV/0!</v>
      </c>
      <c r="J158" s="18" t="e">
        <f t="shared" si="29"/>
        <v>#DIV/0!</v>
      </c>
      <c r="K158" s="18">
        <f t="shared" si="30"/>
        <v>1035</v>
      </c>
      <c r="L158" s="20" t="e">
        <f t="shared" si="31"/>
        <v>#DIV/0!</v>
      </c>
      <c r="M158" s="20" t="e">
        <f t="shared" si="32"/>
        <v>#DIV/0!</v>
      </c>
      <c r="N158" s="18" t="e">
        <f t="shared" si="33"/>
        <v>#DIV/0!</v>
      </c>
      <c r="O158" s="19" t="e">
        <f t="shared" si="25"/>
        <v>#DIV/0!</v>
      </c>
      <c r="P158" s="19" t="e">
        <f t="shared" si="26"/>
        <v>#DIV/0!</v>
      </c>
      <c r="Q158" s="21" t="e">
        <f t="shared" si="34"/>
        <v>#DIV/0!</v>
      </c>
      <c r="R158" s="17"/>
      <c r="S158" s="22" t="e">
        <f t="shared" si="35"/>
        <v>#DIV/0!</v>
      </c>
    </row>
    <row r="159" spans="1:19" x14ac:dyDescent="0.25">
      <c r="A159" s="1">
        <v>14</v>
      </c>
      <c r="B159" s="1" t="s">
        <v>18</v>
      </c>
      <c r="C159" s="1" t="s">
        <v>6</v>
      </c>
      <c r="D159" s="24"/>
      <c r="E159" s="24"/>
      <c r="F159" s="24"/>
      <c r="G159" s="18" t="e">
        <f t="shared" si="24"/>
        <v>#DIV/0!</v>
      </c>
      <c r="H159" s="18" t="e">
        <f t="shared" si="27"/>
        <v>#DIV/0!</v>
      </c>
      <c r="I159" s="19" t="e">
        <f t="shared" si="28"/>
        <v>#DIV/0!</v>
      </c>
      <c r="J159" s="18" t="e">
        <f t="shared" si="29"/>
        <v>#DIV/0!</v>
      </c>
      <c r="K159" s="18">
        <f t="shared" si="30"/>
        <v>1035</v>
      </c>
      <c r="L159" s="20" t="e">
        <f t="shared" si="31"/>
        <v>#DIV/0!</v>
      </c>
      <c r="M159" s="20" t="e">
        <f t="shared" si="32"/>
        <v>#DIV/0!</v>
      </c>
      <c r="N159" s="18" t="e">
        <f t="shared" si="33"/>
        <v>#DIV/0!</v>
      </c>
      <c r="O159" s="19" t="e">
        <f t="shared" si="25"/>
        <v>#DIV/0!</v>
      </c>
      <c r="P159" s="19" t="e">
        <f t="shared" si="26"/>
        <v>#DIV/0!</v>
      </c>
      <c r="Q159" s="21" t="e">
        <f t="shared" si="34"/>
        <v>#DIV/0!</v>
      </c>
      <c r="R159" s="17"/>
      <c r="S159" s="22" t="e">
        <f t="shared" si="35"/>
        <v>#DIV/0!</v>
      </c>
    </row>
    <row r="160" spans="1:19" x14ac:dyDescent="0.25">
      <c r="A160" s="1">
        <v>15</v>
      </c>
      <c r="B160" s="1" t="s">
        <v>18</v>
      </c>
      <c r="C160" s="1" t="s">
        <v>6</v>
      </c>
      <c r="D160" s="16"/>
      <c r="E160" s="16"/>
      <c r="F160" s="16"/>
      <c r="G160" s="18" t="e">
        <f t="shared" si="24"/>
        <v>#DIV/0!</v>
      </c>
      <c r="H160" s="18" t="e">
        <f t="shared" si="27"/>
        <v>#DIV/0!</v>
      </c>
      <c r="I160" s="19" t="e">
        <f t="shared" si="28"/>
        <v>#DIV/0!</v>
      </c>
      <c r="J160" s="18" t="e">
        <f t="shared" si="29"/>
        <v>#DIV/0!</v>
      </c>
      <c r="K160" s="18">
        <f t="shared" si="30"/>
        <v>1035</v>
      </c>
      <c r="L160" s="20" t="e">
        <f t="shared" si="31"/>
        <v>#DIV/0!</v>
      </c>
      <c r="M160" s="20" t="e">
        <f t="shared" si="32"/>
        <v>#DIV/0!</v>
      </c>
      <c r="N160" s="18" t="e">
        <f t="shared" si="33"/>
        <v>#DIV/0!</v>
      </c>
      <c r="O160" s="19" t="e">
        <f t="shared" si="25"/>
        <v>#DIV/0!</v>
      </c>
      <c r="P160" s="19" t="e">
        <f t="shared" si="26"/>
        <v>#DIV/0!</v>
      </c>
      <c r="Q160" s="21" t="e">
        <f t="shared" si="34"/>
        <v>#DIV/0!</v>
      </c>
      <c r="R160" s="17"/>
      <c r="S160" s="22" t="e">
        <f t="shared" si="35"/>
        <v>#DIV/0!</v>
      </c>
    </row>
    <row r="161" spans="1:19" x14ac:dyDescent="0.25">
      <c r="A161" s="1">
        <v>16</v>
      </c>
      <c r="B161" s="1" t="s">
        <v>18</v>
      </c>
      <c r="C161" s="1" t="s">
        <v>6</v>
      </c>
      <c r="D161" s="24"/>
      <c r="E161" s="24"/>
      <c r="F161" s="24"/>
      <c r="G161" s="18" t="e">
        <f t="shared" si="24"/>
        <v>#DIV/0!</v>
      </c>
      <c r="H161" s="18" t="e">
        <f t="shared" si="27"/>
        <v>#DIV/0!</v>
      </c>
      <c r="I161" s="19" t="e">
        <f t="shared" si="28"/>
        <v>#DIV/0!</v>
      </c>
      <c r="J161" s="18" t="e">
        <f t="shared" si="29"/>
        <v>#DIV/0!</v>
      </c>
      <c r="K161" s="18">
        <f t="shared" si="30"/>
        <v>1035</v>
      </c>
      <c r="L161" s="20" t="e">
        <f t="shared" si="31"/>
        <v>#DIV/0!</v>
      </c>
      <c r="M161" s="20" t="e">
        <f t="shared" si="32"/>
        <v>#DIV/0!</v>
      </c>
      <c r="N161" s="18" t="e">
        <f t="shared" si="33"/>
        <v>#DIV/0!</v>
      </c>
      <c r="O161" s="19" t="e">
        <f t="shared" si="25"/>
        <v>#DIV/0!</v>
      </c>
      <c r="P161" s="19" t="e">
        <f t="shared" si="26"/>
        <v>#DIV/0!</v>
      </c>
      <c r="Q161" s="21" t="e">
        <f t="shared" si="34"/>
        <v>#DIV/0!</v>
      </c>
      <c r="R161" s="17"/>
      <c r="S161" s="22" t="e">
        <f t="shared" si="35"/>
        <v>#DIV/0!</v>
      </c>
    </row>
    <row r="162" spans="1:19" x14ac:dyDescent="0.25">
      <c r="A162" s="1">
        <v>1</v>
      </c>
      <c r="B162" s="1" t="s">
        <v>16</v>
      </c>
      <c r="C162" s="1" t="s">
        <v>5</v>
      </c>
      <c r="D162" s="16"/>
      <c r="E162" s="16"/>
      <c r="F162" s="16"/>
      <c r="G162" s="18" t="e">
        <f t="shared" si="24"/>
        <v>#DIV/0!</v>
      </c>
      <c r="H162" s="18" t="e">
        <f t="shared" si="27"/>
        <v>#DIV/0!</v>
      </c>
      <c r="I162" s="19" t="e">
        <f t="shared" si="28"/>
        <v>#DIV/0!</v>
      </c>
      <c r="J162" s="18" t="e">
        <f t="shared" si="29"/>
        <v>#DIV/0!</v>
      </c>
      <c r="K162" s="18">
        <f t="shared" si="30"/>
        <v>1035</v>
      </c>
      <c r="L162" s="20" t="e">
        <f t="shared" si="31"/>
        <v>#DIV/0!</v>
      </c>
      <c r="M162" s="20" t="e">
        <f t="shared" si="32"/>
        <v>#DIV/0!</v>
      </c>
      <c r="N162" s="18" t="e">
        <f t="shared" si="33"/>
        <v>#DIV/0!</v>
      </c>
      <c r="O162" s="19" t="e">
        <f t="shared" si="25"/>
        <v>#DIV/0!</v>
      </c>
      <c r="P162" s="19" t="e">
        <f t="shared" si="26"/>
        <v>#DIV/0!</v>
      </c>
      <c r="Q162" s="21" t="e">
        <f t="shared" si="34"/>
        <v>#DIV/0!</v>
      </c>
      <c r="R162" s="17"/>
      <c r="S162" s="22" t="e">
        <f t="shared" si="35"/>
        <v>#DIV/0!</v>
      </c>
    </row>
    <row r="163" spans="1:19" x14ac:dyDescent="0.25">
      <c r="A163" s="1">
        <v>2</v>
      </c>
      <c r="B163" s="1" t="s">
        <v>16</v>
      </c>
      <c r="C163" s="1" t="s">
        <v>5</v>
      </c>
      <c r="D163" s="24"/>
      <c r="E163" s="24"/>
      <c r="F163" s="24"/>
      <c r="G163" s="18" t="e">
        <f t="shared" si="24"/>
        <v>#DIV/0!</v>
      </c>
      <c r="H163" s="18" t="e">
        <f t="shared" si="27"/>
        <v>#DIV/0!</v>
      </c>
      <c r="I163" s="19" t="e">
        <f t="shared" si="28"/>
        <v>#DIV/0!</v>
      </c>
      <c r="J163" s="18" t="e">
        <f t="shared" si="29"/>
        <v>#DIV/0!</v>
      </c>
      <c r="K163" s="18">
        <f t="shared" si="30"/>
        <v>1035</v>
      </c>
      <c r="L163" s="20" t="e">
        <f t="shared" si="31"/>
        <v>#DIV/0!</v>
      </c>
      <c r="M163" s="20" t="e">
        <f t="shared" si="32"/>
        <v>#DIV/0!</v>
      </c>
      <c r="N163" s="18" t="e">
        <f t="shared" si="33"/>
        <v>#DIV/0!</v>
      </c>
      <c r="O163" s="19" t="e">
        <f t="shared" si="25"/>
        <v>#DIV/0!</v>
      </c>
      <c r="P163" s="19" t="e">
        <f t="shared" si="26"/>
        <v>#DIV/0!</v>
      </c>
      <c r="Q163" s="21" t="e">
        <f t="shared" si="34"/>
        <v>#DIV/0!</v>
      </c>
      <c r="R163" s="17"/>
      <c r="S163" s="22" t="e">
        <f t="shared" si="35"/>
        <v>#DIV/0!</v>
      </c>
    </row>
    <row r="164" spans="1:19" x14ac:dyDescent="0.25">
      <c r="A164" s="1">
        <v>3</v>
      </c>
      <c r="B164" s="1" t="s">
        <v>16</v>
      </c>
      <c r="C164" s="1" t="s">
        <v>5</v>
      </c>
      <c r="D164" s="16"/>
      <c r="E164" s="16"/>
      <c r="F164" s="16"/>
      <c r="G164" s="18" t="e">
        <f t="shared" si="24"/>
        <v>#DIV/0!</v>
      </c>
      <c r="H164" s="18" t="e">
        <f t="shared" si="27"/>
        <v>#DIV/0!</v>
      </c>
      <c r="I164" s="19" t="e">
        <f t="shared" si="28"/>
        <v>#DIV/0!</v>
      </c>
      <c r="J164" s="18" t="e">
        <f t="shared" si="29"/>
        <v>#DIV/0!</v>
      </c>
      <c r="K164" s="18">
        <f t="shared" si="30"/>
        <v>1035</v>
      </c>
      <c r="L164" s="20" t="e">
        <f t="shared" si="31"/>
        <v>#DIV/0!</v>
      </c>
      <c r="M164" s="20" t="e">
        <f t="shared" si="32"/>
        <v>#DIV/0!</v>
      </c>
      <c r="N164" s="18" t="e">
        <f t="shared" si="33"/>
        <v>#DIV/0!</v>
      </c>
      <c r="O164" s="19" t="e">
        <f t="shared" si="25"/>
        <v>#DIV/0!</v>
      </c>
      <c r="P164" s="19" t="e">
        <f t="shared" si="26"/>
        <v>#DIV/0!</v>
      </c>
      <c r="Q164" s="21" t="e">
        <f t="shared" si="34"/>
        <v>#DIV/0!</v>
      </c>
      <c r="R164" s="17"/>
      <c r="S164" s="22" t="e">
        <f t="shared" si="35"/>
        <v>#DIV/0!</v>
      </c>
    </row>
    <row r="165" spans="1:19" x14ac:dyDescent="0.25">
      <c r="A165" s="1">
        <v>4</v>
      </c>
      <c r="B165" s="1" t="s">
        <v>16</v>
      </c>
      <c r="C165" s="1" t="s">
        <v>5</v>
      </c>
      <c r="D165" s="24"/>
      <c r="E165" s="24"/>
      <c r="F165" s="24"/>
      <c r="G165" s="18" t="e">
        <f t="shared" si="24"/>
        <v>#DIV/0!</v>
      </c>
      <c r="H165" s="18" t="e">
        <f t="shared" si="27"/>
        <v>#DIV/0!</v>
      </c>
      <c r="I165" s="19" t="e">
        <f t="shared" si="28"/>
        <v>#DIV/0!</v>
      </c>
      <c r="J165" s="18" t="e">
        <f t="shared" si="29"/>
        <v>#DIV/0!</v>
      </c>
      <c r="K165" s="18">
        <f t="shared" si="30"/>
        <v>1035</v>
      </c>
      <c r="L165" s="20" t="e">
        <f t="shared" si="31"/>
        <v>#DIV/0!</v>
      </c>
      <c r="M165" s="20" t="e">
        <f t="shared" si="32"/>
        <v>#DIV/0!</v>
      </c>
      <c r="N165" s="18" t="e">
        <f t="shared" si="33"/>
        <v>#DIV/0!</v>
      </c>
      <c r="O165" s="19" t="e">
        <f t="shared" si="25"/>
        <v>#DIV/0!</v>
      </c>
      <c r="P165" s="19" t="e">
        <f t="shared" si="26"/>
        <v>#DIV/0!</v>
      </c>
      <c r="Q165" s="21" t="e">
        <f t="shared" si="34"/>
        <v>#DIV/0!</v>
      </c>
      <c r="R165" s="17"/>
      <c r="S165" s="22" t="e">
        <f t="shared" si="35"/>
        <v>#DIV/0!</v>
      </c>
    </row>
    <row r="166" spans="1:19" x14ac:dyDescent="0.25">
      <c r="A166" s="1">
        <v>5</v>
      </c>
      <c r="B166" s="1" t="s">
        <v>16</v>
      </c>
      <c r="C166" s="1" t="s">
        <v>5</v>
      </c>
      <c r="D166" s="16"/>
      <c r="E166" s="16"/>
      <c r="F166" s="16"/>
      <c r="G166" s="18" t="e">
        <f t="shared" si="24"/>
        <v>#DIV/0!</v>
      </c>
      <c r="H166" s="18" t="e">
        <f t="shared" si="27"/>
        <v>#DIV/0!</v>
      </c>
      <c r="I166" s="19" t="e">
        <f t="shared" si="28"/>
        <v>#DIV/0!</v>
      </c>
      <c r="J166" s="18" t="e">
        <f t="shared" si="29"/>
        <v>#DIV/0!</v>
      </c>
      <c r="K166" s="18">
        <f t="shared" si="30"/>
        <v>1035</v>
      </c>
      <c r="L166" s="20" t="e">
        <f t="shared" si="31"/>
        <v>#DIV/0!</v>
      </c>
      <c r="M166" s="20" t="e">
        <f t="shared" si="32"/>
        <v>#DIV/0!</v>
      </c>
      <c r="N166" s="18" t="e">
        <f t="shared" si="33"/>
        <v>#DIV/0!</v>
      </c>
      <c r="O166" s="19" t="e">
        <f t="shared" si="25"/>
        <v>#DIV/0!</v>
      </c>
      <c r="P166" s="19" t="e">
        <f t="shared" si="26"/>
        <v>#DIV/0!</v>
      </c>
      <c r="Q166" s="21" t="e">
        <f t="shared" si="34"/>
        <v>#DIV/0!</v>
      </c>
      <c r="R166" s="17"/>
      <c r="S166" s="22" t="e">
        <f t="shared" si="35"/>
        <v>#DIV/0!</v>
      </c>
    </row>
    <row r="167" spans="1:19" x14ac:dyDescent="0.25">
      <c r="A167" s="1">
        <v>6</v>
      </c>
      <c r="B167" s="1" t="s">
        <v>16</v>
      </c>
      <c r="C167" s="1" t="s">
        <v>5</v>
      </c>
      <c r="D167" s="24"/>
      <c r="E167" s="24"/>
      <c r="F167" s="24"/>
      <c r="G167" s="18" t="e">
        <f t="shared" si="24"/>
        <v>#DIV/0!</v>
      </c>
      <c r="H167" s="18" t="e">
        <f t="shared" si="27"/>
        <v>#DIV/0!</v>
      </c>
      <c r="I167" s="19" t="e">
        <f t="shared" si="28"/>
        <v>#DIV/0!</v>
      </c>
      <c r="J167" s="18" t="e">
        <f t="shared" si="29"/>
        <v>#DIV/0!</v>
      </c>
      <c r="K167" s="18">
        <f t="shared" si="30"/>
        <v>1035</v>
      </c>
      <c r="L167" s="20" t="e">
        <f t="shared" si="31"/>
        <v>#DIV/0!</v>
      </c>
      <c r="M167" s="20" t="e">
        <f t="shared" si="32"/>
        <v>#DIV/0!</v>
      </c>
      <c r="N167" s="18" t="e">
        <f t="shared" si="33"/>
        <v>#DIV/0!</v>
      </c>
      <c r="O167" s="19" t="e">
        <f t="shared" si="25"/>
        <v>#DIV/0!</v>
      </c>
      <c r="P167" s="19" t="e">
        <f t="shared" si="26"/>
        <v>#DIV/0!</v>
      </c>
      <c r="Q167" s="21" t="e">
        <f t="shared" si="34"/>
        <v>#DIV/0!</v>
      </c>
      <c r="R167" s="17"/>
      <c r="S167" s="22" t="e">
        <f t="shared" si="35"/>
        <v>#DIV/0!</v>
      </c>
    </row>
    <row r="168" spans="1:19" x14ac:dyDescent="0.25">
      <c r="A168" s="1">
        <v>7</v>
      </c>
      <c r="B168" s="1" t="s">
        <v>16</v>
      </c>
      <c r="C168" s="1" t="s">
        <v>5</v>
      </c>
      <c r="D168" s="16"/>
      <c r="E168" s="16"/>
      <c r="F168" s="16"/>
      <c r="G168" s="18" t="e">
        <f t="shared" si="24"/>
        <v>#DIV/0!</v>
      </c>
      <c r="H168" s="18" t="e">
        <f t="shared" si="27"/>
        <v>#DIV/0!</v>
      </c>
      <c r="I168" s="19" t="e">
        <f t="shared" si="28"/>
        <v>#DIV/0!</v>
      </c>
      <c r="J168" s="18" t="e">
        <f t="shared" si="29"/>
        <v>#DIV/0!</v>
      </c>
      <c r="K168" s="18">
        <f t="shared" si="30"/>
        <v>1035</v>
      </c>
      <c r="L168" s="20" t="e">
        <f t="shared" si="31"/>
        <v>#DIV/0!</v>
      </c>
      <c r="M168" s="20" t="e">
        <f t="shared" si="32"/>
        <v>#DIV/0!</v>
      </c>
      <c r="N168" s="18" t="e">
        <f t="shared" si="33"/>
        <v>#DIV/0!</v>
      </c>
      <c r="O168" s="19" t="e">
        <f t="shared" si="25"/>
        <v>#DIV/0!</v>
      </c>
      <c r="P168" s="19" t="e">
        <f t="shared" si="26"/>
        <v>#DIV/0!</v>
      </c>
      <c r="Q168" s="21" t="e">
        <f t="shared" si="34"/>
        <v>#DIV/0!</v>
      </c>
      <c r="R168" s="17"/>
      <c r="S168" s="22" t="e">
        <f t="shared" si="35"/>
        <v>#DIV/0!</v>
      </c>
    </row>
    <row r="169" spans="1:19" x14ac:dyDescent="0.25">
      <c r="A169" s="1">
        <v>8</v>
      </c>
      <c r="B169" s="1" t="s">
        <v>16</v>
      </c>
      <c r="C169" s="1" t="s">
        <v>5</v>
      </c>
      <c r="D169" s="24"/>
      <c r="E169" s="24"/>
      <c r="F169" s="24"/>
      <c r="G169" s="18" t="e">
        <f t="shared" si="24"/>
        <v>#DIV/0!</v>
      </c>
      <c r="H169" s="18" t="e">
        <f t="shared" si="27"/>
        <v>#DIV/0!</v>
      </c>
      <c r="I169" s="19" t="e">
        <f t="shared" si="28"/>
        <v>#DIV/0!</v>
      </c>
      <c r="J169" s="18" t="e">
        <f t="shared" si="29"/>
        <v>#DIV/0!</v>
      </c>
      <c r="K169" s="18">
        <f t="shared" si="30"/>
        <v>1035</v>
      </c>
      <c r="L169" s="20" t="e">
        <f t="shared" si="31"/>
        <v>#DIV/0!</v>
      </c>
      <c r="M169" s="20" t="e">
        <f t="shared" si="32"/>
        <v>#DIV/0!</v>
      </c>
      <c r="N169" s="18" t="e">
        <f t="shared" si="33"/>
        <v>#DIV/0!</v>
      </c>
      <c r="O169" s="19" t="e">
        <f t="shared" si="25"/>
        <v>#DIV/0!</v>
      </c>
      <c r="P169" s="19" t="e">
        <f t="shared" si="26"/>
        <v>#DIV/0!</v>
      </c>
      <c r="Q169" s="21" t="e">
        <f t="shared" si="34"/>
        <v>#DIV/0!</v>
      </c>
      <c r="R169" s="17"/>
      <c r="S169" s="22" t="e">
        <f t="shared" si="35"/>
        <v>#DIV/0!</v>
      </c>
    </row>
    <row r="170" spans="1:19" x14ac:dyDescent="0.25">
      <c r="A170" s="1">
        <v>9</v>
      </c>
      <c r="B170" s="1" t="s">
        <v>16</v>
      </c>
      <c r="C170" s="1" t="s">
        <v>5</v>
      </c>
      <c r="D170" s="16"/>
      <c r="E170" s="16"/>
      <c r="F170" s="16"/>
      <c r="G170" s="18" t="e">
        <f t="shared" si="24"/>
        <v>#DIV/0!</v>
      </c>
      <c r="H170" s="18" t="e">
        <f t="shared" si="27"/>
        <v>#DIV/0!</v>
      </c>
      <c r="I170" s="19" t="e">
        <f t="shared" si="28"/>
        <v>#DIV/0!</v>
      </c>
      <c r="J170" s="18" t="e">
        <f t="shared" si="29"/>
        <v>#DIV/0!</v>
      </c>
      <c r="K170" s="18">
        <f t="shared" si="30"/>
        <v>1035</v>
      </c>
      <c r="L170" s="20" t="e">
        <f t="shared" si="31"/>
        <v>#DIV/0!</v>
      </c>
      <c r="M170" s="20" t="e">
        <f t="shared" si="32"/>
        <v>#DIV/0!</v>
      </c>
      <c r="N170" s="18" t="e">
        <f t="shared" si="33"/>
        <v>#DIV/0!</v>
      </c>
      <c r="O170" s="19" t="e">
        <f t="shared" si="25"/>
        <v>#DIV/0!</v>
      </c>
      <c r="P170" s="19" t="e">
        <f t="shared" si="26"/>
        <v>#DIV/0!</v>
      </c>
      <c r="Q170" s="21" t="e">
        <f t="shared" si="34"/>
        <v>#DIV/0!</v>
      </c>
      <c r="R170" s="17"/>
      <c r="S170" s="22" t="e">
        <f t="shared" si="35"/>
        <v>#DIV/0!</v>
      </c>
    </row>
    <row r="171" spans="1:19" x14ac:dyDescent="0.25">
      <c r="A171" s="1">
        <v>10</v>
      </c>
      <c r="B171" s="1" t="s">
        <v>16</v>
      </c>
      <c r="C171" s="1" t="s">
        <v>5</v>
      </c>
      <c r="D171" s="24"/>
      <c r="E171" s="24"/>
      <c r="F171" s="24"/>
      <c r="G171" s="18" t="e">
        <f t="shared" si="24"/>
        <v>#DIV/0!</v>
      </c>
      <c r="H171" s="18" t="e">
        <f t="shared" si="27"/>
        <v>#DIV/0!</v>
      </c>
      <c r="I171" s="19" t="e">
        <f t="shared" si="28"/>
        <v>#DIV/0!</v>
      </c>
      <c r="J171" s="18" t="e">
        <f t="shared" si="29"/>
        <v>#DIV/0!</v>
      </c>
      <c r="K171" s="18">
        <f t="shared" si="30"/>
        <v>1035</v>
      </c>
      <c r="L171" s="20" t="e">
        <f t="shared" si="31"/>
        <v>#DIV/0!</v>
      </c>
      <c r="M171" s="20" t="e">
        <f t="shared" si="32"/>
        <v>#DIV/0!</v>
      </c>
      <c r="N171" s="18" t="e">
        <f t="shared" si="33"/>
        <v>#DIV/0!</v>
      </c>
      <c r="O171" s="19" t="e">
        <f t="shared" si="25"/>
        <v>#DIV/0!</v>
      </c>
      <c r="P171" s="19" t="e">
        <f t="shared" si="26"/>
        <v>#DIV/0!</v>
      </c>
      <c r="Q171" s="21" t="e">
        <f t="shared" si="34"/>
        <v>#DIV/0!</v>
      </c>
      <c r="R171" s="17"/>
      <c r="S171" s="22" t="e">
        <f t="shared" si="35"/>
        <v>#DIV/0!</v>
      </c>
    </row>
    <row r="172" spans="1:19" x14ac:dyDescent="0.25">
      <c r="A172" s="1">
        <v>11</v>
      </c>
      <c r="B172" s="1" t="s">
        <v>16</v>
      </c>
      <c r="C172" s="1" t="s">
        <v>5</v>
      </c>
      <c r="D172" s="16"/>
      <c r="E172" s="16"/>
      <c r="F172" s="16"/>
      <c r="G172" s="18" t="e">
        <f t="shared" si="24"/>
        <v>#DIV/0!</v>
      </c>
      <c r="H172" s="18" t="e">
        <f t="shared" si="27"/>
        <v>#DIV/0!</v>
      </c>
      <c r="I172" s="19" t="e">
        <f t="shared" si="28"/>
        <v>#DIV/0!</v>
      </c>
      <c r="J172" s="18" t="e">
        <f t="shared" si="29"/>
        <v>#DIV/0!</v>
      </c>
      <c r="K172" s="18">
        <f t="shared" si="30"/>
        <v>1035</v>
      </c>
      <c r="L172" s="20" t="e">
        <f t="shared" si="31"/>
        <v>#DIV/0!</v>
      </c>
      <c r="M172" s="20" t="e">
        <f t="shared" si="32"/>
        <v>#DIV/0!</v>
      </c>
      <c r="N172" s="18" t="e">
        <f t="shared" si="33"/>
        <v>#DIV/0!</v>
      </c>
      <c r="O172" s="19" t="e">
        <f t="shared" si="25"/>
        <v>#DIV/0!</v>
      </c>
      <c r="P172" s="19" t="e">
        <f t="shared" si="26"/>
        <v>#DIV/0!</v>
      </c>
      <c r="Q172" s="21" t="e">
        <f t="shared" si="34"/>
        <v>#DIV/0!</v>
      </c>
      <c r="R172" s="17"/>
      <c r="S172" s="22" t="e">
        <f t="shared" si="35"/>
        <v>#DIV/0!</v>
      </c>
    </row>
    <row r="173" spans="1:19" x14ac:dyDescent="0.25">
      <c r="A173" s="1">
        <v>12</v>
      </c>
      <c r="B173" s="1" t="s">
        <v>16</v>
      </c>
      <c r="C173" s="1" t="s">
        <v>5</v>
      </c>
      <c r="D173" s="24"/>
      <c r="E173" s="24"/>
      <c r="F173" s="24"/>
      <c r="G173" s="18" t="e">
        <f t="shared" si="24"/>
        <v>#DIV/0!</v>
      </c>
      <c r="H173" s="18" t="e">
        <f t="shared" si="27"/>
        <v>#DIV/0!</v>
      </c>
      <c r="I173" s="19" t="e">
        <f t="shared" si="28"/>
        <v>#DIV/0!</v>
      </c>
      <c r="J173" s="18" t="e">
        <f t="shared" si="29"/>
        <v>#DIV/0!</v>
      </c>
      <c r="K173" s="18">
        <f t="shared" si="30"/>
        <v>1035</v>
      </c>
      <c r="L173" s="20" t="e">
        <f t="shared" si="31"/>
        <v>#DIV/0!</v>
      </c>
      <c r="M173" s="20" t="e">
        <f t="shared" si="32"/>
        <v>#DIV/0!</v>
      </c>
      <c r="N173" s="18" t="e">
        <f t="shared" si="33"/>
        <v>#DIV/0!</v>
      </c>
      <c r="O173" s="19" t="e">
        <f t="shared" si="25"/>
        <v>#DIV/0!</v>
      </c>
      <c r="P173" s="19" t="e">
        <f t="shared" si="26"/>
        <v>#DIV/0!</v>
      </c>
      <c r="Q173" s="21" t="e">
        <f t="shared" si="34"/>
        <v>#DIV/0!</v>
      </c>
      <c r="R173" s="17"/>
      <c r="S173" s="22" t="e">
        <f t="shared" si="35"/>
        <v>#DIV/0!</v>
      </c>
    </row>
    <row r="174" spans="1:19" x14ac:dyDescent="0.25">
      <c r="A174" s="1">
        <v>13</v>
      </c>
      <c r="B174" s="1" t="s">
        <v>16</v>
      </c>
      <c r="C174" s="1" t="s">
        <v>5</v>
      </c>
      <c r="D174" s="16"/>
      <c r="E174" s="16"/>
      <c r="F174" s="16"/>
      <c r="G174" s="18" t="e">
        <f t="shared" si="24"/>
        <v>#DIV/0!</v>
      </c>
      <c r="H174" s="18" t="e">
        <f t="shared" si="27"/>
        <v>#DIV/0!</v>
      </c>
      <c r="I174" s="19" t="e">
        <f t="shared" si="28"/>
        <v>#DIV/0!</v>
      </c>
      <c r="J174" s="18" t="e">
        <f t="shared" si="29"/>
        <v>#DIV/0!</v>
      </c>
      <c r="K174" s="18">
        <f t="shared" si="30"/>
        <v>1035</v>
      </c>
      <c r="L174" s="20" t="e">
        <f t="shared" si="31"/>
        <v>#DIV/0!</v>
      </c>
      <c r="M174" s="20" t="e">
        <f t="shared" si="32"/>
        <v>#DIV/0!</v>
      </c>
      <c r="N174" s="18" t="e">
        <f t="shared" si="33"/>
        <v>#DIV/0!</v>
      </c>
      <c r="O174" s="19" t="e">
        <f t="shared" si="25"/>
        <v>#DIV/0!</v>
      </c>
      <c r="P174" s="19" t="e">
        <f t="shared" si="26"/>
        <v>#DIV/0!</v>
      </c>
      <c r="Q174" s="21" t="e">
        <f t="shared" si="34"/>
        <v>#DIV/0!</v>
      </c>
      <c r="R174" s="17"/>
      <c r="S174" s="22" t="e">
        <f t="shared" si="35"/>
        <v>#DIV/0!</v>
      </c>
    </row>
    <row r="175" spans="1:19" x14ac:dyDescent="0.25">
      <c r="A175" s="1">
        <v>14</v>
      </c>
      <c r="B175" s="1" t="s">
        <v>16</v>
      </c>
      <c r="C175" s="1" t="s">
        <v>5</v>
      </c>
      <c r="D175" s="24"/>
      <c r="E175" s="24"/>
      <c r="F175" s="24"/>
      <c r="G175" s="18" t="e">
        <f t="shared" si="24"/>
        <v>#DIV/0!</v>
      </c>
      <c r="H175" s="18" t="e">
        <f t="shared" si="27"/>
        <v>#DIV/0!</v>
      </c>
      <c r="I175" s="19" t="e">
        <f t="shared" si="28"/>
        <v>#DIV/0!</v>
      </c>
      <c r="J175" s="18" t="e">
        <f t="shared" si="29"/>
        <v>#DIV/0!</v>
      </c>
      <c r="K175" s="18">
        <f t="shared" si="30"/>
        <v>1035</v>
      </c>
      <c r="L175" s="20" t="e">
        <f t="shared" si="31"/>
        <v>#DIV/0!</v>
      </c>
      <c r="M175" s="20" t="e">
        <f t="shared" si="32"/>
        <v>#DIV/0!</v>
      </c>
      <c r="N175" s="18" t="e">
        <f t="shared" si="33"/>
        <v>#DIV/0!</v>
      </c>
      <c r="O175" s="19" t="e">
        <f t="shared" si="25"/>
        <v>#DIV/0!</v>
      </c>
      <c r="P175" s="19" t="e">
        <f t="shared" si="26"/>
        <v>#DIV/0!</v>
      </c>
      <c r="Q175" s="21" t="e">
        <f t="shared" si="34"/>
        <v>#DIV/0!</v>
      </c>
      <c r="R175" s="17"/>
      <c r="S175" s="22" t="e">
        <f t="shared" si="35"/>
        <v>#DIV/0!</v>
      </c>
    </row>
    <row r="176" spans="1:19" x14ac:dyDescent="0.25">
      <c r="A176" s="1">
        <v>15</v>
      </c>
      <c r="B176" s="1" t="s">
        <v>16</v>
      </c>
      <c r="C176" s="1" t="s">
        <v>5</v>
      </c>
      <c r="D176" s="16"/>
      <c r="E176" s="16"/>
      <c r="F176" s="16"/>
      <c r="G176" s="18" t="e">
        <f t="shared" si="24"/>
        <v>#DIV/0!</v>
      </c>
      <c r="H176" s="18" t="e">
        <f t="shared" si="27"/>
        <v>#DIV/0!</v>
      </c>
      <c r="I176" s="19" t="e">
        <f t="shared" si="28"/>
        <v>#DIV/0!</v>
      </c>
      <c r="J176" s="18" t="e">
        <f t="shared" si="29"/>
        <v>#DIV/0!</v>
      </c>
      <c r="K176" s="18">
        <f t="shared" si="30"/>
        <v>1035</v>
      </c>
      <c r="L176" s="20" t="e">
        <f t="shared" si="31"/>
        <v>#DIV/0!</v>
      </c>
      <c r="M176" s="20" t="e">
        <f t="shared" si="32"/>
        <v>#DIV/0!</v>
      </c>
      <c r="N176" s="18" t="e">
        <f t="shared" si="33"/>
        <v>#DIV/0!</v>
      </c>
      <c r="O176" s="19" t="e">
        <f t="shared" si="25"/>
        <v>#DIV/0!</v>
      </c>
      <c r="P176" s="19" t="e">
        <f t="shared" si="26"/>
        <v>#DIV/0!</v>
      </c>
      <c r="Q176" s="21" t="e">
        <f t="shared" si="34"/>
        <v>#DIV/0!</v>
      </c>
      <c r="R176" s="17"/>
      <c r="S176" s="22" t="e">
        <f t="shared" si="35"/>
        <v>#DIV/0!</v>
      </c>
    </row>
    <row r="177" spans="1:19" x14ac:dyDescent="0.25">
      <c r="A177" s="1">
        <v>16</v>
      </c>
      <c r="B177" s="1" t="s">
        <v>16</v>
      </c>
      <c r="C177" s="1" t="s">
        <v>5</v>
      </c>
      <c r="D177" s="24"/>
      <c r="E177" s="24"/>
      <c r="F177" s="24"/>
      <c r="G177" s="18" t="e">
        <f t="shared" si="24"/>
        <v>#DIV/0!</v>
      </c>
      <c r="H177" s="18" t="e">
        <f t="shared" si="27"/>
        <v>#DIV/0!</v>
      </c>
      <c r="I177" s="19" t="e">
        <f t="shared" si="28"/>
        <v>#DIV/0!</v>
      </c>
      <c r="J177" s="18" t="e">
        <f t="shared" si="29"/>
        <v>#DIV/0!</v>
      </c>
      <c r="K177" s="18">
        <f t="shared" si="30"/>
        <v>1035</v>
      </c>
      <c r="L177" s="20" t="e">
        <f t="shared" si="31"/>
        <v>#DIV/0!</v>
      </c>
      <c r="M177" s="20" t="e">
        <f t="shared" si="32"/>
        <v>#DIV/0!</v>
      </c>
      <c r="N177" s="18" t="e">
        <f t="shared" si="33"/>
        <v>#DIV/0!</v>
      </c>
      <c r="O177" s="19" t="e">
        <f t="shared" si="25"/>
        <v>#DIV/0!</v>
      </c>
      <c r="P177" s="19" t="e">
        <f t="shared" si="26"/>
        <v>#DIV/0!</v>
      </c>
      <c r="Q177" s="21" t="e">
        <f t="shared" si="34"/>
        <v>#DIV/0!</v>
      </c>
      <c r="R177" s="17"/>
      <c r="S177" s="22" t="e">
        <f t="shared" si="35"/>
        <v>#DIV/0!</v>
      </c>
    </row>
    <row r="178" spans="1:19" x14ac:dyDescent="0.25">
      <c r="A178" s="1">
        <v>1</v>
      </c>
      <c r="B178" s="1" t="s">
        <v>17</v>
      </c>
      <c r="C178" s="1" t="s">
        <v>5</v>
      </c>
      <c r="D178" s="16">
        <v>48</v>
      </c>
      <c r="E178" s="16"/>
      <c r="F178" s="16"/>
      <c r="G178" s="18" t="e">
        <f t="shared" si="24"/>
        <v>#DIV/0!</v>
      </c>
      <c r="H178" s="18" t="e">
        <f t="shared" si="27"/>
        <v>#DIV/0!</v>
      </c>
      <c r="I178" s="19" t="e">
        <f t="shared" si="28"/>
        <v>#DIV/0!</v>
      </c>
      <c r="J178" s="18" t="e">
        <f t="shared" si="29"/>
        <v>#DIV/0!</v>
      </c>
      <c r="K178" s="18">
        <f t="shared" si="30"/>
        <v>3675.0000000000114</v>
      </c>
      <c r="L178" s="20" t="e">
        <f t="shared" si="31"/>
        <v>#DIV/0!</v>
      </c>
      <c r="M178" s="20" t="e">
        <f t="shared" si="32"/>
        <v>#DIV/0!</v>
      </c>
      <c r="N178" s="18" t="e">
        <f t="shared" si="33"/>
        <v>#DIV/0!</v>
      </c>
      <c r="O178" s="19" t="e">
        <f t="shared" si="25"/>
        <v>#DIV/0!</v>
      </c>
      <c r="P178" s="19" t="e">
        <f t="shared" si="26"/>
        <v>#DIV/0!</v>
      </c>
      <c r="Q178" s="21" t="e">
        <f t="shared" si="34"/>
        <v>#DIV/0!</v>
      </c>
      <c r="R178" s="17"/>
      <c r="S178" s="22" t="e">
        <f t="shared" si="35"/>
        <v>#DIV/0!</v>
      </c>
    </row>
    <row r="179" spans="1:19" x14ac:dyDescent="0.25">
      <c r="A179" s="1">
        <v>2</v>
      </c>
      <c r="B179" s="1" t="s">
        <v>17</v>
      </c>
      <c r="C179" s="1" t="s">
        <v>5</v>
      </c>
      <c r="D179" s="24"/>
      <c r="E179" s="24"/>
      <c r="F179" s="24"/>
      <c r="G179" s="18" t="e">
        <f t="shared" si="24"/>
        <v>#DIV/0!</v>
      </c>
      <c r="H179" s="18" t="e">
        <f t="shared" si="27"/>
        <v>#DIV/0!</v>
      </c>
      <c r="I179" s="19" t="e">
        <f t="shared" si="28"/>
        <v>#DIV/0!</v>
      </c>
      <c r="J179" s="18" t="e">
        <f t="shared" si="29"/>
        <v>#DIV/0!</v>
      </c>
      <c r="K179" s="18">
        <f t="shared" si="30"/>
        <v>1035</v>
      </c>
      <c r="L179" s="20" t="e">
        <f t="shared" si="31"/>
        <v>#DIV/0!</v>
      </c>
      <c r="M179" s="20" t="e">
        <f t="shared" si="32"/>
        <v>#DIV/0!</v>
      </c>
      <c r="N179" s="18" t="e">
        <f t="shared" si="33"/>
        <v>#DIV/0!</v>
      </c>
      <c r="O179" s="19" t="e">
        <f t="shared" si="25"/>
        <v>#DIV/0!</v>
      </c>
      <c r="P179" s="19" t="e">
        <f t="shared" si="26"/>
        <v>#DIV/0!</v>
      </c>
      <c r="Q179" s="21" t="e">
        <f t="shared" si="34"/>
        <v>#DIV/0!</v>
      </c>
      <c r="R179" s="17"/>
      <c r="S179" s="22" t="e">
        <f t="shared" si="35"/>
        <v>#DIV/0!</v>
      </c>
    </row>
    <row r="180" spans="1:19" x14ac:dyDescent="0.25">
      <c r="A180" s="1">
        <v>3</v>
      </c>
      <c r="B180" s="1" t="s">
        <v>17</v>
      </c>
      <c r="C180" s="1" t="s">
        <v>5</v>
      </c>
      <c r="D180" s="16"/>
      <c r="E180" s="16"/>
      <c r="F180" s="16"/>
      <c r="G180" s="18" t="e">
        <f t="shared" si="24"/>
        <v>#DIV/0!</v>
      </c>
      <c r="H180" s="18" t="e">
        <f t="shared" si="27"/>
        <v>#DIV/0!</v>
      </c>
      <c r="I180" s="19" t="e">
        <f t="shared" si="28"/>
        <v>#DIV/0!</v>
      </c>
      <c r="J180" s="18" t="e">
        <f t="shared" si="29"/>
        <v>#DIV/0!</v>
      </c>
      <c r="K180" s="18">
        <f t="shared" si="30"/>
        <v>1035</v>
      </c>
      <c r="L180" s="20" t="e">
        <f t="shared" si="31"/>
        <v>#DIV/0!</v>
      </c>
      <c r="M180" s="20" t="e">
        <f t="shared" si="32"/>
        <v>#DIV/0!</v>
      </c>
      <c r="N180" s="18" t="e">
        <f t="shared" si="33"/>
        <v>#DIV/0!</v>
      </c>
      <c r="O180" s="19" t="e">
        <f t="shared" si="25"/>
        <v>#DIV/0!</v>
      </c>
      <c r="P180" s="19" t="e">
        <f t="shared" si="26"/>
        <v>#DIV/0!</v>
      </c>
      <c r="Q180" s="21" t="e">
        <f t="shared" si="34"/>
        <v>#DIV/0!</v>
      </c>
      <c r="R180" s="17"/>
      <c r="S180" s="22" t="e">
        <f t="shared" si="35"/>
        <v>#DIV/0!</v>
      </c>
    </row>
    <row r="181" spans="1:19" x14ac:dyDescent="0.25">
      <c r="A181" s="1">
        <v>4</v>
      </c>
      <c r="B181" s="1" t="s">
        <v>17</v>
      </c>
      <c r="C181" s="1" t="s">
        <v>5</v>
      </c>
      <c r="D181" s="24"/>
      <c r="E181" s="24"/>
      <c r="F181" s="24"/>
      <c r="G181" s="18" t="e">
        <f t="shared" si="24"/>
        <v>#DIV/0!</v>
      </c>
      <c r="H181" s="18" t="e">
        <f t="shared" si="27"/>
        <v>#DIV/0!</v>
      </c>
      <c r="I181" s="19" t="e">
        <f t="shared" si="28"/>
        <v>#DIV/0!</v>
      </c>
      <c r="J181" s="18" t="e">
        <f t="shared" si="29"/>
        <v>#DIV/0!</v>
      </c>
      <c r="K181" s="18">
        <f t="shared" si="30"/>
        <v>1035</v>
      </c>
      <c r="L181" s="20" t="e">
        <f t="shared" si="31"/>
        <v>#DIV/0!</v>
      </c>
      <c r="M181" s="20" t="e">
        <f t="shared" si="32"/>
        <v>#DIV/0!</v>
      </c>
      <c r="N181" s="18" t="e">
        <f t="shared" si="33"/>
        <v>#DIV/0!</v>
      </c>
      <c r="O181" s="19" t="e">
        <f t="shared" si="25"/>
        <v>#DIV/0!</v>
      </c>
      <c r="P181" s="19" t="e">
        <f t="shared" si="26"/>
        <v>#DIV/0!</v>
      </c>
      <c r="Q181" s="21" t="e">
        <f t="shared" si="34"/>
        <v>#DIV/0!</v>
      </c>
      <c r="R181" s="17"/>
      <c r="S181" s="22" t="e">
        <f t="shared" si="35"/>
        <v>#DIV/0!</v>
      </c>
    </row>
    <row r="182" spans="1:19" x14ac:dyDescent="0.25">
      <c r="A182" s="1">
        <v>5</v>
      </c>
      <c r="B182" s="1" t="s">
        <v>17</v>
      </c>
      <c r="C182" s="1" t="s">
        <v>5</v>
      </c>
      <c r="D182" s="16"/>
      <c r="E182" s="16"/>
      <c r="F182" s="16"/>
      <c r="G182" s="18" t="e">
        <f t="shared" si="24"/>
        <v>#DIV/0!</v>
      </c>
      <c r="H182" s="18" t="e">
        <f t="shared" si="27"/>
        <v>#DIV/0!</v>
      </c>
      <c r="I182" s="19" t="e">
        <f t="shared" si="28"/>
        <v>#DIV/0!</v>
      </c>
      <c r="J182" s="18" t="e">
        <f t="shared" si="29"/>
        <v>#DIV/0!</v>
      </c>
      <c r="K182" s="18">
        <f t="shared" si="30"/>
        <v>1035</v>
      </c>
      <c r="L182" s="20" t="e">
        <f t="shared" si="31"/>
        <v>#DIV/0!</v>
      </c>
      <c r="M182" s="20" t="e">
        <f t="shared" si="32"/>
        <v>#DIV/0!</v>
      </c>
      <c r="N182" s="18" t="e">
        <f t="shared" si="33"/>
        <v>#DIV/0!</v>
      </c>
      <c r="O182" s="19" t="e">
        <f t="shared" si="25"/>
        <v>#DIV/0!</v>
      </c>
      <c r="P182" s="19" t="e">
        <f t="shared" si="26"/>
        <v>#DIV/0!</v>
      </c>
      <c r="Q182" s="21" t="e">
        <f t="shared" si="34"/>
        <v>#DIV/0!</v>
      </c>
      <c r="R182" s="17"/>
      <c r="S182" s="22" t="e">
        <f t="shared" si="35"/>
        <v>#DIV/0!</v>
      </c>
    </row>
    <row r="183" spans="1:19" x14ac:dyDescent="0.25">
      <c r="A183" s="1">
        <v>6</v>
      </c>
      <c r="B183" s="1" t="s">
        <v>17</v>
      </c>
      <c r="C183" s="1" t="s">
        <v>5</v>
      </c>
      <c r="D183" s="24"/>
      <c r="E183" s="24"/>
      <c r="F183" s="24"/>
      <c r="G183" s="18" t="e">
        <f t="shared" si="24"/>
        <v>#DIV/0!</v>
      </c>
      <c r="H183" s="18" t="e">
        <f t="shared" si="27"/>
        <v>#DIV/0!</v>
      </c>
      <c r="I183" s="19" t="e">
        <f t="shared" si="28"/>
        <v>#DIV/0!</v>
      </c>
      <c r="J183" s="18" t="e">
        <f t="shared" si="29"/>
        <v>#DIV/0!</v>
      </c>
      <c r="K183" s="18">
        <f t="shared" si="30"/>
        <v>1035</v>
      </c>
      <c r="L183" s="20" t="e">
        <f t="shared" si="31"/>
        <v>#DIV/0!</v>
      </c>
      <c r="M183" s="20" t="e">
        <f t="shared" si="32"/>
        <v>#DIV/0!</v>
      </c>
      <c r="N183" s="18" t="e">
        <f t="shared" si="33"/>
        <v>#DIV/0!</v>
      </c>
      <c r="O183" s="19" t="e">
        <f t="shared" si="25"/>
        <v>#DIV/0!</v>
      </c>
      <c r="P183" s="19" t="e">
        <f t="shared" si="26"/>
        <v>#DIV/0!</v>
      </c>
      <c r="Q183" s="21" t="e">
        <f t="shared" si="34"/>
        <v>#DIV/0!</v>
      </c>
      <c r="R183" s="17"/>
      <c r="S183" s="22" t="e">
        <f t="shared" si="35"/>
        <v>#DIV/0!</v>
      </c>
    </row>
    <row r="184" spans="1:19" x14ac:dyDescent="0.25">
      <c r="A184" s="1">
        <v>7</v>
      </c>
      <c r="B184" s="1" t="s">
        <v>17</v>
      </c>
      <c r="C184" s="1" t="s">
        <v>5</v>
      </c>
      <c r="D184" s="16"/>
      <c r="E184" s="16"/>
      <c r="F184" s="16"/>
      <c r="G184" s="18" t="e">
        <f t="shared" si="24"/>
        <v>#DIV/0!</v>
      </c>
      <c r="H184" s="18" t="e">
        <f t="shared" si="27"/>
        <v>#DIV/0!</v>
      </c>
      <c r="I184" s="19" t="e">
        <f t="shared" si="28"/>
        <v>#DIV/0!</v>
      </c>
      <c r="J184" s="18" t="e">
        <f t="shared" si="29"/>
        <v>#DIV/0!</v>
      </c>
      <c r="K184" s="18">
        <f t="shared" si="30"/>
        <v>1035</v>
      </c>
      <c r="L184" s="20" t="e">
        <f t="shared" si="31"/>
        <v>#DIV/0!</v>
      </c>
      <c r="M184" s="20" t="e">
        <f t="shared" si="32"/>
        <v>#DIV/0!</v>
      </c>
      <c r="N184" s="18" t="e">
        <f t="shared" si="33"/>
        <v>#DIV/0!</v>
      </c>
      <c r="O184" s="19" t="e">
        <f t="shared" si="25"/>
        <v>#DIV/0!</v>
      </c>
      <c r="P184" s="19" t="e">
        <f t="shared" si="26"/>
        <v>#DIV/0!</v>
      </c>
      <c r="Q184" s="21" t="e">
        <f t="shared" si="34"/>
        <v>#DIV/0!</v>
      </c>
      <c r="R184" s="17"/>
      <c r="S184" s="22" t="e">
        <f t="shared" si="35"/>
        <v>#DIV/0!</v>
      </c>
    </row>
    <row r="185" spans="1:19" x14ac:dyDescent="0.25">
      <c r="A185" s="1">
        <v>8</v>
      </c>
      <c r="B185" s="1" t="s">
        <v>17</v>
      </c>
      <c r="C185" s="1" t="s">
        <v>5</v>
      </c>
      <c r="D185" s="24"/>
      <c r="E185" s="24"/>
      <c r="F185" s="24"/>
      <c r="G185" s="18" t="e">
        <f t="shared" si="24"/>
        <v>#DIV/0!</v>
      </c>
      <c r="H185" s="18" t="e">
        <f t="shared" si="27"/>
        <v>#DIV/0!</v>
      </c>
      <c r="I185" s="19" t="e">
        <f t="shared" si="28"/>
        <v>#DIV/0!</v>
      </c>
      <c r="J185" s="18" t="e">
        <f t="shared" si="29"/>
        <v>#DIV/0!</v>
      </c>
      <c r="K185" s="18">
        <f t="shared" si="30"/>
        <v>1035</v>
      </c>
      <c r="L185" s="20" t="e">
        <f t="shared" si="31"/>
        <v>#DIV/0!</v>
      </c>
      <c r="M185" s="20" t="e">
        <f t="shared" si="32"/>
        <v>#DIV/0!</v>
      </c>
      <c r="N185" s="18" t="e">
        <f t="shared" si="33"/>
        <v>#DIV/0!</v>
      </c>
      <c r="O185" s="19" t="e">
        <f t="shared" si="25"/>
        <v>#DIV/0!</v>
      </c>
      <c r="P185" s="19" t="e">
        <f t="shared" si="26"/>
        <v>#DIV/0!</v>
      </c>
      <c r="Q185" s="21" t="e">
        <f t="shared" si="34"/>
        <v>#DIV/0!</v>
      </c>
      <c r="R185" s="17"/>
      <c r="S185" s="22" t="e">
        <f t="shared" si="35"/>
        <v>#DIV/0!</v>
      </c>
    </row>
    <row r="186" spans="1:19" x14ac:dyDescent="0.25">
      <c r="A186" s="1">
        <v>9</v>
      </c>
      <c r="B186" s="1" t="s">
        <v>17</v>
      </c>
      <c r="C186" s="1" t="s">
        <v>5</v>
      </c>
      <c r="D186" s="16"/>
      <c r="E186" s="16"/>
      <c r="F186" s="16"/>
      <c r="G186" s="18" t="e">
        <f t="shared" si="24"/>
        <v>#DIV/0!</v>
      </c>
      <c r="H186" s="18" t="e">
        <f t="shared" si="27"/>
        <v>#DIV/0!</v>
      </c>
      <c r="I186" s="19" t="e">
        <f t="shared" si="28"/>
        <v>#DIV/0!</v>
      </c>
      <c r="J186" s="18" t="e">
        <f t="shared" si="29"/>
        <v>#DIV/0!</v>
      </c>
      <c r="K186" s="18">
        <f t="shared" si="30"/>
        <v>1035</v>
      </c>
      <c r="L186" s="20" t="e">
        <f t="shared" si="31"/>
        <v>#DIV/0!</v>
      </c>
      <c r="M186" s="20" t="e">
        <f t="shared" si="32"/>
        <v>#DIV/0!</v>
      </c>
      <c r="N186" s="18" t="e">
        <f t="shared" si="33"/>
        <v>#DIV/0!</v>
      </c>
      <c r="O186" s="19" t="e">
        <f t="shared" si="25"/>
        <v>#DIV/0!</v>
      </c>
      <c r="P186" s="19" t="e">
        <f t="shared" si="26"/>
        <v>#DIV/0!</v>
      </c>
      <c r="Q186" s="21" t="e">
        <f t="shared" si="34"/>
        <v>#DIV/0!</v>
      </c>
      <c r="R186" s="17"/>
      <c r="S186" s="22" t="e">
        <f t="shared" si="35"/>
        <v>#DIV/0!</v>
      </c>
    </row>
    <row r="187" spans="1:19" x14ac:dyDescent="0.25">
      <c r="A187" s="1">
        <v>10</v>
      </c>
      <c r="B187" s="1" t="s">
        <v>17</v>
      </c>
      <c r="C187" s="1" t="s">
        <v>5</v>
      </c>
      <c r="D187" s="24"/>
      <c r="E187" s="24"/>
      <c r="F187" s="24"/>
      <c r="G187" s="18" t="e">
        <f t="shared" si="24"/>
        <v>#DIV/0!</v>
      </c>
      <c r="H187" s="18" t="e">
        <f t="shared" si="27"/>
        <v>#DIV/0!</v>
      </c>
      <c r="I187" s="19" t="e">
        <f t="shared" si="28"/>
        <v>#DIV/0!</v>
      </c>
      <c r="J187" s="18" t="e">
        <f t="shared" si="29"/>
        <v>#DIV/0!</v>
      </c>
      <c r="K187" s="18">
        <f t="shared" si="30"/>
        <v>1035</v>
      </c>
      <c r="L187" s="20" t="e">
        <f t="shared" si="31"/>
        <v>#DIV/0!</v>
      </c>
      <c r="M187" s="20" t="e">
        <f t="shared" si="32"/>
        <v>#DIV/0!</v>
      </c>
      <c r="N187" s="18" t="e">
        <f t="shared" si="33"/>
        <v>#DIV/0!</v>
      </c>
      <c r="O187" s="19" t="e">
        <f t="shared" si="25"/>
        <v>#DIV/0!</v>
      </c>
      <c r="P187" s="19" t="e">
        <f t="shared" si="26"/>
        <v>#DIV/0!</v>
      </c>
      <c r="Q187" s="21" t="e">
        <f t="shared" si="34"/>
        <v>#DIV/0!</v>
      </c>
      <c r="R187" s="17"/>
      <c r="S187" s="22" t="e">
        <f t="shared" si="35"/>
        <v>#DIV/0!</v>
      </c>
    </row>
    <row r="188" spans="1:19" x14ac:dyDescent="0.25">
      <c r="A188" s="1">
        <v>11</v>
      </c>
      <c r="B188" s="1" t="s">
        <v>17</v>
      </c>
      <c r="C188" s="1" t="s">
        <v>5</v>
      </c>
      <c r="D188" s="16"/>
      <c r="E188" s="16"/>
      <c r="F188" s="16"/>
      <c r="G188" s="18" t="e">
        <f t="shared" si="24"/>
        <v>#DIV/0!</v>
      </c>
      <c r="H188" s="18" t="e">
        <f t="shared" si="27"/>
        <v>#DIV/0!</v>
      </c>
      <c r="I188" s="19" t="e">
        <f t="shared" si="28"/>
        <v>#DIV/0!</v>
      </c>
      <c r="J188" s="18" t="e">
        <f t="shared" si="29"/>
        <v>#DIV/0!</v>
      </c>
      <c r="K188" s="18">
        <f t="shared" si="30"/>
        <v>1035</v>
      </c>
      <c r="L188" s="20" t="e">
        <f t="shared" si="31"/>
        <v>#DIV/0!</v>
      </c>
      <c r="M188" s="20" t="e">
        <f t="shared" si="32"/>
        <v>#DIV/0!</v>
      </c>
      <c r="N188" s="18" t="e">
        <f t="shared" si="33"/>
        <v>#DIV/0!</v>
      </c>
      <c r="O188" s="19" t="e">
        <f t="shared" si="25"/>
        <v>#DIV/0!</v>
      </c>
      <c r="P188" s="19" t="e">
        <f t="shared" si="26"/>
        <v>#DIV/0!</v>
      </c>
      <c r="Q188" s="21" t="e">
        <f t="shared" si="34"/>
        <v>#DIV/0!</v>
      </c>
      <c r="R188" s="17"/>
      <c r="S188" s="22" t="e">
        <f t="shared" si="35"/>
        <v>#DIV/0!</v>
      </c>
    </row>
    <row r="189" spans="1:19" x14ac:dyDescent="0.25">
      <c r="A189" s="1">
        <v>12</v>
      </c>
      <c r="B189" s="1" t="s">
        <v>17</v>
      </c>
      <c r="C189" s="1" t="s">
        <v>5</v>
      </c>
      <c r="D189" s="24"/>
      <c r="E189" s="24"/>
      <c r="F189" s="24"/>
      <c r="G189" s="18" t="e">
        <f t="shared" si="24"/>
        <v>#DIV/0!</v>
      </c>
      <c r="H189" s="18" t="e">
        <f t="shared" si="27"/>
        <v>#DIV/0!</v>
      </c>
      <c r="I189" s="19" t="e">
        <f t="shared" si="28"/>
        <v>#DIV/0!</v>
      </c>
      <c r="J189" s="18" t="e">
        <f t="shared" si="29"/>
        <v>#DIV/0!</v>
      </c>
      <c r="K189" s="18">
        <f t="shared" si="30"/>
        <v>1035</v>
      </c>
      <c r="L189" s="20" t="e">
        <f t="shared" si="31"/>
        <v>#DIV/0!</v>
      </c>
      <c r="M189" s="20" t="e">
        <f t="shared" si="32"/>
        <v>#DIV/0!</v>
      </c>
      <c r="N189" s="18" t="e">
        <f t="shared" si="33"/>
        <v>#DIV/0!</v>
      </c>
      <c r="O189" s="19" t="e">
        <f t="shared" si="25"/>
        <v>#DIV/0!</v>
      </c>
      <c r="P189" s="19" t="e">
        <f t="shared" si="26"/>
        <v>#DIV/0!</v>
      </c>
      <c r="Q189" s="21" t="e">
        <f t="shared" si="34"/>
        <v>#DIV/0!</v>
      </c>
      <c r="R189" s="17"/>
      <c r="S189" s="22" t="e">
        <f t="shared" si="35"/>
        <v>#DIV/0!</v>
      </c>
    </row>
    <row r="190" spans="1:19" x14ac:dyDescent="0.25">
      <c r="A190" s="1">
        <v>13</v>
      </c>
      <c r="B190" s="1" t="s">
        <v>17</v>
      </c>
      <c r="C190" s="1" t="s">
        <v>5</v>
      </c>
      <c r="D190" s="16"/>
      <c r="E190" s="16"/>
      <c r="F190" s="16"/>
      <c r="G190" s="18" t="e">
        <f t="shared" si="24"/>
        <v>#DIV/0!</v>
      </c>
      <c r="H190" s="18" t="e">
        <f t="shared" si="27"/>
        <v>#DIV/0!</v>
      </c>
      <c r="I190" s="19" t="e">
        <f t="shared" si="28"/>
        <v>#DIV/0!</v>
      </c>
      <c r="J190" s="18" t="e">
        <f t="shared" si="29"/>
        <v>#DIV/0!</v>
      </c>
      <c r="K190" s="18">
        <f t="shared" si="30"/>
        <v>1035</v>
      </c>
      <c r="L190" s="20" t="e">
        <f t="shared" si="31"/>
        <v>#DIV/0!</v>
      </c>
      <c r="M190" s="20" t="e">
        <f t="shared" si="32"/>
        <v>#DIV/0!</v>
      </c>
      <c r="N190" s="18" t="e">
        <f t="shared" si="33"/>
        <v>#DIV/0!</v>
      </c>
      <c r="O190" s="19" t="e">
        <f t="shared" si="25"/>
        <v>#DIV/0!</v>
      </c>
      <c r="P190" s="19" t="e">
        <f t="shared" si="26"/>
        <v>#DIV/0!</v>
      </c>
      <c r="Q190" s="21" t="e">
        <f t="shared" si="34"/>
        <v>#DIV/0!</v>
      </c>
      <c r="R190" s="17"/>
      <c r="S190" s="22" t="e">
        <f t="shared" si="35"/>
        <v>#DIV/0!</v>
      </c>
    </row>
    <row r="191" spans="1:19" x14ac:dyDescent="0.25">
      <c r="A191" s="1">
        <v>14</v>
      </c>
      <c r="B191" s="1" t="s">
        <v>17</v>
      </c>
      <c r="C191" s="1" t="s">
        <v>5</v>
      </c>
      <c r="D191" s="24"/>
      <c r="E191" s="24"/>
      <c r="F191" s="24"/>
      <c r="G191" s="18" t="e">
        <f t="shared" si="24"/>
        <v>#DIV/0!</v>
      </c>
      <c r="H191" s="18" t="e">
        <f t="shared" si="27"/>
        <v>#DIV/0!</v>
      </c>
      <c r="I191" s="19" t="e">
        <f t="shared" si="28"/>
        <v>#DIV/0!</v>
      </c>
      <c r="J191" s="18" t="e">
        <f t="shared" si="29"/>
        <v>#DIV/0!</v>
      </c>
      <c r="K191" s="18">
        <f t="shared" si="30"/>
        <v>1035</v>
      </c>
      <c r="L191" s="20" t="e">
        <f t="shared" si="31"/>
        <v>#DIV/0!</v>
      </c>
      <c r="M191" s="20" t="e">
        <f t="shared" si="32"/>
        <v>#DIV/0!</v>
      </c>
      <c r="N191" s="18" t="e">
        <f t="shared" si="33"/>
        <v>#DIV/0!</v>
      </c>
      <c r="O191" s="19" t="e">
        <f t="shared" si="25"/>
        <v>#DIV/0!</v>
      </c>
      <c r="P191" s="19" t="e">
        <f t="shared" si="26"/>
        <v>#DIV/0!</v>
      </c>
      <c r="Q191" s="21" t="e">
        <f t="shared" si="34"/>
        <v>#DIV/0!</v>
      </c>
      <c r="R191" s="17"/>
      <c r="S191" s="22" t="e">
        <f t="shared" si="35"/>
        <v>#DIV/0!</v>
      </c>
    </row>
    <row r="192" spans="1:19" x14ac:dyDescent="0.25">
      <c r="A192" s="1">
        <v>15</v>
      </c>
      <c r="B192" s="1" t="s">
        <v>17</v>
      </c>
      <c r="C192" s="1" t="s">
        <v>5</v>
      </c>
      <c r="D192" s="16"/>
      <c r="E192" s="16"/>
      <c r="F192" s="16"/>
      <c r="G192" s="18" t="e">
        <f t="shared" si="24"/>
        <v>#DIV/0!</v>
      </c>
      <c r="H192" s="18" t="e">
        <f t="shared" si="27"/>
        <v>#DIV/0!</v>
      </c>
      <c r="I192" s="19" t="e">
        <f t="shared" si="28"/>
        <v>#DIV/0!</v>
      </c>
      <c r="J192" s="18" t="e">
        <f t="shared" si="29"/>
        <v>#DIV/0!</v>
      </c>
      <c r="K192" s="18">
        <f t="shared" si="30"/>
        <v>1035</v>
      </c>
      <c r="L192" s="20" t="e">
        <f t="shared" si="31"/>
        <v>#DIV/0!</v>
      </c>
      <c r="M192" s="20" t="e">
        <f t="shared" si="32"/>
        <v>#DIV/0!</v>
      </c>
      <c r="N192" s="18" t="e">
        <f t="shared" si="33"/>
        <v>#DIV/0!</v>
      </c>
      <c r="O192" s="19" t="e">
        <f t="shared" si="25"/>
        <v>#DIV/0!</v>
      </c>
      <c r="P192" s="19" t="e">
        <f t="shared" si="26"/>
        <v>#DIV/0!</v>
      </c>
      <c r="Q192" s="21" t="e">
        <f t="shared" si="34"/>
        <v>#DIV/0!</v>
      </c>
      <c r="R192" s="17"/>
      <c r="S192" s="22" t="e">
        <f t="shared" si="35"/>
        <v>#DIV/0!</v>
      </c>
    </row>
    <row r="193" spans="1:19" x14ac:dyDescent="0.25">
      <c r="A193" s="1">
        <v>16</v>
      </c>
      <c r="B193" s="1" t="s">
        <v>17</v>
      </c>
      <c r="C193" s="1" t="s">
        <v>5</v>
      </c>
      <c r="D193" s="24"/>
      <c r="E193" s="24"/>
      <c r="F193" s="24"/>
      <c r="G193" s="18" t="e">
        <f t="shared" si="24"/>
        <v>#DIV/0!</v>
      </c>
      <c r="H193" s="18" t="e">
        <f t="shared" si="27"/>
        <v>#DIV/0!</v>
      </c>
      <c r="I193" s="19" t="e">
        <f t="shared" si="28"/>
        <v>#DIV/0!</v>
      </c>
      <c r="J193" s="18" t="e">
        <f t="shared" si="29"/>
        <v>#DIV/0!</v>
      </c>
      <c r="K193" s="18">
        <f t="shared" si="30"/>
        <v>1035</v>
      </c>
      <c r="L193" s="20" t="e">
        <f t="shared" si="31"/>
        <v>#DIV/0!</v>
      </c>
      <c r="M193" s="20" t="e">
        <f t="shared" si="32"/>
        <v>#DIV/0!</v>
      </c>
      <c r="N193" s="18" t="e">
        <f t="shared" si="33"/>
        <v>#DIV/0!</v>
      </c>
      <c r="O193" s="19" t="e">
        <f t="shared" si="25"/>
        <v>#DIV/0!</v>
      </c>
      <c r="P193" s="19" t="e">
        <f t="shared" si="26"/>
        <v>#DIV/0!</v>
      </c>
      <c r="Q193" s="21" t="e">
        <f t="shared" si="34"/>
        <v>#DIV/0!</v>
      </c>
      <c r="R193" s="17"/>
      <c r="S193" s="22" t="e">
        <f t="shared" si="35"/>
        <v>#DIV/0!</v>
      </c>
    </row>
    <row r="194" spans="1:19" x14ac:dyDescent="0.25">
      <c r="A194" s="1">
        <v>1</v>
      </c>
      <c r="B194" s="1" t="s">
        <v>18</v>
      </c>
      <c r="C194" s="1" t="s">
        <v>5</v>
      </c>
      <c r="D194" s="16">
        <v>48</v>
      </c>
      <c r="E194" s="16"/>
      <c r="F194" s="16"/>
      <c r="G194" s="18" t="e">
        <f t="shared" si="24"/>
        <v>#DIV/0!</v>
      </c>
      <c r="H194" s="18" t="e">
        <f t="shared" si="27"/>
        <v>#DIV/0!</v>
      </c>
      <c r="I194" s="19" t="e">
        <f t="shared" si="28"/>
        <v>#DIV/0!</v>
      </c>
      <c r="J194" s="18" t="e">
        <f t="shared" si="29"/>
        <v>#DIV/0!</v>
      </c>
      <c r="K194" s="18">
        <f t="shared" si="30"/>
        <v>3675.0000000000114</v>
      </c>
      <c r="L194" s="20" t="e">
        <f t="shared" si="31"/>
        <v>#DIV/0!</v>
      </c>
      <c r="M194" s="20" t="e">
        <f t="shared" si="32"/>
        <v>#DIV/0!</v>
      </c>
      <c r="N194" s="18" t="e">
        <f t="shared" si="33"/>
        <v>#DIV/0!</v>
      </c>
      <c r="O194" s="19" t="e">
        <f t="shared" si="25"/>
        <v>#DIV/0!</v>
      </c>
      <c r="P194" s="19" t="e">
        <f t="shared" si="26"/>
        <v>#DIV/0!</v>
      </c>
      <c r="Q194" s="21" t="e">
        <f t="shared" si="34"/>
        <v>#DIV/0!</v>
      </c>
      <c r="R194" s="17"/>
      <c r="S194" s="22" t="e">
        <f t="shared" si="35"/>
        <v>#DIV/0!</v>
      </c>
    </row>
    <row r="195" spans="1:19" x14ac:dyDescent="0.25">
      <c r="A195" s="1">
        <v>2</v>
      </c>
      <c r="B195" s="1" t="s">
        <v>18</v>
      </c>
      <c r="C195" s="1" t="s">
        <v>5</v>
      </c>
      <c r="D195" s="24"/>
      <c r="E195" s="24"/>
      <c r="F195" s="24"/>
      <c r="G195" s="18" t="e">
        <f t="shared" ref="G195:G258" si="36">2*(F195/(E195/10))</f>
        <v>#DIV/0!</v>
      </c>
      <c r="H195" s="18" t="e">
        <f t="shared" si="27"/>
        <v>#DIV/0!</v>
      </c>
      <c r="I195" s="19" t="e">
        <f t="shared" si="28"/>
        <v>#DIV/0!</v>
      </c>
      <c r="J195" s="18" t="e">
        <f t="shared" si="29"/>
        <v>#DIV/0!</v>
      </c>
      <c r="K195" s="18">
        <f t="shared" si="30"/>
        <v>1035</v>
      </c>
      <c r="L195" s="20" t="e">
        <f t="shared" si="31"/>
        <v>#DIV/0!</v>
      </c>
      <c r="M195" s="20" t="e">
        <f t="shared" si="32"/>
        <v>#DIV/0!</v>
      </c>
      <c r="N195" s="18" t="e">
        <f t="shared" si="33"/>
        <v>#DIV/0!</v>
      </c>
      <c r="O195" s="19" t="e">
        <f t="shared" ref="O195:O258" si="37">169*(L195^0.83)*(N195^-0.27)</f>
        <v>#DIV/0!</v>
      </c>
      <c r="P195" s="19" t="e">
        <f t="shared" ref="P195:P258" si="38">(F195/100)*(E195/1000)*K195/(J195/10)</f>
        <v>#DIV/0!</v>
      </c>
      <c r="Q195" s="21" t="e">
        <f t="shared" si="34"/>
        <v>#DIV/0!</v>
      </c>
      <c r="R195" s="17"/>
      <c r="S195" s="22" t="e">
        <f t="shared" si="35"/>
        <v>#DIV/0!</v>
      </c>
    </row>
    <row r="196" spans="1:19" x14ac:dyDescent="0.25">
      <c r="A196" s="1">
        <v>3</v>
      </c>
      <c r="B196" s="1" t="s">
        <v>18</v>
      </c>
      <c r="C196" s="1" t="s">
        <v>5</v>
      </c>
      <c r="D196" s="16"/>
      <c r="E196" s="16"/>
      <c r="F196" s="16"/>
      <c r="G196" s="18" t="e">
        <f t="shared" si="36"/>
        <v>#DIV/0!</v>
      </c>
      <c r="H196" s="18" t="e">
        <f t="shared" ref="H196:H259" si="39">-0.0015*(L196^4) + 0.0179*(L196^3) + 0.0686*(L196^2) - 0.2029*L196 + 2.0524</f>
        <v>#DIV/0!</v>
      </c>
      <c r="I196" s="19" t="e">
        <f t="shared" ref="I196:I259" si="40">2.718^(-5.64+(1800/(37+273)))/(+IF(G196&lt;100,G196,100))</f>
        <v>#DIV/0!</v>
      </c>
      <c r="J196" s="18" t="e">
        <f t="shared" ref="J196:J259" si="41">I196*2.718^(2.31*D196)</f>
        <v>#DIV/0!</v>
      </c>
      <c r="K196" s="18">
        <f t="shared" ref="K196:K259" si="42">((1.09*D196)+(1.035*(1-D196)))*1000</f>
        <v>1035</v>
      </c>
      <c r="L196" s="20" t="e">
        <f t="shared" ref="L196:L259" si="43">((E196/1000)/2)*(SQRT((R196/60)*6.283)/(J196/(K196/100)))</f>
        <v>#DIV/0!</v>
      </c>
      <c r="M196" s="20" t="e">
        <f t="shared" ref="M196:M259" si="44">S196*H196</f>
        <v>#DIV/0!</v>
      </c>
      <c r="N196" s="18" t="e">
        <f t="shared" ref="N196:N259" si="45">(R196/60)*(E196/1000)/(F196/100)</f>
        <v>#DIV/0!</v>
      </c>
      <c r="O196" s="19" t="e">
        <f t="shared" si="37"/>
        <v>#DIV/0!</v>
      </c>
      <c r="P196" s="19" t="e">
        <f t="shared" si="38"/>
        <v>#DIV/0!</v>
      </c>
      <c r="Q196" s="21" t="e">
        <f t="shared" ref="Q196:Q259" si="46">IF(O196-P196&gt;0,"NT","T")</f>
        <v>#DIV/0!</v>
      </c>
      <c r="R196" s="17"/>
      <c r="S196" s="22" t="e">
        <f t="shared" ref="S196:S259" si="47">J196*G196</f>
        <v>#DIV/0!</v>
      </c>
    </row>
    <row r="197" spans="1:19" x14ac:dyDescent="0.25">
      <c r="A197" s="1">
        <v>4</v>
      </c>
      <c r="B197" s="1" t="s">
        <v>18</v>
      </c>
      <c r="C197" s="1" t="s">
        <v>5</v>
      </c>
      <c r="D197" s="24"/>
      <c r="E197" s="24"/>
      <c r="F197" s="24"/>
      <c r="G197" s="18" t="e">
        <f t="shared" si="36"/>
        <v>#DIV/0!</v>
      </c>
      <c r="H197" s="18" t="e">
        <f t="shared" si="39"/>
        <v>#DIV/0!</v>
      </c>
      <c r="I197" s="19" t="e">
        <f t="shared" si="40"/>
        <v>#DIV/0!</v>
      </c>
      <c r="J197" s="18" t="e">
        <f t="shared" si="41"/>
        <v>#DIV/0!</v>
      </c>
      <c r="K197" s="18">
        <f t="shared" si="42"/>
        <v>1035</v>
      </c>
      <c r="L197" s="20" t="e">
        <f t="shared" si="43"/>
        <v>#DIV/0!</v>
      </c>
      <c r="M197" s="20" t="e">
        <f t="shared" si="44"/>
        <v>#DIV/0!</v>
      </c>
      <c r="N197" s="18" t="e">
        <f t="shared" si="45"/>
        <v>#DIV/0!</v>
      </c>
      <c r="O197" s="19" t="e">
        <f t="shared" si="37"/>
        <v>#DIV/0!</v>
      </c>
      <c r="P197" s="19" t="e">
        <f t="shared" si="38"/>
        <v>#DIV/0!</v>
      </c>
      <c r="Q197" s="21" t="e">
        <f t="shared" si="46"/>
        <v>#DIV/0!</v>
      </c>
      <c r="R197" s="17"/>
      <c r="S197" s="22" t="e">
        <f t="shared" si="47"/>
        <v>#DIV/0!</v>
      </c>
    </row>
    <row r="198" spans="1:19" x14ac:dyDescent="0.25">
      <c r="A198" s="1">
        <v>5</v>
      </c>
      <c r="B198" s="1" t="s">
        <v>18</v>
      </c>
      <c r="C198" s="1" t="s">
        <v>5</v>
      </c>
      <c r="D198" s="16"/>
      <c r="E198" s="16"/>
      <c r="F198" s="16"/>
      <c r="G198" s="18" t="e">
        <f t="shared" si="36"/>
        <v>#DIV/0!</v>
      </c>
      <c r="H198" s="18" t="e">
        <f t="shared" si="39"/>
        <v>#DIV/0!</v>
      </c>
      <c r="I198" s="19" t="e">
        <f t="shared" si="40"/>
        <v>#DIV/0!</v>
      </c>
      <c r="J198" s="18" t="e">
        <f t="shared" si="41"/>
        <v>#DIV/0!</v>
      </c>
      <c r="K198" s="18">
        <f t="shared" si="42"/>
        <v>1035</v>
      </c>
      <c r="L198" s="20" t="e">
        <f t="shared" si="43"/>
        <v>#DIV/0!</v>
      </c>
      <c r="M198" s="20" t="e">
        <f t="shared" si="44"/>
        <v>#DIV/0!</v>
      </c>
      <c r="N198" s="18" t="e">
        <f t="shared" si="45"/>
        <v>#DIV/0!</v>
      </c>
      <c r="O198" s="19" t="e">
        <f t="shared" si="37"/>
        <v>#DIV/0!</v>
      </c>
      <c r="P198" s="19" t="e">
        <f t="shared" si="38"/>
        <v>#DIV/0!</v>
      </c>
      <c r="Q198" s="21" t="e">
        <f t="shared" si="46"/>
        <v>#DIV/0!</v>
      </c>
      <c r="R198" s="17"/>
      <c r="S198" s="22" t="e">
        <f t="shared" si="47"/>
        <v>#DIV/0!</v>
      </c>
    </row>
    <row r="199" spans="1:19" x14ac:dyDescent="0.25">
      <c r="A199" s="1">
        <v>6</v>
      </c>
      <c r="B199" s="1" t="s">
        <v>18</v>
      </c>
      <c r="C199" s="1" t="s">
        <v>5</v>
      </c>
      <c r="D199" s="24"/>
      <c r="E199" s="24"/>
      <c r="F199" s="24"/>
      <c r="G199" s="18" t="e">
        <f t="shared" si="36"/>
        <v>#DIV/0!</v>
      </c>
      <c r="H199" s="18" t="e">
        <f t="shared" si="39"/>
        <v>#DIV/0!</v>
      </c>
      <c r="I199" s="19" t="e">
        <f t="shared" si="40"/>
        <v>#DIV/0!</v>
      </c>
      <c r="J199" s="18" t="e">
        <f t="shared" si="41"/>
        <v>#DIV/0!</v>
      </c>
      <c r="K199" s="18">
        <f t="shared" si="42"/>
        <v>1035</v>
      </c>
      <c r="L199" s="20" t="e">
        <f t="shared" si="43"/>
        <v>#DIV/0!</v>
      </c>
      <c r="M199" s="20" t="e">
        <f t="shared" si="44"/>
        <v>#DIV/0!</v>
      </c>
      <c r="N199" s="18" t="e">
        <f t="shared" si="45"/>
        <v>#DIV/0!</v>
      </c>
      <c r="O199" s="19" t="e">
        <f t="shared" si="37"/>
        <v>#DIV/0!</v>
      </c>
      <c r="P199" s="19" t="e">
        <f t="shared" si="38"/>
        <v>#DIV/0!</v>
      </c>
      <c r="Q199" s="21" t="e">
        <f t="shared" si="46"/>
        <v>#DIV/0!</v>
      </c>
      <c r="R199" s="17"/>
      <c r="S199" s="22" t="e">
        <f t="shared" si="47"/>
        <v>#DIV/0!</v>
      </c>
    </row>
    <row r="200" spans="1:19" x14ac:dyDescent="0.25">
      <c r="A200" s="1">
        <v>7</v>
      </c>
      <c r="B200" s="1" t="s">
        <v>18</v>
      </c>
      <c r="C200" s="1" t="s">
        <v>5</v>
      </c>
      <c r="D200" s="16"/>
      <c r="E200" s="16"/>
      <c r="F200" s="16"/>
      <c r="G200" s="18" t="e">
        <f t="shared" si="36"/>
        <v>#DIV/0!</v>
      </c>
      <c r="H200" s="18" t="e">
        <f t="shared" si="39"/>
        <v>#DIV/0!</v>
      </c>
      <c r="I200" s="19" t="e">
        <f t="shared" si="40"/>
        <v>#DIV/0!</v>
      </c>
      <c r="J200" s="18" t="e">
        <f t="shared" si="41"/>
        <v>#DIV/0!</v>
      </c>
      <c r="K200" s="18">
        <f t="shared" si="42"/>
        <v>1035</v>
      </c>
      <c r="L200" s="20" t="e">
        <f t="shared" si="43"/>
        <v>#DIV/0!</v>
      </c>
      <c r="M200" s="20" t="e">
        <f t="shared" si="44"/>
        <v>#DIV/0!</v>
      </c>
      <c r="N200" s="18" t="e">
        <f t="shared" si="45"/>
        <v>#DIV/0!</v>
      </c>
      <c r="O200" s="19" t="e">
        <f t="shared" si="37"/>
        <v>#DIV/0!</v>
      </c>
      <c r="P200" s="19" t="e">
        <f t="shared" si="38"/>
        <v>#DIV/0!</v>
      </c>
      <c r="Q200" s="21" t="e">
        <f t="shared" si="46"/>
        <v>#DIV/0!</v>
      </c>
      <c r="R200" s="17"/>
      <c r="S200" s="22" t="e">
        <f t="shared" si="47"/>
        <v>#DIV/0!</v>
      </c>
    </row>
    <row r="201" spans="1:19" x14ac:dyDescent="0.25">
      <c r="A201" s="1">
        <v>8</v>
      </c>
      <c r="B201" s="1" t="s">
        <v>18</v>
      </c>
      <c r="C201" s="1" t="s">
        <v>5</v>
      </c>
      <c r="D201" s="24"/>
      <c r="E201" s="24"/>
      <c r="F201" s="24"/>
      <c r="G201" s="18" t="e">
        <f t="shared" si="36"/>
        <v>#DIV/0!</v>
      </c>
      <c r="H201" s="18" t="e">
        <f t="shared" si="39"/>
        <v>#DIV/0!</v>
      </c>
      <c r="I201" s="19" t="e">
        <f t="shared" si="40"/>
        <v>#DIV/0!</v>
      </c>
      <c r="J201" s="18" t="e">
        <f t="shared" si="41"/>
        <v>#DIV/0!</v>
      </c>
      <c r="K201" s="18">
        <f t="shared" si="42"/>
        <v>1035</v>
      </c>
      <c r="L201" s="20" t="e">
        <f t="shared" si="43"/>
        <v>#DIV/0!</v>
      </c>
      <c r="M201" s="20" t="e">
        <f t="shared" si="44"/>
        <v>#DIV/0!</v>
      </c>
      <c r="N201" s="18" t="e">
        <f t="shared" si="45"/>
        <v>#DIV/0!</v>
      </c>
      <c r="O201" s="19" t="e">
        <f t="shared" si="37"/>
        <v>#DIV/0!</v>
      </c>
      <c r="P201" s="19" t="e">
        <f t="shared" si="38"/>
        <v>#DIV/0!</v>
      </c>
      <c r="Q201" s="21" t="e">
        <f t="shared" si="46"/>
        <v>#DIV/0!</v>
      </c>
      <c r="R201" s="17"/>
      <c r="S201" s="22" t="e">
        <f t="shared" si="47"/>
        <v>#DIV/0!</v>
      </c>
    </row>
    <row r="202" spans="1:19" x14ac:dyDescent="0.25">
      <c r="A202" s="1">
        <v>9</v>
      </c>
      <c r="B202" s="1" t="s">
        <v>18</v>
      </c>
      <c r="C202" s="1" t="s">
        <v>5</v>
      </c>
      <c r="D202" s="16"/>
      <c r="E202" s="16"/>
      <c r="F202" s="16"/>
      <c r="G202" s="18" t="e">
        <f t="shared" si="36"/>
        <v>#DIV/0!</v>
      </c>
      <c r="H202" s="18" t="e">
        <f t="shared" si="39"/>
        <v>#DIV/0!</v>
      </c>
      <c r="I202" s="19" t="e">
        <f t="shared" si="40"/>
        <v>#DIV/0!</v>
      </c>
      <c r="J202" s="18" t="e">
        <f t="shared" si="41"/>
        <v>#DIV/0!</v>
      </c>
      <c r="K202" s="18">
        <f t="shared" si="42"/>
        <v>1035</v>
      </c>
      <c r="L202" s="20" t="e">
        <f t="shared" si="43"/>
        <v>#DIV/0!</v>
      </c>
      <c r="M202" s="20" t="e">
        <f t="shared" si="44"/>
        <v>#DIV/0!</v>
      </c>
      <c r="N202" s="18" t="e">
        <f t="shared" si="45"/>
        <v>#DIV/0!</v>
      </c>
      <c r="O202" s="19" t="e">
        <f t="shared" si="37"/>
        <v>#DIV/0!</v>
      </c>
      <c r="P202" s="19" t="e">
        <f t="shared" si="38"/>
        <v>#DIV/0!</v>
      </c>
      <c r="Q202" s="21" t="e">
        <f t="shared" si="46"/>
        <v>#DIV/0!</v>
      </c>
      <c r="R202" s="17"/>
      <c r="S202" s="22" t="e">
        <f t="shared" si="47"/>
        <v>#DIV/0!</v>
      </c>
    </row>
    <row r="203" spans="1:19" x14ac:dyDescent="0.25">
      <c r="A203" s="1">
        <v>10</v>
      </c>
      <c r="B203" s="1" t="s">
        <v>18</v>
      </c>
      <c r="C203" s="1" t="s">
        <v>5</v>
      </c>
      <c r="D203" s="24"/>
      <c r="E203" s="24"/>
      <c r="F203" s="24"/>
      <c r="G203" s="18" t="e">
        <f t="shared" si="36"/>
        <v>#DIV/0!</v>
      </c>
      <c r="H203" s="18" t="e">
        <f t="shared" si="39"/>
        <v>#DIV/0!</v>
      </c>
      <c r="I203" s="19" t="e">
        <f t="shared" si="40"/>
        <v>#DIV/0!</v>
      </c>
      <c r="J203" s="18" t="e">
        <f t="shared" si="41"/>
        <v>#DIV/0!</v>
      </c>
      <c r="K203" s="18">
        <f t="shared" si="42"/>
        <v>1035</v>
      </c>
      <c r="L203" s="20" t="e">
        <f t="shared" si="43"/>
        <v>#DIV/0!</v>
      </c>
      <c r="M203" s="20" t="e">
        <f t="shared" si="44"/>
        <v>#DIV/0!</v>
      </c>
      <c r="N203" s="18" t="e">
        <f t="shared" si="45"/>
        <v>#DIV/0!</v>
      </c>
      <c r="O203" s="19" t="e">
        <f t="shared" si="37"/>
        <v>#DIV/0!</v>
      </c>
      <c r="P203" s="19" t="e">
        <f t="shared" si="38"/>
        <v>#DIV/0!</v>
      </c>
      <c r="Q203" s="21" t="e">
        <f t="shared" si="46"/>
        <v>#DIV/0!</v>
      </c>
      <c r="R203" s="17"/>
      <c r="S203" s="22" t="e">
        <f t="shared" si="47"/>
        <v>#DIV/0!</v>
      </c>
    </row>
    <row r="204" spans="1:19" x14ac:dyDescent="0.25">
      <c r="A204" s="1">
        <v>11</v>
      </c>
      <c r="B204" s="1" t="s">
        <v>18</v>
      </c>
      <c r="C204" s="1" t="s">
        <v>5</v>
      </c>
      <c r="D204" s="16"/>
      <c r="E204" s="16"/>
      <c r="F204" s="16"/>
      <c r="G204" s="18" t="e">
        <f t="shared" si="36"/>
        <v>#DIV/0!</v>
      </c>
      <c r="H204" s="18" t="e">
        <f t="shared" si="39"/>
        <v>#DIV/0!</v>
      </c>
      <c r="I204" s="19" t="e">
        <f t="shared" si="40"/>
        <v>#DIV/0!</v>
      </c>
      <c r="J204" s="18" t="e">
        <f t="shared" si="41"/>
        <v>#DIV/0!</v>
      </c>
      <c r="K204" s="18">
        <f t="shared" si="42"/>
        <v>1035</v>
      </c>
      <c r="L204" s="20" t="e">
        <f t="shared" si="43"/>
        <v>#DIV/0!</v>
      </c>
      <c r="M204" s="20" t="e">
        <f t="shared" si="44"/>
        <v>#DIV/0!</v>
      </c>
      <c r="N204" s="18" t="e">
        <f t="shared" si="45"/>
        <v>#DIV/0!</v>
      </c>
      <c r="O204" s="19" t="e">
        <f t="shared" si="37"/>
        <v>#DIV/0!</v>
      </c>
      <c r="P204" s="19" t="e">
        <f t="shared" si="38"/>
        <v>#DIV/0!</v>
      </c>
      <c r="Q204" s="21" t="e">
        <f t="shared" si="46"/>
        <v>#DIV/0!</v>
      </c>
      <c r="R204" s="17"/>
      <c r="S204" s="22" t="e">
        <f t="shared" si="47"/>
        <v>#DIV/0!</v>
      </c>
    </row>
    <row r="205" spans="1:19" x14ac:dyDescent="0.25">
      <c r="A205" s="1">
        <v>12</v>
      </c>
      <c r="B205" s="1" t="s">
        <v>18</v>
      </c>
      <c r="C205" s="1" t="s">
        <v>5</v>
      </c>
      <c r="D205" s="24"/>
      <c r="E205" s="24"/>
      <c r="F205" s="24"/>
      <c r="G205" s="18" t="e">
        <f t="shared" si="36"/>
        <v>#DIV/0!</v>
      </c>
      <c r="H205" s="18" t="e">
        <f t="shared" si="39"/>
        <v>#DIV/0!</v>
      </c>
      <c r="I205" s="19" t="e">
        <f t="shared" si="40"/>
        <v>#DIV/0!</v>
      </c>
      <c r="J205" s="18" t="e">
        <f t="shared" si="41"/>
        <v>#DIV/0!</v>
      </c>
      <c r="K205" s="18">
        <f t="shared" si="42"/>
        <v>1035</v>
      </c>
      <c r="L205" s="20" t="e">
        <f t="shared" si="43"/>
        <v>#DIV/0!</v>
      </c>
      <c r="M205" s="20" t="e">
        <f t="shared" si="44"/>
        <v>#DIV/0!</v>
      </c>
      <c r="N205" s="18" t="e">
        <f t="shared" si="45"/>
        <v>#DIV/0!</v>
      </c>
      <c r="O205" s="19" t="e">
        <f t="shared" si="37"/>
        <v>#DIV/0!</v>
      </c>
      <c r="P205" s="19" t="e">
        <f t="shared" si="38"/>
        <v>#DIV/0!</v>
      </c>
      <c r="Q205" s="21" t="e">
        <f t="shared" si="46"/>
        <v>#DIV/0!</v>
      </c>
      <c r="R205" s="17"/>
      <c r="S205" s="22" t="e">
        <f t="shared" si="47"/>
        <v>#DIV/0!</v>
      </c>
    </row>
    <row r="206" spans="1:19" x14ac:dyDescent="0.25">
      <c r="A206" s="1">
        <v>13</v>
      </c>
      <c r="B206" s="1" t="s">
        <v>18</v>
      </c>
      <c r="C206" s="1" t="s">
        <v>5</v>
      </c>
      <c r="D206" s="16"/>
      <c r="E206" s="16"/>
      <c r="F206" s="16"/>
      <c r="G206" s="18" t="e">
        <f t="shared" si="36"/>
        <v>#DIV/0!</v>
      </c>
      <c r="H206" s="18" t="e">
        <f t="shared" si="39"/>
        <v>#DIV/0!</v>
      </c>
      <c r="I206" s="19" t="e">
        <f t="shared" si="40"/>
        <v>#DIV/0!</v>
      </c>
      <c r="J206" s="18" t="e">
        <f t="shared" si="41"/>
        <v>#DIV/0!</v>
      </c>
      <c r="K206" s="18">
        <f t="shared" si="42"/>
        <v>1035</v>
      </c>
      <c r="L206" s="20" t="e">
        <f t="shared" si="43"/>
        <v>#DIV/0!</v>
      </c>
      <c r="M206" s="20" t="e">
        <f t="shared" si="44"/>
        <v>#DIV/0!</v>
      </c>
      <c r="N206" s="18" t="e">
        <f t="shared" si="45"/>
        <v>#DIV/0!</v>
      </c>
      <c r="O206" s="19" t="e">
        <f t="shared" si="37"/>
        <v>#DIV/0!</v>
      </c>
      <c r="P206" s="19" t="e">
        <f t="shared" si="38"/>
        <v>#DIV/0!</v>
      </c>
      <c r="Q206" s="21" t="e">
        <f t="shared" si="46"/>
        <v>#DIV/0!</v>
      </c>
      <c r="R206" s="17"/>
      <c r="S206" s="22" t="e">
        <f t="shared" si="47"/>
        <v>#DIV/0!</v>
      </c>
    </row>
    <row r="207" spans="1:19" x14ac:dyDescent="0.25">
      <c r="A207" s="1">
        <v>14</v>
      </c>
      <c r="B207" s="1" t="s">
        <v>18</v>
      </c>
      <c r="C207" s="1" t="s">
        <v>5</v>
      </c>
      <c r="D207" s="24"/>
      <c r="E207" s="24"/>
      <c r="F207" s="24"/>
      <c r="G207" s="18" t="e">
        <f t="shared" si="36"/>
        <v>#DIV/0!</v>
      </c>
      <c r="H207" s="18" t="e">
        <f t="shared" si="39"/>
        <v>#DIV/0!</v>
      </c>
      <c r="I207" s="19" t="e">
        <f t="shared" si="40"/>
        <v>#DIV/0!</v>
      </c>
      <c r="J207" s="18" t="e">
        <f t="shared" si="41"/>
        <v>#DIV/0!</v>
      </c>
      <c r="K207" s="18">
        <f t="shared" si="42"/>
        <v>1035</v>
      </c>
      <c r="L207" s="20" t="e">
        <f t="shared" si="43"/>
        <v>#DIV/0!</v>
      </c>
      <c r="M207" s="20" t="e">
        <f t="shared" si="44"/>
        <v>#DIV/0!</v>
      </c>
      <c r="N207" s="18" t="e">
        <f t="shared" si="45"/>
        <v>#DIV/0!</v>
      </c>
      <c r="O207" s="19" t="e">
        <f t="shared" si="37"/>
        <v>#DIV/0!</v>
      </c>
      <c r="P207" s="19" t="e">
        <f t="shared" si="38"/>
        <v>#DIV/0!</v>
      </c>
      <c r="Q207" s="21" t="e">
        <f t="shared" si="46"/>
        <v>#DIV/0!</v>
      </c>
      <c r="R207" s="17"/>
      <c r="S207" s="22" t="e">
        <f t="shared" si="47"/>
        <v>#DIV/0!</v>
      </c>
    </row>
    <row r="208" spans="1:19" x14ac:dyDescent="0.25">
      <c r="A208" s="1">
        <v>15</v>
      </c>
      <c r="B208" s="1" t="s">
        <v>18</v>
      </c>
      <c r="C208" s="1" t="s">
        <v>5</v>
      </c>
      <c r="D208" s="16"/>
      <c r="E208" s="16"/>
      <c r="F208" s="16"/>
      <c r="G208" s="18" t="e">
        <f t="shared" si="36"/>
        <v>#DIV/0!</v>
      </c>
      <c r="H208" s="18" t="e">
        <f t="shared" si="39"/>
        <v>#DIV/0!</v>
      </c>
      <c r="I208" s="19" t="e">
        <f t="shared" si="40"/>
        <v>#DIV/0!</v>
      </c>
      <c r="J208" s="18" t="e">
        <f t="shared" si="41"/>
        <v>#DIV/0!</v>
      </c>
      <c r="K208" s="18">
        <f t="shared" si="42"/>
        <v>1035</v>
      </c>
      <c r="L208" s="20" t="e">
        <f t="shared" si="43"/>
        <v>#DIV/0!</v>
      </c>
      <c r="M208" s="20" t="e">
        <f t="shared" si="44"/>
        <v>#DIV/0!</v>
      </c>
      <c r="N208" s="18" t="e">
        <f t="shared" si="45"/>
        <v>#DIV/0!</v>
      </c>
      <c r="O208" s="19" t="e">
        <f t="shared" si="37"/>
        <v>#DIV/0!</v>
      </c>
      <c r="P208" s="19" t="e">
        <f t="shared" si="38"/>
        <v>#DIV/0!</v>
      </c>
      <c r="Q208" s="21" t="e">
        <f t="shared" si="46"/>
        <v>#DIV/0!</v>
      </c>
      <c r="R208" s="17"/>
      <c r="S208" s="22" t="e">
        <f t="shared" si="47"/>
        <v>#DIV/0!</v>
      </c>
    </row>
    <row r="209" spans="1:19" x14ac:dyDescent="0.25">
      <c r="A209" s="1">
        <v>16</v>
      </c>
      <c r="B209" s="1" t="s">
        <v>18</v>
      </c>
      <c r="C209" s="1" t="s">
        <v>5</v>
      </c>
      <c r="D209" s="24"/>
      <c r="E209" s="24"/>
      <c r="F209" s="24"/>
      <c r="G209" s="18" t="e">
        <f t="shared" si="36"/>
        <v>#DIV/0!</v>
      </c>
      <c r="H209" s="18" t="e">
        <f t="shared" si="39"/>
        <v>#DIV/0!</v>
      </c>
      <c r="I209" s="19" t="e">
        <f t="shared" si="40"/>
        <v>#DIV/0!</v>
      </c>
      <c r="J209" s="18" t="e">
        <f t="shared" si="41"/>
        <v>#DIV/0!</v>
      </c>
      <c r="K209" s="18">
        <f t="shared" si="42"/>
        <v>1035</v>
      </c>
      <c r="L209" s="20" t="e">
        <f t="shared" si="43"/>
        <v>#DIV/0!</v>
      </c>
      <c r="M209" s="20" t="e">
        <f t="shared" si="44"/>
        <v>#DIV/0!</v>
      </c>
      <c r="N209" s="18" t="e">
        <f t="shared" si="45"/>
        <v>#DIV/0!</v>
      </c>
      <c r="O209" s="19" t="e">
        <f t="shared" si="37"/>
        <v>#DIV/0!</v>
      </c>
      <c r="P209" s="19" t="e">
        <f t="shared" si="38"/>
        <v>#DIV/0!</v>
      </c>
      <c r="Q209" s="21" t="e">
        <f t="shared" si="46"/>
        <v>#DIV/0!</v>
      </c>
      <c r="R209" s="17"/>
      <c r="S209" s="22" t="e">
        <f t="shared" si="47"/>
        <v>#DIV/0!</v>
      </c>
    </row>
    <row r="210" spans="1:19" x14ac:dyDescent="0.25">
      <c r="A210" s="1">
        <v>1</v>
      </c>
      <c r="B210" s="1" t="s">
        <v>16</v>
      </c>
      <c r="C210" s="1" t="s">
        <v>29</v>
      </c>
      <c r="D210" s="16">
        <v>48</v>
      </c>
      <c r="E210" s="16"/>
      <c r="F210" s="16"/>
      <c r="G210" s="18" t="e">
        <f t="shared" si="36"/>
        <v>#DIV/0!</v>
      </c>
      <c r="H210" s="18" t="e">
        <f t="shared" si="39"/>
        <v>#DIV/0!</v>
      </c>
      <c r="I210" s="19" t="e">
        <f t="shared" si="40"/>
        <v>#DIV/0!</v>
      </c>
      <c r="J210" s="18" t="e">
        <f t="shared" si="41"/>
        <v>#DIV/0!</v>
      </c>
      <c r="K210" s="18">
        <f t="shared" si="42"/>
        <v>3675.0000000000114</v>
      </c>
      <c r="L210" s="20" t="e">
        <f t="shared" si="43"/>
        <v>#DIV/0!</v>
      </c>
      <c r="M210" s="20" t="e">
        <f t="shared" si="44"/>
        <v>#DIV/0!</v>
      </c>
      <c r="N210" s="18" t="e">
        <f t="shared" si="45"/>
        <v>#DIV/0!</v>
      </c>
      <c r="O210" s="19" t="e">
        <f t="shared" si="37"/>
        <v>#DIV/0!</v>
      </c>
      <c r="P210" s="19" t="e">
        <f t="shared" si="38"/>
        <v>#DIV/0!</v>
      </c>
      <c r="Q210" s="21" t="e">
        <f t="shared" si="46"/>
        <v>#DIV/0!</v>
      </c>
      <c r="R210" s="17"/>
      <c r="S210" s="22" t="e">
        <f t="shared" si="47"/>
        <v>#DIV/0!</v>
      </c>
    </row>
    <row r="211" spans="1:19" x14ac:dyDescent="0.25">
      <c r="A211" s="1">
        <v>2</v>
      </c>
      <c r="B211" s="1" t="s">
        <v>16</v>
      </c>
      <c r="C211" s="1" t="s">
        <v>29</v>
      </c>
      <c r="D211" s="24"/>
      <c r="E211" s="24"/>
      <c r="F211" s="24"/>
      <c r="G211" s="18" t="e">
        <f t="shared" si="36"/>
        <v>#DIV/0!</v>
      </c>
      <c r="H211" s="18" t="e">
        <f t="shared" si="39"/>
        <v>#DIV/0!</v>
      </c>
      <c r="I211" s="19" t="e">
        <f t="shared" si="40"/>
        <v>#DIV/0!</v>
      </c>
      <c r="J211" s="18" t="e">
        <f t="shared" si="41"/>
        <v>#DIV/0!</v>
      </c>
      <c r="K211" s="18">
        <f t="shared" si="42"/>
        <v>1035</v>
      </c>
      <c r="L211" s="20" t="e">
        <f t="shared" si="43"/>
        <v>#DIV/0!</v>
      </c>
      <c r="M211" s="20" t="e">
        <f t="shared" si="44"/>
        <v>#DIV/0!</v>
      </c>
      <c r="N211" s="18" t="e">
        <f t="shared" si="45"/>
        <v>#DIV/0!</v>
      </c>
      <c r="O211" s="19" t="e">
        <f t="shared" si="37"/>
        <v>#DIV/0!</v>
      </c>
      <c r="P211" s="19" t="e">
        <f t="shared" si="38"/>
        <v>#DIV/0!</v>
      </c>
      <c r="Q211" s="21" t="e">
        <f t="shared" si="46"/>
        <v>#DIV/0!</v>
      </c>
      <c r="R211" s="17"/>
      <c r="S211" s="22" t="e">
        <f t="shared" si="47"/>
        <v>#DIV/0!</v>
      </c>
    </row>
    <row r="212" spans="1:19" x14ac:dyDescent="0.25">
      <c r="A212" s="1">
        <v>3</v>
      </c>
      <c r="B212" s="1" t="s">
        <v>16</v>
      </c>
      <c r="C212" s="1" t="s">
        <v>29</v>
      </c>
      <c r="D212" s="16"/>
      <c r="E212" s="16"/>
      <c r="F212" s="16"/>
      <c r="G212" s="18" t="e">
        <f t="shared" si="36"/>
        <v>#DIV/0!</v>
      </c>
      <c r="H212" s="18" t="e">
        <f t="shared" si="39"/>
        <v>#DIV/0!</v>
      </c>
      <c r="I212" s="19" t="e">
        <f t="shared" si="40"/>
        <v>#DIV/0!</v>
      </c>
      <c r="J212" s="18" t="e">
        <f t="shared" si="41"/>
        <v>#DIV/0!</v>
      </c>
      <c r="K212" s="18">
        <f t="shared" si="42"/>
        <v>1035</v>
      </c>
      <c r="L212" s="20" t="e">
        <f t="shared" si="43"/>
        <v>#DIV/0!</v>
      </c>
      <c r="M212" s="20" t="e">
        <f t="shared" si="44"/>
        <v>#DIV/0!</v>
      </c>
      <c r="N212" s="18" t="e">
        <f t="shared" si="45"/>
        <v>#DIV/0!</v>
      </c>
      <c r="O212" s="19" t="e">
        <f t="shared" si="37"/>
        <v>#DIV/0!</v>
      </c>
      <c r="P212" s="19" t="e">
        <f t="shared" si="38"/>
        <v>#DIV/0!</v>
      </c>
      <c r="Q212" s="21" t="e">
        <f t="shared" si="46"/>
        <v>#DIV/0!</v>
      </c>
      <c r="R212" s="17"/>
      <c r="S212" s="22" t="e">
        <f t="shared" si="47"/>
        <v>#DIV/0!</v>
      </c>
    </row>
    <row r="213" spans="1:19" x14ac:dyDescent="0.25">
      <c r="A213" s="1">
        <v>4</v>
      </c>
      <c r="B213" s="1" t="s">
        <v>16</v>
      </c>
      <c r="C213" s="1" t="s">
        <v>29</v>
      </c>
      <c r="D213" s="24"/>
      <c r="E213" s="24"/>
      <c r="F213" s="24"/>
      <c r="G213" s="18" t="e">
        <f t="shared" si="36"/>
        <v>#DIV/0!</v>
      </c>
      <c r="H213" s="18" t="e">
        <f t="shared" si="39"/>
        <v>#DIV/0!</v>
      </c>
      <c r="I213" s="19" t="e">
        <f t="shared" si="40"/>
        <v>#DIV/0!</v>
      </c>
      <c r="J213" s="18" t="e">
        <f t="shared" si="41"/>
        <v>#DIV/0!</v>
      </c>
      <c r="K213" s="18">
        <f t="shared" si="42"/>
        <v>1035</v>
      </c>
      <c r="L213" s="20" t="e">
        <f t="shared" si="43"/>
        <v>#DIV/0!</v>
      </c>
      <c r="M213" s="20" t="e">
        <f t="shared" si="44"/>
        <v>#DIV/0!</v>
      </c>
      <c r="N213" s="18" t="e">
        <f t="shared" si="45"/>
        <v>#DIV/0!</v>
      </c>
      <c r="O213" s="19" t="e">
        <f t="shared" si="37"/>
        <v>#DIV/0!</v>
      </c>
      <c r="P213" s="19" t="e">
        <f t="shared" si="38"/>
        <v>#DIV/0!</v>
      </c>
      <c r="Q213" s="21" t="e">
        <f t="shared" si="46"/>
        <v>#DIV/0!</v>
      </c>
      <c r="R213" s="17"/>
      <c r="S213" s="22" t="e">
        <f t="shared" si="47"/>
        <v>#DIV/0!</v>
      </c>
    </row>
    <row r="214" spans="1:19" x14ac:dyDescent="0.25">
      <c r="A214" s="1">
        <v>5</v>
      </c>
      <c r="B214" s="1" t="s">
        <v>16</v>
      </c>
      <c r="C214" s="1" t="s">
        <v>29</v>
      </c>
      <c r="D214" s="16"/>
      <c r="E214" s="16"/>
      <c r="F214" s="16"/>
      <c r="G214" s="18" t="e">
        <f t="shared" si="36"/>
        <v>#DIV/0!</v>
      </c>
      <c r="H214" s="18" t="e">
        <f t="shared" si="39"/>
        <v>#DIV/0!</v>
      </c>
      <c r="I214" s="19" t="e">
        <f t="shared" si="40"/>
        <v>#DIV/0!</v>
      </c>
      <c r="J214" s="18" t="e">
        <f t="shared" si="41"/>
        <v>#DIV/0!</v>
      </c>
      <c r="K214" s="18">
        <f t="shared" si="42"/>
        <v>1035</v>
      </c>
      <c r="L214" s="20" t="e">
        <f t="shared" si="43"/>
        <v>#DIV/0!</v>
      </c>
      <c r="M214" s="20" t="e">
        <f t="shared" si="44"/>
        <v>#DIV/0!</v>
      </c>
      <c r="N214" s="18" t="e">
        <f t="shared" si="45"/>
        <v>#DIV/0!</v>
      </c>
      <c r="O214" s="19" t="e">
        <f t="shared" si="37"/>
        <v>#DIV/0!</v>
      </c>
      <c r="P214" s="19" t="e">
        <f t="shared" si="38"/>
        <v>#DIV/0!</v>
      </c>
      <c r="Q214" s="21" t="e">
        <f t="shared" si="46"/>
        <v>#DIV/0!</v>
      </c>
      <c r="R214" s="17"/>
      <c r="S214" s="22" t="e">
        <f t="shared" si="47"/>
        <v>#DIV/0!</v>
      </c>
    </row>
    <row r="215" spans="1:19" x14ac:dyDescent="0.25">
      <c r="A215" s="1">
        <v>6</v>
      </c>
      <c r="B215" s="1" t="s">
        <v>16</v>
      </c>
      <c r="C215" s="1" t="s">
        <v>29</v>
      </c>
      <c r="D215" s="24"/>
      <c r="E215" s="24"/>
      <c r="F215" s="24"/>
      <c r="G215" s="18" t="e">
        <f t="shared" si="36"/>
        <v>#DIV/0!</v>
      </c>
      <c r="H215" s="18" t="e">
        <f t="shared" si="39"/>
        <v>#DIV/0!</v>
      </c>
      <c r="I215" s="19" t="e">
        <f t="shared" si="40"/>
        <v>#DIV/0!</v>
      </c>
      <c r="J215" s="18" t="e">
        <f t="shared" si="41"/>
        <v>#DIV/0!</v>
      </c>
      <c r="K215" s="18">
        <f t="shared" si="42"/>
        <v>1035</v>
      </c>
      <c r="L215" s="20" t="e">
        <f t="shared" si="43"/>
        <v>#DIV/0!</v>
      </c>
      <c r="M215" s="20" t="e">
        <f t="shared" si="44"/>
        <v>#DIV/0!</v>
      </c>
      <c r="N215" s="18" t="e">
        <f t="shared" si="45"/>
        <v>#DIV/0!</v>
      </c>
      <c r="O215" s="19" t="e">
        <f t="shared" si="37"/>
        <v>#DIV/0!</v>
      </c>
      <c r="P215" s="19" t="e">
        <f t="shared" si="38"/>
        <v>#DIV/0!</v>
      </c>
      <c r="Q215" s="21" t="e">
        <f t="shared" si="46"/>
        <v>#DIV/0!</v>
      </c>
      <c r="R215" s="17"/>
      <c r="S215" s="22" t="e">
        <f t="shared" si="47"/>
        <v>#DIV/0!</v>
      </c>
    </row>
    <row r="216" spans="1:19" x14ac:dyDescent="0.25">
      <c r="A216" s="1">
        <v>7</v>
      </c>
      <c r="B216" s="1" t="s">
        <v>16</v>
      </c>
      <c r="C216" s="1" t="s">
        <v>29</v>
      </c>
      <c r="D216" s="16"/>
      <c r="E216" s="16"/>
      <c r="F216" s="16"/>
      <c r="G216" s="18" t="e">
        <f t="shared" si="36"/>
        <v>#DIV/0!</v>
      </c>
      <c r="H216" s="18" t="e">
        <f t="shared" si="39"/>
        <v>#DIV/0!</v>
      </c>
      <c r="I216" s="19" t="e">
        <f t="shared" si="40"/>
        <v>#DIV/0!</v>
      </c>
      <c r="J216" s="18" t="e">
        <f t="shared" si="41"/>
        <v>#DIV/0!</v>
      </c>
      <c r="K216" s="18">
        <f t="shared" si="42"/>
        <v>1035</v>
      </c>
      <c r="L216" s="20" t="e">
        <f t="shared" si="43"/>
        <v>#DIV/0!</v>
      </c>
      <c r="M216" s="20" t="e">
        <f t="shared" si="44"/>
        <v>#DIV/0!</v>
      </c>
      <c r="N216" s="18" t="e">
        <f t="shared" si="45"/>
        <v>#DIV/0!</v>
      </c>
      <c r="O216" s="19" t="e">
        <f t="shared" si="37"/>
        <v>#DIV/0!</v>
      </c>
      <c r="P216" s="19" t="e">
        <f t="shared" si="38"/>
        <v>#DIV/0!</v>
      </c>
      <c r="Q216" s="21" t="e">
        <f t="shared" si="46"/>
        <v>#DIV/0!</v>
      </c>
      <c r="R216" s="17"/>
      <c r="S216" s="22" t="e">
        <f t="shared" si="47"/>
        <v>#DIV/0!</v>
      </c>
    </row>
    <row r="217" spans="1:19" x14ac:dyDescent="0.25">
      <c r="A217" s="1">
        <v>8</v>
      </c>
      <c r="B217" s="1" t="s">
        <v>16</v>
      </c>
      <c r="C217" s="1" t="s">
        <v>29</v>
      </c>
      <c r="D217" s="24"/>
      <c r="E217" s="24"/>
      <c r="F217" s="24"/>
      <c r="G217" s="18" t="e">
        <f t="shared" si="36"/>
        <v>#DIV/0!</v>
      </c>
      <c r="H217" s="18" t="e">
        <f t="shared" si="39"/>
        <v>#DIV/0!</v>
      </c>
      <c r="I217" s="19" t="e">
        <f t="shared" si="40"/>
        <v>#DIV/0!</v>
      </c>
      <c r="J217" s="18" t="e">
        <f t="shared" si="41"/>
        <v>#DIV/0!</v>
      </c>
      <c r="K217" s="18">
        <f t="shared" si="42"/>
        <v>1035</v>
      </c>
      <c r="L217" s="20" t="e">
        <f t="shared" si="43"/>
        <v>#DIV/0!</v>
      </c>
      <c r="M217" s="20" t="e">
        <f t="shared" si="44"/>
        <v>#DIV/0!</v>
      </c>
      <c r="N217" s="18" t="e">
        <f t="shared" si="45"/>
        <v>#DIV/0!</v>
      </c>
      <c r="O217" s="19" t="e">
        <f t="shared" si="37"/>
        <v>#DIV/0!</v>
      </c>
      <c r="P217" s="19" t="e">
        <f t="shared" si="38"/>
        <v>#DIV/0!</v>
      </c>
      <c r="Q217" s="21" t="e">
        <f t="shared" si="46"/>
        <v>#DIV/0!</v>
      </c>
      <c r="R217" s="17"/>
      <c r="S217" s="22" t="e">
        <f t="shared" si="47"/>
        <v>#DIV/0!</v>
      </c>
    </row>
    <row r="218" spans="1:19" x14ac:dyDescent="0.25">
      <c r="A218" s="1">
        <v>9</v>
      </c>
      <c r="B218" s="1" t="s">
        <v>16</v>
      </c>
      <c r="C218" s="1" t="s">
        <v>29</v>
      </c>
      <c r="D218" s="16"/>
      <c r="E218" s="16"/>
      <c r="F218" s="16"/>
      <c r="G218" s="18" t="e">
        <f t="shared" si="36"/>
        <v>#DIV/0!</v>
      </c>
      <c r="H218" s="18" t="e">
        <f t="shared" si="39"/>
        <v>#DIV/0!</v>
      </c>
      <c r="I218" s="19" t="e">
        <f t="shared" si="40"/>
        <v>#DIV/0!</v>
      </c>
      <c r="J218" s="18" t="e">
        <f t="shared" si="41"/>
        <v>#DIV/0!</v>
      </c>
      <c r="K218" s="18">
        <f t="shared" si="42"/>
        <v>1035</v>
      </c>
      <c r="L218" s="20" t="e">
        <f t="shared" si="43"/>
        <v>#DIV/0!</v>
      </c>
      <c r="M218" s="20" t="e">
        <f t="shared" si="44"/>
        <v>#DIV/0!</v>
      </c>
      <c r="N218" s="18" t="e">
        <f t="shared" si="45"/>
        <v>#DIV/0!</v>
      </c>
      <c r="O218" s="19" t="e">
        <f t="shared" si="37"/>
        <v>#DIV/0!</v>
      </c>
      <c r="P218" s="19" t="e">
        <f t="shared" si="38"/>
        <v>#DIV/0!</v>
      </c>
      <c r="Q218" s="21" t="e">
        <f t="shared" si="46"/>
        <v>#DIV/0!</v>
      </c>
      <c r="R218" s="17"/>
      <c r="S218" s="22" t="e">
        <f t="shared" si="47"/>
        <v>#DIV/0!</v>
      </c>
    </row>
    <row r="219" spans="1:19" x14ac:dyDescent="0.25">
      <c r="A219" s="1">
        <v>10</v>
      </c>
      <c r="B219" s="1" t="s">
        <v>16</v>
      </c>
      <c r="C219" s="1" t="s">
        <v>29</v>
      </c>
      <c r="D219" s="24"/>
      <c r="E219" s="24"/>
      <c r="F219" s="24"/>
      <c r="G219" s="18" t="e">
        <f t="shared" si="36"/>
        <v>#DIV/0!</v>
      </c>
      <c r="H219" s="18" t="e">
        <f t="shared" si="39"/>
        <v>#DIV/0!</v>
      </c>
      <c r="I219" s="19" t="e">
        <f t="shared" si="40"/>
        <v>#DIV/0!</v>
      </c>
      <c r="J219" s="18" t="e">
        <f t="shared" si="41"/>
        <v>#DIV/0!</v>
      </c>
      <c r="K219" s="18">
        <f t="shared" si="42"/>
        <v>1035</v>
      </c>
      <c r="L219" s="20" t="e">
        <f t="shared" si="43"/>
        <v>#DIV/0!</v>
      </c>
      <c r="M219" s="20" t="e">
        <f t="shared" si="44"/>
        <v>#DIV/0!</v>
      </c>
      <c r="N219" s="18" t="e">
        <f t="shared" si="45"/>
        <v>#DIV/0!</v>
      </c>
      <c r="O219" s="19" t="e">
        <f t="shared" si="37"/>
        <v>#DIV/0!</v>
      </c>
      <c r="P219" s="19" t="e">
        <f t="shared" si="38"/>
        <v>#DIV/0!</v>
      </c>
      <c r="Q219" s="21" t="e">
        <f t="shared" si="46"/>
        <v>#DIV/0!</v>
      </c>
      <c r="R219" s="17"/>
      <c r="S219" s="22" t="e">
        <f t="shared" si="47"/>
        <v>#DIV/0!</v>
      </c>
    </row>
    <row r="220" spans="1:19" x14ac:dyDescent="0.25">
      <c r="A220" s="1">
        <v>11</v>
      </c>
      <c r="B220" s="1" t="s">
        <v>16</v>
      </c>
      <c r="C220" s="1" t="s">
        <v>29</v>
      </c>
      <c r="D220" s="16"/>
      <c r="E220" s="16"/>
      <c r="F220" s="16"/>
      <c r="G220" s="18" t="e">
        <f t="shared" si="36"/>
        <v>#DIV/0!</v>
      </c>
      <c r="H220" s="18" t="e">
        <f t="shared" si="39"/>
        <v>#DIV/0!</v>
      </c>
      <c r="I220" s="19" t="e">
        <f t="shared" si="40"/>
        <v>#DIV/0!</v>
      </c>
      <c r="J220" s="18" t="e">
        <f t="shared" si="41"/>
        <v>#DIV/0!</v>
      </c>
      <c r="K220" s="18">
        <f t="shared" si="42"/>
        <v>1035</v>
      </c>
      <c r="L220" s="20" t="e">
        <f t="shared" si="43"/>
        <v>#DIV/0!</v>
      </c>
      <c r="M220" s="20" t="e">
        <f t="shared" si="44"/>
        <v>#DIV/0!</v>
      </c>
      <c r="N220" s="18" t="e">
        <f t="shared" si="45"/>
        <v>#DIV/0!</v>
      </c>
      <c r="O220" s="19" t="e">
        <f t="shared" si="37"/>
        <v>#DIV/0!</v>
      </c>
      <c r="P220" s="19" t="e">
        <f t="shared" si="38"/>
        <v>#DIV/0!</v>
      </c>
      <c r="Q220" s="21" t="e">
        <f t="shared" si="46"/>
        <v>#DIV/0!</v>
      </c>
      <c r="R220" s="17"/>
      <c r="S220" s="22" t="e">
        <f t="shared" si="47"/>
        <v>#DIV/0!</v>
      </c>
    </row>
    <row r="221" spans="1:19" x14ac:dyDescent="0.25">
      <c r="A221" s="1">
        <v>12</v>
      </c>
      <c r="B221" s="1" t="s">
        <v>16</v>
      </c>
      <c r="C221" s="1" t="s">
        <v>29</v>
      </c>
      <c r="D221" s="24"/>
      <c r="E221" s="24"/>
      <c r="F221" s="24"/>
      <c r="G221" s="18" t="e">
        <f t="shared" si="36"/>
        <v>#DIV/0!</v>
      </c>
      <c r="H221" s="18" t="e">
        <f t="shared" si="39"/>
        <v>#DIV/0!</v>
      </c>
      <c r="I221" s="19" t="e">
        <f t="shared" si="40"/>
        <v>#DIV/0!</v>
      </c>
      <c r="J221" s="18" t="e">
        <f t="shared" si="41"/>
        <v>#DIV/0!</v>
      </c>
      <c r="K221" s="18">
        <f t="shared" si="42"/>
        <v>1035</v>
      </c>
      <c r="L221" s="20" t="e">
        <f t="shared" si="43"/>
        <v>#DIV/0!</v>
      </c>
      <c r="M221" s="20" t="e">
        <f t="shared" si="44"/>
        <v>#DIV/0!</v>
      </c>
      <c r="N221" s="18" t="e">
        <f t="shared" si="45"/>
        <v>#DIV/0!</v>
      </c>
      <c r="O221" s="19" t="e">
        <f t="shared" si="37"/>
        <v>#DIV/0!</v>
      </c>
      <c r="P221" s="19" t="e">
        <f t="shared" si="38"/>
        <v>#DIV/0!</v>
      </c>
      <c r="Q221" s="21" t="e">
        <f t="shared" si="46"/>
        <v>#DIV/0!</v>
      </c>
      <c r="R221" s="17"/>
      <c r="S221" s="22" t="e">
        <f t="shared" si="47"/>
        <v>#DIV/0!</v>
      </c>
    </row>
    <row r="222" spans="1:19" x14ac:dyDescent="0.25">
      <c r="A222" s="1">
        <v>13</v>
      </c>
      <c r="B222" s="1" t="s">
        <v>16</v>
      </c>
      <c r="C222" s="1" t="s">
        <v>29</v>
      </c>
      <c r="D222" s="16"/>
      <c r="E222" s="16"/>
      <c r="F222" s="16"/>
      <c r="G222" s="18" t="e">
        <f t="shared" si="36"/>
        <v>#DIV/0!</v>
      </c>
      <c r="H222" s="18" t="e">
        <f t="shared" si="39"/>
        <v>#DIV/0!</v>
      </c>
      <c r="I222" s="19" t="e">
        <f t="shared" si="40"/>
        <v>#DIV/0!</v>
      </c>
      <c r="J222" s="18" t="e">
        <f t="shared" si="41"/>
        <v>#DIV/0!</v>
      </c>
      <c r="K222" s="18">
        <f t="shared" si="42"/>
        <v>1035</v>
      </c>
      <c r="L222" s="20" t="e">
        <f t="shared" si="43"/>
        <v>#DIV/0!</v>
      </c>
      <c r="M222" s="20" t="e">
        <f t="shared" si="44"/>
        <v>#DIV/0!</v>
      </c>
      <c r="N222" s="18" t="e">
        <f t="shared" si="45"/>
        <v>#DIV/0!</v>
      </c>
      <c r="O222" s="19" t="e">
        <f t="shared" si="37"/>
        <v>#DIV/0!</v>
      </c>
      <c r="P222" s="19" t="e">
        <f t="shared" si="38"/>
        <v>#DIV/0!</v>
      </c>
      <c r="Q222" s="21" t="e">
        <f t="shared" si="46"/>
        <v>#DIV/0!</v>
      </c>
      <c r="R222" s="17"/>
      <c r="S222" s="22" t="e">
        <f t="shared" si="47"/>
        <v>#DIV/0!</v>
      </c>
    </row>
    <row r="223" spans="1:19" x14ac:dyDescent="0.25">
      <c r="A223" s="1">
        <v>14</v>
      </c>
      <c r="B223" s="1" t="s">
        <v>16</v>
      </c>
      <c r="C223" s="1" t="s">
        <v>29</v>
      </c>
      <c r="D223" s="24"/>
      <c r="E223" s="24"/>
      <c r="F223" s="24"/>
      <c r="G223" s="18" t="e">
        <f t="shared" si="36"/>
        <v>#DIV/0!</v>
      </c>
      <c r="H223" s="18" t="e">
        <f t="shared" si="39"/>
        <v>#DIV/0!</v>
      </c>
      <c r="I223" s="19" t="e">
        <f t="shared" si="40"/>
        <v>#DIV/0!</v>
      </c>
      <c r="J223" s="18" t="e">
        <f t="shared" si="41"/>
        <v>#DIV/0!</v>
      </c>
      <c r="K223" s="18">
        <f t="shared" si="42"/>
        <v>1035</v>
      </c>
      <c r="L223" s="20" t="e">
        <f t="shared" si="43"/>
        <v>#DIV/0!</v>
      </c>
      <c r="M223" s="20" t="e">
        <f t="shared" si="44"/>
        <v>#DIV/0!</v>
      </c>
      <c r="N223" s="18" t="e">
        <f t="shared" si="45"/>
        <v>#DIV/0!</v>
      </c>
      <c r="O223" s="19" t="e">
        <f t="shared" si="37"/>
        <v>#DIV/0!</v>
      </c>
      <c r="P223" s="19" t="e">
        <f t="shared" si="38"/>
        <v>#DIV/0!</v>
      </c>
      <c r="Q223" s="21" t="e">
        <f t="shared" si="46"/>
        <v>#DIV/0!</v>
      </c>
      <c r="R223" s="17"/>
      <c r="S223" s="22" t="e">
        <f t="shared" si="47"/>
        <v>#DIV/0!</v>
      </c>
    </row>
    <row r="224" spans="1:19" x14ac:dyDescent="0.25">
      <c r="A224" s="1">
        <v>15</v>
      </c>
      <c r="B224" s="1" t="s">
        <v>16</v>
      </c>
      <c r="C224" s="1" t="s">
        <v>29</v>
      </c>
      <c r="D224" s="16"/>
      <c r="E224" s="16"/>
      <c r="F224" s="16"/>
      <c r="G224" s="18" t="e">
        <f t="shared" si="36"/>
        <v>#DIV/0!</v>
      </c>
      <c r="H224" s="18" t="e">
        <f t="shared" si="39"/>
        <v>#DIV/0!</v>
      </c>
      <c r="I224" s="19" t="e">
        <f t="shared" si="40"/>
        <v>#DIV/0!</v>
      </c>
      <c r="J224" s="18" t="e">
        <f t="shared" si="41"/>
        <v>#DIV/0!</v>
      </c>
      <c r="K224" s="18">
        <f t="shared" si="42"/>
        <v>1035</v>
      </c>
      <c r="L224" s="20" t="e">
        <f t="shared" si="43"/>
        <v>#DIV/0!</v>
      </c>
      <c r="M224" s="20" t="e">
        <f t="shared" si="44"/>
        <v>#DIV/0!</v>
      </c>
      <c r="N224" s="18" t="e">
        <f t="shared" si="45"/>
        <v>#DIV/0!</v>
      </c>
      <c r="O224" s="19" t="e">
        <f t="shared" si="37"/>
        <v>#DIV/0!</v>
      </c>
      <c r="P224" s="19" t="e">
        <f t="shared" si="38"/>
        <v>#DIV/0!</v>
      </c>
      <c r="Q224" s="21" t="e">
        <f t="shared" si="46"/>
        <v>#DIV/0!</v>
      </c>
      <c r="R224" s="17"/>
      <c r="S224" s="22" t="e">
        <f t="shared" si="47"/>
        <v>#DIV/0!</v>
      </c>
    </row>
    <row r="225" spans="1:19" x14ac:dyDescent="0.25">
      <c r="A225" s="1">
        <v>16</v>
      </c>
      <c r="B225" s="1" t="s">
        <v>16</v>
      </c>
      <c r="C225" s="1" t="s">
        <v>29</v>
      </c>
      <c r="D225" s="24"/>
      <c r="E225" s="24"/>
      <c r="F225" s="24"/>
      <c r="G225" s="18" t="e">
        <f t="shared" si="36"/>
        <v>#DIV/0!</v>
      </c>
      <c r="H225" s="18" t="e">
        <f t="shared" si="39"/>
        <v>#DIV/0!</v>
      </c>
      <c r="I225" s="19" t="e">
        <f t="shared" si="40"/>
        <v>#DIV/0!</v>
      </c>
      <c r="J225" s="18" t="e">
        <f t="shared" si="41"/>
        <v>#DIV/0!</v>
      </c>
      <c r="K225" s="18">
        <f t="shared" si="42"/>
        <v>1035</v>
      </c>
      <c r="L225" s="20" t="e">
        <f t="shared" si="43"/>
        <v>#DIV/0!</v>
      </c>
      <c r="M225" s="20" t="e">
        <f t="shared" si="44"/>
        <v>#DIV/0!</v>
      </c>
      <c r="N225" s="18" t="e">
        <f t="shared" si="45"/>
        <v>#DIV/0!</v>
      </c>
      <c r="O225" s="19" t="e">
        <f t="shared" si="37"/>
        <v>#DIV/0!</v>
      </c>
      <c r="P225" s="19" t="e">
        <f t="shared" si="38"/>
        <v>#DIV/0!</v>
      </c>
      <c r="Q225" s="21" t="e">
        <f t="shared" si="46"/>
        <v>#DIV/0!</v>
      </c>
      <c r="R225" s="17"/>
      <c r="S225" s="22" t="e">
        <f t="shared" si="47"/>
        <v>#DIV/0!</v>
      </c>
    </row>
    <row r="226" spans="1:19" x14ac:dyDescent="0.25">
      <c r="A226" s="1">
        <v>1</v>
      </c>
      <c r="B226" s="1" t="s">
        <v>17</v>
      </c>
      <c r="C226" s="1" t="s">
        <v>29</v>
      </c>
      <c r="D226" s="16">
        <v>48</v>
      </c>
      <c r="E226" s="16"/>
      <c r="F226" s="16"/>
      <c r="G226" s="18" t="e">
        <f t="shared" si="36"/>
        <v>#DIV/0!</v>
      </c>
      <c r="H226" s="18" t="e">
        <f t="shared" si="39"/>
        <v>#DIV/0!</v>
      </c>
      <c r="I226" s="19" t="e">
        <f t="shared" si="40"/>
        <v>#DIV/0!</v>
      </c>
      <c r="J226" s="18" t="e">
        <f t="shared" si="41"/>
        <v>#DIV/0!</v>
      </c>
      <c r="K226" s="18">
        <f t="shared" si="42"/>
        <v>3675.0000000000114</v>
      </c>
      <c r="L226" s="20" t="e">
        <f t="shared" si="43"/>
        <v>#DIV/0!</v>
      </c>
      <c r="M226" s="20" t="e">
        <f t="shared" si="44"/>
        <v>#DIV/0!</v>
      </c>
      <c r="N226" s="18" t="e">
        <f t="shared" si="45"/>
        <v>#DIV/0!</v>
      </c>
      <c r="O226" s="19" t="e">
        <f t="shared" si="37"/>
        <v>#DIV/0!</v>
      </c>
      <c r="P226" s="19" t="e">
        <f t="shared" si="38"/>
        <v>#DIV/0!</v>
      </c>
      <c r="Q226" s="21" t="e">
        <f t="shared" si="46"/>
        <v>#DIV/0!</v>
      </c>
      <c r="R226" s="17"/>
      <c r="S226" s="22" t="e">
        <f t="shared" si="47"/>
        <v>#DIV/0!</v>
      </c>
    </row>
    <row r="227" spans="1:19" x14ac:dyDescent="0.25">
      <c r="A227" s="1">
        <v>2</v>
      </c>
      <c r="B227" s="1" t="s">
        <v>17</v>
      </c>
      <c r="C227" s="1" t="s">
        <v>29</v>
      </c>
      <c r="D227" s="24"/>
      <c r="E227" s="24"/>
      <c r="F227" s="24"/>
      <c r="G227" s="18" t="e">
        <f t="shared" si="36"/>
        <v>#DIV/0!</v>
      </c>
      <c r="H227" s="18" t="e">
        <f t="shared" si="39"/>
        <v>#DIV/0!</v>
      </c>
      <c r="I227" s="19" t="e">
        <f t="shared" si="40"/>
        <v>#DIV/0!</v>
      </c>
      <c r="J227" s="18" t="e">
        <f t="shared" si="41"/>
        <v>#DIV/0!</v>
      </c>
      <c r="K227" s="18">
        <f t="shared" si="42"/>
        <v>1035</v>
      </c>
      <c r="L227" s="20" t="e">
        <f t="shared" si="43"/>
        <v>#DIV/0!</v>
      </c>
      <c r="M227" s="20" t="e">
        <f t="shared" si="44"/>
        <v>#DIV/0!</v>
      </c>
      <c r="N227" s="18" t="e">
        <f t="shared" si="45"/>
        <v>#DIV/0!</v>
      </c>
      <c r="O227" s="19" t="e">
        <f t="shared" si="37"/>
        <v>#DIV/0!</v>
      </c>
      <c r="P227" s="19" t="e">
        <f t="shared" si="38"/>
        <v>#DIV/0!</v>
      </c>
      <c r="Q227" s="21" t="e">
        <f t="shared" si="46"/>
        <v>#DIV/0!</v>
      </c>
      <c r="R227" s="17"/>
      <c r="S227" s="22" t="e">
        <f t="shared" si="47"/>
        <v>#DIV/0!</v>
      </c>
    </row>
    <row r="228" spans="1:19" x14ac:dyDescent="0.25">
      <c r="A228" s="1">
        <v>3</v>
      </c>
      <c r="B228" s="1" t="s">
        <v>17</v>
      </c>
      <c r="C228" s="1" t="s">
        <v>29</v>
      </c>
      <c r="D228" s="16"/>
      <c r="E228" s="16"/>
      <c r="F228" s="16"/>
      <c r="G228" s="18" t="e">
        <f t="shared" si="36"/>
        <v>#DIV/0!</v>
      </c>
      <c r="H228" s="18" t="e">
        <f t="shared" si="39"/>
        <v>#DIV/0!</v>
      </c>
      <c r="I228" s="19" t="e">
        <f t="shared" si="40"/>
        <v>#DIV/0!</v>
      </c>
      <c r="J228" s="18" t="e">
        <f t="shared" si="41"/>
        <v>#DIV/0!</v>
      </c>
      <c r="K228" s="18">
        <f t="shared" si="42"/>
        <v>1035</v>
      </c>
      <c r="L228" s="20" t="e">
        <f t="shared" si="43"/>
        <v>#DIV/0!</v>
      </c>
      <c r="M228" s="20" t="e">
        <f t="shared" si="44"/>
        <v>#DIV/0!</v>
      </c>
      <c r="N228" s="18" t="e">
        <f t="shared" si="45"/>
        <v>#DIV/0!</v>
      </c>
      <c r="O228" s="19" t="e">
        <f t="shared" si="37"/>
        <v>#DIV/0!</v>
      </c>
      <c r="P228" s="19" t="e">
        <f t="shared" si="38"/>
        <v>#DIV/0!</v>
      </c>
      <c r="Q228" s="21" t="e">
        <f t="shared" si="46"/>
        <v>#DIV/0!</v>
      </c>
      <c r="R228" s="17"/>
      <c r="S228" s="22" t="e">
        <f t="shared" si="47"/>
        <v>#DIV/0!</v>
      </c>
    </row>
    <row r="229" spans="1:19" x14ac:dyDescent="0.25">
      <c r="A229" s="1">
        <v>4</v>
      </c>
      <c r="B229" s="1" t="s">
        <v>17</v>
      </c>
      <c r="C229" s="1" t="s">
        <v>29</v>
      </c>
      <c r="D229" s="24"/>
      <c r="E229" s="24"/>
      <c r="F229" s="24"/>
      <c r="G229" s="18" t="e">
        <f t="shared" si="36"/>
        <v>#DIV/0!</v>
      </c>
      <c r="H229" s="18" t="e">
        <f t="shared" si="39"/>
        <v>#DIV/0!</v>
      </c>
      <c r="I229" s="19" t="e">
        <f t="shared" si="40"/>
        <v>#DIV/0!</v>
      </c>
      <c r="J229" s="18" t="e">
        <f t="shared" si="41"/>
        <v>#DIV/0!</v>
      </c>
      <c r="K229" s="18">
        <f t="shared" si="42"/>
        <v>1035</v>
      </c>
      <c r="L229" s="20" t="e">
        <f t="shared" si="43"/>
        <v>#DIV/0!</v>
      </c>
      <c r="M229" s="20" t="e">
        <f t="shared" si="44"/>
        <v>#DIV/0!</v>
      </c>
      <c r="N229" s="18" t="e">
        <f t="shared" si="45"/>
        <v>#DIV/0!</v>
      </c>
      <c r="O229" s="19" t="e">
        <f t="shared" si="37"/>
        <v>#DIV/0!</v>
      </c>
      <c r="P229" s="19" t="e">
        <f t="shared" si="38"/>
        <v>#DIV/0!</v>
      </c>
      <c r="Q229" s="21" t="e">
        <f t="shared" si="46"/>
        <v>#DIV/0!</v>
      </c>
      <c r="R229" s="17"/>
      <c r="S229" s="22" t="e">
        <f t="shared" si="47"/>
        <v>#DIV/0!</v>
      </c>
    </row>
    <row r="230" spans="1:19" x14ac:dyDescent="0.25">
      <c r="A230" s="1">
        <v>5</v>
      </c>
      <c r="B230" s="1" t="s">
        <v>17</v>
      </c>
      <c r="C230" s="1" t="s">
        <v>29</v>
      </c>
      <c r="D230" s="16"/>
      <c r="E230" s="16"/>
      <c r="F230" s="16"/>
      <c r="G230" s="18" t="e">
        <f t="shared" si="36"/>
        <v>#DIV/0!</v>
      </c>
      <c r="H230" s="18" t="e">
        <f t="shared" si="39"/>
        <v>#DIV/0!</v>
      </c>
      <c r="I230" s="19" t="e">
        <f t="shared" si="40"/>
        <v>#DIV/0!</v>
      </c>
      <c r="J230" s="18" t="e">
        <f t="shared" si="41"/>
        <v>#DIV/0!</v>
      </c>
      <c r="K230" s="18">
        <f t="shared" si="42"/>
        <v>1035</v>
      </c>
      <c r="L230" s="20" t="e">
        <f t="shared" si="43"/>
        <v>#DIV/0!</v>
      </c>
      <c r="M230" s="20" t="e">
        <f t="shared" si="44"/>
        <v>#DIV/0!</v>
      </c>
      <c r="N230" s="18" t="e">
        <f t="shared" si="45"/>
        <v>#DIV/0!</v>
      </c>
      <c r="O230" s="19" t="e">
        <f t="shared" si="37"/>
        <v>#DIV/0!</v>
      </c>
      <c r="P230" s="19" t="e">
        <f t="shared" si="38"/>
        <v>#DIV/0!</v>
      </c>
      <c r="Q230" s="21" t="e">
        <f t="shared" si="46"/>
        <v>#DIV/0!</v>
      </c>
      <c r="R230" s="17"/>
      <c r="S230" s="22" t="e">
        <f t="shared" si="47"/>
        <v>#DIV/0!</v>
      </c>
    </row>
    <row r="231" spans="1:19" x14ac:dyDescent="0.25">
      <c r="A231" s="1">
        <v>6</v>
      </c>
      <c r="B231" s="1" t="s">
        <v>17</v>
      </c>
      <c r="C231" s="1" t="s">
        <v>29</v>
      </c>
      <c r="D231" s="24"/>
      <c r="E231" s="24"/>
      <c r="F231" s="24"/>
      <c r="G231" s="18" t="e">
        <f t="shared" si="36"/>
        <v>#DIV/0!</v>
      </c>
      <c r="H231" s="18" t="e">
        <f t="shared" si="39"/>
        <v>#DIV/0!</v>
      </c>
      <c r="I231" s="19" t="e">
        <f t="shared" si="40"/>
        <v>#DIV/0!</v>
      </c>
      <c r="J231" s="18" t="e">
        <f t="shared" si="41"/>
        <v>#DIV/0!</v>
      </c>
      <c r="K231" s="18">
        <f t="shared" si="42"/>
        <v>1035</v>
      </c>
      <c r="L231" s="20" t="e">
        <f t="shared" si="43"/>
        <v>#DIV/0!</v>
      </c>
      <c r="M231" s="20" t="e">
        <f t="shared" si="44"/>
        <v>#DIV/0!</v>
      </c>
      <c r="N231" s="18" t="e">
        <f t="shared" si="45"/>
        <v>#DIV/0!</v>
      </c>
      <c r="O231" s="19" t="e">
        <f t="shared" si="37"/>
        <v>#DIV/0!</v>
      </c>
      <c r="P231" s="19" t="e">
        <f t="shared" si="38"/>
        <v>#DIV/0!</v>
      </c>
      <c r="Q231" s="21" t="e">
        <f t="shared" si="46"/>
        <v>#DIV/0!</v>
      </c>
      <c r="R231" s="17"/>
      <c r="S231" s="22" t="e">
        <f t="shared" si="47"/>
        <v>#DIV/0!</v>
      </c>
    </row>
    <row r="232" spans="1:19" x14ac:dyDescent="0.25">
      <c r="A232" s="1">
        <v>7</v>
      </c>
      <c r="B232" s="1" t="s">
        <v>17</v>
      </c>
      <c r="C232" s="1" t="s">
        <v>29</v>
      </c>
      <c r="D232" s="16"/>
      <c r="E232" s="16"/>
      <c r="F232" s="16"/>
      <c r="G232" s="18" t="e">
        <f t="shared" si="36"/>
        <v>#DIV/0!</v>
      </c>
      <c r="H232" s="18" t="e">
        <f t="shared" si="39"/>
        <v>#DIV/0!</v>
      </c>
      <c r="I232" s="19" t="e">
        <f t="shared" si="40"/>
        <v>#DIV/0!</v>
      </c>
      <c r="J232" s="18" t="e">
        <f t="shared" si="41"/>
        <v>#DIV/0!</v>
      </c>
      <c r="K232" s="18">
        <f t="shared" si="42"/>
        <v>1035</v>
      </c>
      <c r="L232" s="20" t="e">
        <f t="shared" si="43"/>
        <v>#DIV/0!</v>
      </c>
      <c r="M232" s="20" t="e">
        <f t="shared" si="44"/>
        <v>#DIV/0!</v>
      </c>
      <c r="N232" s="18" t="e">
        <f t="shared" si="45"/>
        <v>#DIV/0!</v>
      </c>
      <c r="O232" s="19" t="e">
        <f t="shared" si="37"/>
        <v>#DIV/0!</v>
      </c>
      <c r="P232" s="19" t="e">
        <f t="shared" si="38"/>
        <v>#DIV/0!</v>
      </c>
      <c r="Q232" s="21" t="e">
        <f t="shared" si="46"/>
        <v>#DIV/0!</v>
      </c>
      <c r="R232" s="17"/>
      <c r="S232" s="22" t="e">
        <f t="shared" si="47"/>
        <v>#DIV/0!</v>
      </c>
    </row>
    <row r="233" spans="1:19" x14ac:dyDescent="0.25">
      <c r="A233" s="1">
        <v>8</v>
      </c>
      <c r="B233" s="1" t="s">
        <v>17</v>
      </c>
      <c r="C233" s="1" t="s">
        <v>29</v>
      </c>
      <c r="D233" s="24"/>
      <c r="E233" s="24"/>
      <c r="F233" s="24"/>
      <c r="G233" s="18" t="e">
        <f t="shared" si="36"/>
        <v>#DIV/0!</v>
      </c>
      <c r="H233" s="18" t="e">
        <f t="shared" si="39"/>
        <v>#DIV/0!</v>
      </c>
      <c r="I233" s="19" t="e">
        <f t="shared" si="40"/>
        <v>#DIV/0!</v>
      </c>
      <c r="J233" s="18" t="e">
        <f t="shared" si="41"/>
        <v>#DIV/0!</v>
      </c>
      <c r="K233" s="18">
        <f t="shared" si="42"/>
        <v>1035</v>
      </c>
      <c r="L233" s="20" t="e">
        <f t="shared" si="43"/>
        <v>#DIV/0!</v>
      </c>
      <c r="M233" s="20" t="e">
        <f t="shared" si="44"/>
        <v>#DIV/0!</v>
      </c>
      <c r="N233" s="18" t="e">
        <f t="shared" si="45"/>
        <v>#DIV/0!</v>
      </c>
      <c r="O233" s="19" t="e">
        <f t="shared" si="37"/>
        <v>#DIV/0!</v>
      </c>
      <c r="P233" s="19" t="e">
        <f t="shared" si="38"/>
        <v>#DIV/0!</v>
      </c>
      <c r="Q233" s="21" t="e">
        <f t="shared" si="46"/>
        <v>#DIV/0!</v>
      </c>
      <c r="R233" s="17"/>
      <c r="S233" s="22" t="e">
        <f t="shared" si="47"/>
        <v>#DIV/0!</v>
      </c>
    </row>
    <row r="234" spans="1:19" x14ac:dyDescent="0.25">
      <c r="A234" s="1">
        <v>9</v>
      </c>
      <c r="B234" s="1" t="s">
        <v>17</v>
      </c>
      <c r="C234" s="1" t="s">
        <v>29</v>
      </c>
      <c r="D234" s="16"/>
      <c r="E234" s="16"/>
      <c r="F234" s="16"/>
      <c r="G234" s="18" t="e">
        <f t="shared" si="36"/>
        <v>#DIV/0!</v>
      </c>
      <c r="H234" s="18" t="e">
        <f t="shared" si="39"/>
        <v>#DIV/0!</v>
      </c>
      <c r="I234" s="19" t="e">
        <f t="shared" si="40"/>
        <v>#DIV/0!</v>
      </c>
      <c r="J234" s="18" t="e">
        <f t="shared" si="41"/>
        <v>#DIV/0!</v>
      </c>
      <c r="K234" s="18">
        <f t="shared" si="42"/>
        <v>1035</v>
      </c>
      <c r="L234" s="20" t="e">
        <f t="shared" si="43"/>
        <v>#DIV/0!</v>
      </c>
      <c r="M234" s="20" t="e">
        <f t="shared" si="44"/>
        <v>#DIV/0!</v>
      </c>
      <c r="N234" s="18" t="e">
        <f t="shared" si="45"/>
        <v>#DIV/0!</v>
      </c>
      <c r="O234" s="19" t="e">
        <f t="shared" si="37"/>
        <v>#DIV/0!</v>
      </c>
      <c r="P234" s="19" t="e">
        <f t="shared" si="38"/>
        <v>#DIV/0!</v>
      </c>
      <c r="Q234" s="21" t="e">
        <f t="shared" si="46"/>
        <v>#DIV/0!</v>
      </c>
      <c r="R234" s="17"/>
      <c r="S234" s="22" t="e">
        <f t="shared" si="47"/>
        <v>#DIV/0!</v>
      </c>
    </row>
    <row r="235" spans="1:19" x14ac:dyDescent="0.25">
      <c r="A235" s="1">
        <v>10</v>
      </c>
      <c r="B235" s="1" t="s">
        <v>17</v>
      </c>
      <c r="C235" s="1" t="s">
        <v>29</v>
      </c>
      <c r="D235" s="24"/>
      <c r="E235" s="24"/>
      <c r="F235" s="24"/>
      <c r="G235" s="18" t="e">
        <f t="shared" si="36"/>
        <v>#DIV/0!</v>
      </c>
      <c r="H235" s="18" t="e">
        <f t="shared" si="39"/>
        <v>#DIV/0!</v>
      </c>
      <c r="I235" s="19" t="e">
        <f t="shared" si="40"/>
        <v>#DIV/0!</v>
      </c>
      <c r="J235" s="18" t="e">
        <f t="shared" si="41"/>
        <v>#DIV/0!</v>
      </c>
      <c r="K235" s="18">
        <f t="shared" si="42"/>
        <v>1035</v>
      </c>
      <c r="L235" s="20" t="e">
        <f t="shared" si="43"/>
        <v>#DIV/0!</v>
      </c>
      <c r="M235" s="20" t="e">
        <f t="shared" si="44"/>
        <v>#DIV/0!</v>
      </c>
      <c r="N235" s="18" t="e">
        <f t="shared" si="45"/>
        <v>#DIV/0!</v>
      </c>
      <c r="O235" s="19" t="e">
        <f t="shared" si="37"/>
        <v>#DIV/0!</v>
      </c>
      <c r="P235" s="19" t="e">
        <f t="shared" si="38"/>
        <v>#DIV/0!</v>
      </c>
      <c r="Q235" s="21" t="e">
        <f t="shared" si="46"/>
        <v>#DIV/0!</v>
      </c>
      <c r="R235" s="17"/>
      <c r="S235" s="22" t="e">
        <f t="shared" si="47"/>
        <v>#DIV/0!</v>
      </c>
    </row>
    <row r="236" spans="1:19" x14ac:dyDescent="0.25">
      <c r="A236" s="1">
        <v>11</v>
      </c>
      <c r="B236" s="1" t="s">
        <v>17</v>
      </c>
      <c r="C236" s="1" t="s">
        <v>29</v>
      </c>
      <c r="D236" s="16"/>
      <c r="E236" s="16"/>
      <c r="F236" s="16"/>
      <c r="G236" s="18" t="e">
        <f t="shared" si="36"/>
        <v>#DIV/0!</v>
      </c>
      <c r="H236" s="18" t="e">
        <f t="shared" si="39"/>
        <v>#DIV/0!</v>
      </c>
      <c r="I236" s="19" t="e">
        <f t="shared" si="40"/>
        <v>#DIV/0!</v>
      </c>
      <c r="J236" s="18" t="e">
        <f t="shared" si="41"/>
        <v>#DIV/0!</v>
      </c>
      <c r="K236" s="18">
        <f t="shared" si="42"/>
        <v>1035</v>
      </c>
      <c r="L236" s="20" t="e">
        <f t="shared" si="43"/>
        <v>#DIV/0!</v>
      </c>
      <c r="M236" s="20" t="e">
        <f t="shared" si="44"/>
        <v>#DIV/0!</v>
      </c>
      <c r="N236" s="18" t="e">
        <f t="shared" si="45"/>
        <v>#DIV/0!</v>
      </c>
      <c r="O236" s="19" t="e">
        <f t="shared" si="37"/>
        <v>#DIV/0!</v>
      </c>
      <c r="P236" s="19" t="e">
        <f t="shared" si="38"/>
        <v>#DIV/0!</v>
      </c>
      <c r="Q236" s="21" t="e">
        <f t="shared" si="46"/>
        <v>#DIV/0!</v>
      </c>
      <c r="R236" s="17"/>
      <c r="S236" s="22" t="e">
        <f t="shared" si="47"/>
        <v>#DIV/0!</v>
      </c>
    </row>
    <row r="237" spans="1:19" x14ac:dyDescent="0.25">
      <c r="A237" s="1">
        <v>12</v>
      </c>
      <c r="B237" s="1" t="s">
        <v>17</v>
      </c>
      <c r="C237" s="1" t="s">
        <v>29</v>
      </c>
      <c r="D237" s="24"/>
      <c r="E237" s="24"/>
      <c r="F237" s="24"/>
      <c r="G237" s="18" t="e">
        <f t="shared" si="36"/>
        <v>#DIV/0!</v>
      </c>
      <c r="H237" s="18" t="e">
        <f t="shared" si="39"/>
        <v>#DIV/0!</v>
      </c>
      <c r="I237" s="19" t="e">
        <f t="shared" si="40"/>
        <v>#DIV/0!</v>
      </c>
      <c r="J237" s="18" t="e">
        <f t="shared" si="41"/>
        <v>#DIV/0!</v>
      </c>
      <c r="K237" s="18">
        <f t="shared" si="42"/>
        <v>1035</v>
      </c>
      <c r="L237" s="20" t="e">
        <f t="shared" si="43"/>
        <v>#DIV/0!</v>
      </c>
      <c r="M237" s="20" t="e">
        <f t="shared" si="44"/>
        <v>#DIV/0!</v>
      </c>
      <c r="N237" s="18" t="e">
        <f t="shared" si="45"/>
        <v>#DIV/0!</v>
      </c>
      <c r="O237" s="19" t="e">
        <f t="shared" si="37"/>
        <v>#DIV/0!</v>
      </c>
      <c r="P237" s="19" t="e">
        <f t="shared" si="38"/>
        <v>#DIV/0!</v>
      </c>
      <c r="Q237" s="21" t="e">
        <f t="shared" si="46"/>
        <v>#DIV/0!</v>
      </c>
      <c r="R237" s="17"/>
      <c r="S237" s="22" t="e">
        <f t="shared" si="47"/>
        <v>#DIV/0!</v>
      </c>
    </row>
    <row r="238" spans="1:19" x14ac:dyDescent="0.25">
      <c r="A238" s="1">
        <v>13</v>
      </c>
      <c r="B238" s="1" t="s">
        <v>17</v>
      </c>
      <c r="C238" s="1" t="s">
        <v>29</v>
      </c>
      <c r="D238" s="16"/>
      <c r="E238" s="16"/>
      <c r="F238" s="16"/>
      <c r="G238" s="18" t="e">
        <f t="shared" si="36"/>
        <v>#DIV/0!</v>
      </c>
      <c r="H238" s="18" t="e">
        <f t="shared" si="39"/>
        <v>#DIV/0!</v>
      </c>
      <c r="I238" s="19" t="e">
        <f t="shared" si="40"/>
        <v>#DIV/0!</v>
      </c>
      <c r="J238" s="18" t="e">
        <f t="shared" si="41"/>
        <v>#DIV/0!</v>
      </c>
      <c r="K238" s="18">
        <f t="shared" si="42"/>
        <v>1035</v>
      </c>
      <c r="L238" s="20" t="e">
        <f t="shared" si="43"/>
        <v>#DIV/0!</v>
      </c>
      <c r="M238" s="20" t="e">
        <f t="shared" si="44"/>
        <v>#DIV/0!</v>
      </c>
      <c r="N238" s="18" t="e">
        <f t="shared" si="45"/>
        <v>#DIV/0!</v>
      </c>
      <c r="O238" s="19" t="e">
        <f t="shared" si="37"/>
        <v>#DIV/0!</v>
      </c>
      <c r="P238" s="19" t="e">
        <f t="shared" si="38"/>
        <v>#DIV/0!</v>
      </c>
      <c r="Q238" s="21" t="e">
        <f t="shared" si="46"/>
        <v>#DIV/0!</v>
      </c>
      <c r="R238" s="17"/>
      <c r="S238" s="22" t="e">
        <f t="shared" si="47"/>
        <v>#DIV/0!</v>
      </c>
    </row>
    <row r="239" spans="1:19" x14ac:dyDescent="0.25">
      <c r="A239" s="1">
        <v>14</v>
      </c>
      <c r="B239" s="1" t="s">
        <v>17</v>
      </c>
      <c r="C239" s="1" t="s">
        <v>29</v>
      </c>
      <c r="D239" s="24"/>
      <c r="E239" s="24"/>
      <c r="F239" s="24"/>
      <c r="G239" s="18" t="e">
        <f t="shared" si="36"/>
        <v>#DIV/0!</v>
      </c>
      <c r="H239" s="18" t="e">
        <f t="shared" si="39"/>
        <v>#DIV/0!</v>
      </c>
      <c r="I239" s="19" t="e">
        <f t="shared" si="40"/>
        <v>#DIV/0!</v>
      </c>
      <c r="J239" s="18" t="e">
        <f t="shared" si="41"/>
        <v>#DIV/0!</v>
      </c>
      <c r="K239" s="18">
        <f t="shared" si="42"/>
        <v>1035</v>
      </c>
      <c r="L239" s="20" t="e">
        <f t="shared" si="43"/>
        <v>#DIV/0!</v>
      </c>
      <c r="M239" s="20" t="e">
        <f t="shared" si="44"/>
        <v>#DIV/0!</v>
      </c>
      <c r="N239" s="18" t="e">
        <f t="shared" si="45"/>
        <v>#DIV/0!</v>
      </c>
      <c r="O239" s="19" t="e">
        <f t="shared" si="37"/>
        <v>#DIV/0!</v>
      </c>
      <c r="P239" s="19" t="e">
        <f t="shared" si="38"/>
        <v>#DIV/0!</v>
      </c>
      <c r="Q239" s="21" t="e">
        <f t="shared" si="46"/>
        <v>#DIV/0!</v>
      </c>
      <c r="R239" s="17"/>
      <c r="S239" s="22" t="e">
        <f t="shared" si="47"/>
        <v>#DIV/0!</v>
      </c>
    </row>
    <row r="240" spans="1:19" x14ac:dyDescent="0.25">
      <c r="A240" s="1">
        <v>15</v>
      </c>
      <c r="B240" s="1" t="s">
        <v>17</v>
      </c>
      <c r="C240" s="1" t="s">
        <v>29</v>
      </c>
      <c r="D240" s="16"/>
      <c r="E240" s="16"/>
      <c r="F240" s="16"/>
      <c r="G240" s="18" t="e">
        <f t="shared" si="36"/>
        <v>#DIV/0!</v>
      </c>
      <c r="H240" s="18" t="e">
        <f t="shared" si="39"/>
        <v>#DIV/0!</v>
      </c>
      <c r="I240" s="19" t="e">
        <f t="shared" si="40"/>
        <v>#DIV/0!</v>
      </c>
      <c r="J240" s="18" t="e">
        <f t="shared" si="41"/>
        <v>#DIV/0!</v>
      </c>
      <c r="K240" s="18">
        <f t="shared" si="42"/>
        <v>1035</v>
      </c>
      <c r="L240" s="20" t="e">
        <f t="shared" si="43"/>
        <v>#DIV/0!</v>
      </c>
      <c r="M240" s="20" t="e">
        <f t="shared" si="44"/>
        <v>#DIV/0!</v>
      </c>
      <c r="N240" s="18" t="e">
        <f t="shared" si="45"/>
        <v>#DIV/0!</v>
      </c>
      <c r="O240" s="19" t="e">
        <f t="shared" si="37"/>
        <v>#DIV/0!</v>
      </c>
      <c r="P240" s="19" t="e">
        <f t="shared" si="38"/>
        <v>#DIV/0!</v>
      </c>
      <c r="Q240" s="21" t="e">
        <f t="shared" si="46"/>
        <v>#DIV/0!</v>
      </c>
      <c r="R240" s="17"/>
      <c r="S240" s="22" t="e">
        <f t="shared" si="47"/>
        <v>#DIV/0!</v>
      </c>
    </row>
    <row r="241" spans="1:19" x14ac:dyDescent="0.25">
      <c r="A241" s="1">
        <v>16</v>
      </c>
      <c r="B241" s="1" t="s">
        <v>17</v>
      </c>
      <c r="C241" s="1" t="s">
        <v>29</v>
      </c>
      <c r="D241" s="24"/>
      <c r="E241" s="24"/>
      <c r="F241" s="24"/>
      <c r="G241" s="18" t="e">
        <f t="shared" si="36"/>
        <v>#DIV/0!</v>
      </c>
      <c r="H241" s="18" t="e">
        <f t="shared" si="39"/>
        <v>#DIV/0!</v>
      </c>
      <c r="I241" s="19" t="e">
        <f t="shared" si="40"/>
        <v>#DIV/0!</v>
      </c>
      <c r="J241" s="18" t="e">
        <f t="shared" si="41"/>
        <v>#DIV/0!</v>
      </c>
      <c r="K241" s="18">
        <f t="shared" si="42"/>
        <v>1035</v>
      </c>
      <c r="L241" s="20" t="e">
        <f t="shared" si="43"/>
        <v>#DIV/0!</v>
      </c>
      <c r="M241" s="20" t="e">
        <f t="shared" si="44"/>
        <v>#DIV/0!</v>
      </c>
      <c r="N241" s="18" t="e">
        <f t="shared" si="45"/>
        <v>#DIV/0!</v>
      </c>
      <c r="O241" s="19" t="e">
        <f t="shared" si="37"/>
        <v>#DIV/0!</v>
      </c>
      <c r="P241" s="19" t="e">
        <f t="shared" si="38"/>
        <v>#DIV/0!</v>
      </c>
      <c r="Q241" s="21" t="e">
        <f t="shared" si="46"/>
        <v>#DIV/0!</v>
      </c>
      <c r="R241" s="17"/>
      <c r="S241" s="22" t="e">
        <f t="shared" si="47"/>
        <v>#DIV/0!</v>
      </c>
    </row>
    <row r="242" spans="1:19" x14ac:dyDescent="0.25">
      <c r="A242" s="1">
        <v>1</v>
      </c>
      <c r="B242" s="1" t="s">
        <v>18</v>
      </c>
      <c r="C242" s="1" t="s">
        <v>29</v>
      </c>
      <c r="D242" s="16">
        <v>48</v>
      </c>
      <c r="E242" s="16"/>
      <c r="F242" s="16"/>
      <c r="G242" s="18" t="e">
        <f t="shared" si="36"/>
        <v>#DIV/0!</v>
      </c>
      <c r="H242" s="18" t="e">
        <f t="shared" si="39"/>
        <v>#DIV/0!</v>
      </c>
      <c r="I242" s="19" t="e">
        <f t="shared" si="40"/>
        <v>#DIV/0!</v>
      </c>
      <c r="J242" s="18" t="e">
        <f t="shared" si="41"/>
        <v>#DIV/0!</v>
      </c>
      <c r="K242" s="18">
        <f t="shared" si="42"/>
        <v>3675.0000000000114</v>
      </c>
      <c r="L242" s="20" t="e">
        <f t="shared" si="43"/>
        <v>#DIV/0!</v>
      </c>
      <c r="M242" s="20" t="e">
        <f t="shared" si="44"/>
        <v>#DIV/0!</v>
      </c>
      <c r="N242" s="18" t="e">
        <f t="shared" si="45"/>
        <v>#DIV/0!</v>
      </c>
      <c r="O242" s="19" t="e">
        <f t="shared" si="37"/>
        <v>#DIV/0!</v>
      </c>
      <c r="P242" s="19" t="e">
        <f t="shared" si="38"/>
        <v>#DIV/0!</v>
      </c>
      <c r="Q242" s="21" t="e">
        <f t="shared" si="46"/>
        <v>#DIV/0!</v>
      </c>
      <c r="R242" s="17"/>
      <c r="S242" s="22" t="e">
        <f t="shared" si="47"/>
        <v>#DIV/0!</v>
      </c>
    </row>
    <row r="243" spans="1:19" x14ac:dyDescent="0.25">
      <c r="A243" s="1">
        <v>2</v>
      </c>
      <c r="B243" s="1" t="s">
        <v>18</v>
      </c>
      <c r="C243" s="1" t="s">
        <v>29</v>
      </c>
      <c r="D243" s="24"/>
      <c r="E243" s="24"/>
      <c r="F243" s="24"/>
      <c r="G243" s="18" t="e">
        <f t="shared" si="36"/>
        <v>#DIV/0!</v>
      </c>
      <c r="H243" s="18" t="e">
        <f t="shared" si="39"/>
        <v>#DIV/0!</v>
      </c>
      <c r="I243" s="19" t="e">
        <f t="shared" si="40"/>
        <v>#DIV/0!</v>
      </c>
      <c r="J243" s="18" t="e">
        <f t="shared" si="41"/>
        <v>#DIV/0!</v>
      </c>
      <c r="K243" s="18">
        <f t="shared" si="42"/>
        <v>1035</v>
      </c>
      <c r="L243" s="20" t="e">
        <f t="shared" si="43"/>
        <v>#DIV/0!</v>
      </c>
      <c r="M243" s="20" t="e">
        <f t="shared" si="44"/>
        <v>#DIV/0!</v>
      </c>
      <c r="N243" s="18" t="e">
        <f t="shared" si="45"/>
        <v>#DIV/0!</v>
      </c>
      <c r="O243" s="19" t="e">
        <f t="shared" si="37"/>
        <v>#DIV/0!</v>
      </c>
      <c r="P243" s="19" t="e">
        <f t="shared" si="38"/>
        <v>#DIV/0!</v>
      </c>
      <c r="Q243" s="21" t="e">
        <f t="shared" si="46"/>
        <v>#DIV/0!</v>
      </c>
      <c r="R243" s="17"/>
      <c r="S243" s="22" t="e">
        <f t="shared" si="47"/>
        <v>#DIV/0!</v>
      </c>
    </row>
    <row r="244" spans="1:19" x14ac:dyDescent="0.25">
      <c r="A244" s="1">
        <v>3</v>
      </c>
      <c r="B244" s="1" t="s">
        <v>18</v>
      </c>
      <c r="C244" s="1" t="s">
        <v>29</v>
      </c>
      <c r="D244" s="16"/>
      <c r="E244" s="16"/>
      <c r="F244" s="16"/>
      <c r="G244" s="18" t="e">
        <f t="shared" si="36"/>
        <v>#DIV/0!</v>
      </c>
      <c r="H244" s="18" t="e">
        <f t="shared" si="39"/>
        <v>#DIV/0!</v>
      </c>
      <c r="I244" s="19" t="e">
        <f t="shared" si="40"/>
        <v>#DIV/0!</v>
      </c>
      <c r="J244" s="18" t="e">
        <f t="shared" si="41"/>
        <v>#DIV/0!</v>
      </c>
      <c r="K244" s="18">
        <f t="shared" si="42"/>
        <v>1035</v>
      </c>
      <c r="L244" s="20" t="e">
        <f t="shared" si="43"/>
        <v>#DIV/0!</v>
      </c>
      <c r="M244" s="20" t="e">
        <f t="shared" si="44"/>
        <v>#DIV/0!</v>
      </c>
      <c r="N244" s="18" t="e">
        <f t="shared" si="45"/>
        <v>#DIV/0!</v>
      </c>
      <c r="O244" s="19" t="e">
        <f t="shared" si="37"/>
        <v>#DIV/0!</v>
      </c>
      <c r="P244" s="19" t="e">
        <f t="shared" si="38"/>
        <v>#DIV/0!</v>
      </c>
      <c r="Q244" s="21" t="e">
        <f t="shared" si="46"/>
        <v>#DIV/0!</v>
      </c>
      <c r="R244" s="17"/>
      <c r="S244" s="22" t="e">
        <f t="shared" si="47"/>
        <v>#DIV/0!</v>
      </c>
    </row>
    <row r="245" spans="1:19" x14ac:dyDescent="0.25">
      <c r="A245" s="1">
        <v>4</v>
      </c>
      <c r="B245" s="1" t="s">
        <v>18</v>
      </c>
      <c r="C245" s="1" t="s">
        <v>29</v>
      </c>
      <c r="D245" s="24"/>
      <c r="E245" s="24"/>
      <c r="F245" s="24"/>
      <c r="G245" s="18" t="e">
        <f t="shared" si="36"/>
        <v>#DIV/0!</v>
      </c>
      <c r="H245" s="18" t="e">
        <f t="shared" si="39"/>
        <v>#DIV/0!</v>
      </c>
      <c r="I245" s="19" t="e">
        <f t="shared" si="40"/>
        <v>#DIV/0!</v>
      </c>
      <c r="J245" s="18" t="e">
        <f t="shared" si="41"/>
        <v>#DIV/0!</v>
      </c>
      <c r="K245" s="18">
        <f t="shared" si="42"/>
        <v>1035</v>
      </c>
      <c r="L245" s="20" t="e">
        <f t="shared" si="43"/>
        <v>#DIV/0!</v>
      </c>
      <c r="M245" s="20" t="e">
        <f t="shared" si="44"/>
        <v>#DIV/0!</v>
      </c>
      <c r="N245" s="18" t="e">
        <f t="shared" si="45"/>
        <v>#DIV/0!</v>
      </c>
      <c r="O245" s="19" t="e">
        <f t="shared" si="37"/>
        <v>#DIV/0!</v>
      </c>
      <c r="P245" s="19" t="e">
        <f t="shared" si="38"/>
        <v>#DIV/0!</v>
      </c>
      <c r="Q245" s="21" t="e">
        <f t="shared" si="46"/>
        <v>#DIV/0!</v>
      </c>
      <c r="R245" s="17"/>
      <c r="S245" s="22" t="e">
        <f t="shared" si="47"/>
        <v>#DIV/0!</v>
      </c>
    </row>
    <row r="246" spans="1:19" x14ac:dyDescent="0.25">
      <c r="A246" s="1">
        <v>5</v>
      </c>
      <c r="B246" s="1" t="s">
        <v>18</v>
      </c>
      <c r="C246" s="1" t="s">
        <v>29</v>
      </c>
      <c r="D246" s="16"/>
      <c r="E246" s="16"/>
      <c r="F246" s="16"/>
      <c r="G246" s="18" t="e">
        <f t="shared" si="36"/>
        <v>#DIV/0!</v>
      </c>
      <c r="H246" s="18" t="e">
        <f t="shared" si="39"/>
        <v>#DIV/0!</v>
      </c>
      <c r="I246" s="19" t="e">
        <f t="shared" si="40"/>
        <v>#DIV/0!</v>
      </c>
      <c r="J246" s="18" t="e">
        <f t="shared" si="41"/>
        <v>#DIV/0!</v>
      </c>
      <c r="K246" s="18">
        <f t="shared" si="42"/>
        <v>1035</v>
      </c>
      <c r="L246" s="20" t="e">
        <f t="shared" si="43"/>
        <v>#DIV/0!</v>
      </c>
      <c r="M246" s="20" t="e">
        <f t="shared" si="44"/>
        <v>#DIV/0!</v>
      </c>
      <c r="N246" s="18" t="e">
        <f t="shared" si="45"/>
        <v>#DIV/0!</v>
      </c>
      <c r="O246" s="19" t="e">
        <f t="shared" si="37"/>
        <v>#DIV/0!</v>
      </c>
      <c r="P246" s="19" t="e">
        <f t="shared" si="38"/>
        <v>#DIV/0!</v>
      </c>
      <c r="Q246" s="21" t="e">
        <f t="shared" si="46"/>
        <v>#DIV/0!</v>
      </c>
      <c r="R246" s="17"/>
      <c r="S246" s="22" t="e">
        <f t="shared" si="47"/>
        <v>#DIV/0!</v>
      </c>
    </row>
    <row r="247" spans="1:19" x14ac:dyDescent="0.25">
      <c r="A247" s="1">
        <v>6</v>
      </c>
      <c r="B247" s="1" t="s">
        <v>18</v>
      </c>
      <c r="C247" s="1" t="s">
        <v>29</v>
      </c>
      <c r="D247" s="24"/>
      <c r="E247" s="24"/>
      <c r="F247" s="24"/>
      <c r="G247" s="18" t="e">
        <f t="shared" si="36"/>
        <v>#DIV/0!</v>
      </c>
      <c r="H247" s="18" t="e">
        <f t="shared" si="39"/>
        <v>#DIV/0!</v>
      </c>
      <c r="I247" s="19" t="e">
        <f t="shared" si="40"/>
        <v>#DIV/0!</v>
      </c>
      <c r="J247" s="18" t="e">
        <f t="shared" si="41"/>
        <v>#DIV/0!</v>
      </c>
      <c r="K247" s="18">
        <f t="shared" si="42"/>
        <v>1035</v>
      </c>
      <c r="L247" s="20" t="e">
        <f t="shared" si="43"/>
        <v>#DIV/0!</v>
      </c>
      <c r="M247" s="20" t="e">
        <f t="shared" si="44"/>
        <v>#DIV/0!</v>
      </c>
      <c r="N247" s="18" t="e">
        <f t="shared" si="45"/>
        <v>#DIV/0!</v>
      </c>
      <c r="O247" s="19" t="e">
        <f t="shared" si="37"/>
        <v>#DIV/0!</v>
      </c>
      <c r="P247" s="19" t="e">
        <f t="shared" si="38"/>
        <v>#DIV/0!</v>
      </c>
      <c r="Q247" s="21" t="e">
        <f t="shared" si="46"/>
        <v>#DIV/0!</v>
      </c>
      <c r="R247" s="17"/>
      <c r="S247" s="22" t="e">
        <f t="shared" si="47"/>
        <v>#DIV/0!</v>
      </c>
    </row>
    <row r="248" spans="1:19" x14ac:dyDescent="0.25">
      <c r="A248" s="1">
        <v>7</v>
      </c>
      <c r="B248" s="1" t="s">
        <v>18</v>
      </c>
      <c r="C248" s="1" t="s">
        <v>29</v>
      </c>
      <c r="D248" s="16"/>
      <c r="E248" s="16"/>
      <c r="F248" s="16"/>
      <c r="G248" s="18" t="e">
        <f t="shared" si="36"/>
        <v>#DIV/0!</v>
      </c>
      <c r="H248" s="18" t="e">
        <f t="shared" si="39"/>
        <v>#DIV/0!</v>
      </c>
      <c r="I248" s="19" t="e">
        <f t="shared" si="40"/>
        <v>#DIV/0!</v>
      </c>
      <c r="J248" s="18" t="e">
        <f t="shared" si="41"/>
        <v>#DIV/0!</v>
      </c>
      <c r="K248" s="18">
        <f t="shared" si="42"/>
        <v>1035</v>
      </c>
      <c r="L248" s="20" t="e">
        <f t="shared" si="43"/>
        <v>#DIV/0!</v>
      </c>
      <c r="M248" s="20" t="e">
        <f t="shared" si="44"/>
        <v>#DIV/0!</v>
      </c>
      <c r="N248" s="18" t="e">
        <f t="shared" si="45"/>
        <v>#DIV/0!</v>
      </c>
      <c r="O248" s="19" t="e">
        <f t="shared" si="37"/>
        <v>#DIV/0!</v>
      </c>
      <c r="P248" s="19" t="e">
        <f t="shared" si="38"/>
        <v>#DIV/0!</v>
      </c>
      <c r="Q248" s="21" t="e">
        <f t="shared" si="46"/>
        <v>#DIV/0!</v>
      </c>
      <c r="R248" s="17"/>
      <c r="S248" s="22" t="e">
        <f t="shared" si="47"/>
        <v>#DIV/0!</v>
      </c>
    </row>
    <row r="249" spans="1:19" x14ac:dyDescent="0.25">
      <c r="A249" s="1">
        <v>8</v>
      </c>
      <c r="B249" s="1" t="s">
        <v>18</v>
      </c>
      <c r="C249" s="1" t="s">
        <v>29</v>
      </c>
      <c r="D249" s="24"/>
      <c r="E249" s="24"/>
      <c r="F249" s="24"/>
      <c r="G249" s="18" t="e">
        <f t="shared" si="36"/>
        <v>#DIV/0!</v>
      </c>
      <c r="H249" s="18" t="e">
        <f t="shared" si="39"/>
        <v>#DIV/0!</v>
      </c>
      <c r="I249" s="19" t="e">
        <f t="shared" si="40"/>
        <v>#DIV/0!</v>
      </c>
      <c r="J249" s="18" t="e">
        <f t="shared" si="41"/>
        <v>#DIV/0!</v>
      </c>
      <c r="K249" s="18">
        <f t="shared" si="42"/>
        <v>1035</v>
      </c>
      <c r="L249" s="20" t="e">
        <f t="shared" si="43"/>
        <v>#DIV/0!</v>
      </c>
      <c r="M249" s="20" t="e">
        <f t="shared" si="44"/>
        <v>#DIV/0!</v>
      </c>
      <c r="N249" s="18" t="e">
        <f t="shared" si="45"/>
        <v>#DIV/0!</v>
      </c>
      <c r="O249" s="19" t="e">
        <f t="shared" si="37"/>
        <v>#DIV/0!</v>
      </c>
      <c r="P249" s="19" t="e">
        <f t="shared" si="38"/>
        <v>#DIV/0!</v>
      </c>
      <c r="Q249" s="21" t="e">
        <f t="shared" si="46"/>
        <v>#DIV/0!</v>
      </c>
      <c r="R249" s="17"/>
      <c r="S249" s="22" t="e">
        <f t="shared" si="47"/>
        <v>#DIV/0!</v>
      </c>
    </row>
    <row r="250" spans="1:19" x14ac:dyDescent="0.25">
      <c r="A250" s="1">
        <v>9</v>
      </c>
      <c r="B250" s="1" t="s">
        <v>18</v>
      </c>
      <c r="C250" s="1" t="s">
        <v>29</v>
      </c>
      <c r="D250" s="16"/>
      <c r="E250" s="16"/>
      <c r="F250" s="16"/>
      <c r="G250" s="18" t="e">
        <f t="shared" si="36"/>
        <v>#DIV/0!</v>
      </c>
      <c r="H250" s="18" t="e">
        <f t="shared" si="39"/>
        <v>#DIV/0!</v>
      </c>
      <c r="I250" s="19" t="e">
        <f t="shared" si="40"/>
        <v>#DIV/0!</v>
      </c>
      <c r="J250" s="18" t="e">
        <f t="shared" si="41"/>
        <v>#DIV/0!</v>
      </c>
      <c r="K250" s="18">
        <f t="shared" si="42"/>
        <v>1035</v>
      </c>
      <c r="L250" s="20" t="e">
        <f t="shared" si="43"/>
        <v>#DIV/0!</v>
      </c>
      <c r="M250" s="20" t="e">
        <f t="shared" si="44"/>
        <v>#DIV/0!</v>
      </c>
      <c r="N250" s="18" t="e">
        <f t="shared" si="45"/>
        <v>#DIV/0!</v>
      </c>
      <c r="O250" s="19" t="e">
        <f t="shared" si="37"/>
        <v>#DIV/0!</v>
      </c>
      <c r="P250" s="19" t="e">
        <f t="shared" si="38"/>
        <v>#DIV/0!</v>
      </c>
      <c r="Q250" s="21" t="e">
        <f t="shared" si="46"/>
        <v>#DIV/0!</v>
      </c>
      <c r="R250" s="17"/>
      <c r="S250" s="22" t="e">
        <f t="shared" si="47"/>
        <v>#DIV/0!</v>
      </c>
    </row>
    <row r="251" spans="1:19" x14ac:dyDescent="0.25">
      <c r="A251" s="1">
        <v>10</v>
      </c>
      <c r="B251" s="1" t="s">
        <v>18</v>
      </c>
      <c r="C251" s="1" t="s">
        <v>29</v>
      </c>
      <c r="D251" s="24"/>
      <c r="E251" s="24"/>
      <c r="F251" s="24"/>
      <c r="G251" s="18" t="e">
        <f t="shared" si="36"/>
        <v>#DIV/0!</v>
      </c>
      <c r="H251" s="18" t="e">
        <f t="shared" si="39"/>
        <v>#DIV/0!</v>
      </c>
      <c r="I251" s="19" t="e">
        <f t="shared" si="40"/>
        <v>#DIV/0!</v>
      </c>
      <c r="J251" s="18" t="e">
        <f t="shared" si="41"/>
        <v>#DIV/0!</v>
      </c>
      <c r="K251" s="18">
        <f t="shared" si="42"/>
        <v>1035</v>
      </c>
      <c r="L251" s="20" t="e">
        <f t="shared" si="43"/>
        <v>#DIV/0!</v>
      </c>
      <c r="M251" s="20" t="e">
        <f t="shared" si="44"/>
        <v>#DIV/0!</v>
      </c>
      <c r="N251" s="18" t="e">
        <f t="shared" si="45"/>
        <v>#DIV/0!</v>
      </c>
      <c r="O251" s="19" t="e">
        <f t="shared" si="37"/>
        <v>#DIV/0!</v>
      </c>
      <c r="P251" s="19" t="e">
        <f t="shared" si="38"/>
        <v>#DIV/0!</v>
      </c>
      <c r="Q251" s="21" t="e">
        <f t="shared" si="46"/>
        <v>#DIV/0!</v>
      </c>
      <c r="R251" s="17"/>
      <c r="S251" s="22" t="e">
        <f t="shared" si="47"/>
        <v>#DIV/0!</v>
      </c>
    </row>
    <row r="252" spans="1:19" x14ac:dyDescent="0.25">
      <c r="A252" s="1">
        <v>11</v>
      </c>
      <c r="B252" s="1" t="s">
        <v>18</v>
      </c>
      <c r="C252" s="1" t="s">
        <v>29</v>
      </c>
      <c r="D252" s="16"/>
      <c r="E252" s="16"/>
      <c r="F252" s="16"/>
      <c r="G252" s="18" t="e">
        <f t="shared" si="36"/>
        <v>#DIV/0!</v>
      </c>
      <c r="H252" s="18" t="e">
        <f t="shared" si="39"/>
        <v>#DIV/0!</v>
      </c>
      <c r="I252" s="19" t="e">
        <f t="shared" si="40"/>
        <v>#DIV/0!</v>
      </c>
      <c r="J252" s="18" t="e">
        <f t="shared" si="41"/>
        <v>#DIV/0!</v>
      </c>
      <c r="K252" s="18">
        <f t="shared" si="42"/>
        <v>1035</v>
      </c>
      <c r="L252" s="20" t="e">
        <f t="shared" si="43"/>
        <v>#DIV/0!</v>
      </c>
      <c r="M252" s="20" t="e">
        <f t="shared" si="44"/>
        <v>#DIV/0!</v>
      </c>
      <c r="N252" s="18" t="e">
        <f t="shared" si="45"/>
        <v>#DIV/0!</v>
      </c>
      <c r="O252" s="19" t="e">
        <f t="shared" si="37"/>
        <v>#DIV/0!</v>
      </c>
      <c r="P252" s="19" t="e">
        <f t="shared" si="38"/>
        <v>#DIV/0!</v>
      </c>
      <c r="Q252" s="21" t="e">
        <f t="shared" si="46"/>
        <v>#DIV/0!</v>
      </c>
      <c r="R252" s="17"/>
      <c r="S252" s="22" t="e">
        <f t="shared" si="47"/>
        <v>#DIV/0!</v>
      </c>
    </row>
    <row r="253" spans="1:19" x14ac:dyDescent="0.25">
      <c r="A253" s="1">
        <v>12</v>
      </c>
      <c r="B253" s="1" t="s">
        <v>18</v>
      </c>
      <c r="C253" s="1" t="s">
        <v>29</v>
      </c>
      <c r="D253" s="24"/>
      <c r="E253" s="24"/>
      <c r="F253" s="24"/>
      <c r="G253" s="18" t="e">
        <f t="shared" si="36"/>
        <v>#DIV/0!</v>
      </c>
      <c r="H253" s="18" t="e">
        <f t="shared" si="39"/>
        <v>#DIV/0!</v>
      </c>
      <c r="I253" s="19" t="e">
        <f t="shared" si="40"/>
        <v>#DIV/0!</v>
      </c>
      <c r="J253" s="18" t="e">
        <f t="shared" si="41"/>
        <v>#DIV/0!</v>
      </c>
      <c r="K253" s="18">
        <f t="shared" si="42"/>
        <v>1035</v>
      </c>
      <c r="L253" s="20" t="e">
        <f t="shared" si="43"/>
        <v>#DIV/0!</v>
      </c>
      <c r="M253" s="20" t="e">
        <f t="shared" si="44"/>
        <v>#DIV/0!</v>
      </c>
      <c r="N253" s="18" t="e">
        <f t="shared" si="45"/>
        <v>#DIV/0!</v>
      </c>
      <c r="O253" s="19" t="e">
        <f t="shared" si="37"/>
        <v>#DIV/0!</v>
      </c>
      <c r="P253" s="19" t="e">
        <f t="shared" si="38"/>
        <v>#DIV/0!</v>
      </c>
      <c r="Q253" s="21" t="e">
        <f t="shared" si="46"/>
        <v>#DIV/0!</v>
      </c>
      <c r="R253" s="17"/>
      <c r="S253" s="22" t="e">
        <f t="shared" si="47"/>
        <v>#DIV/0!</v>
      </c>
    </row>
    <row r="254" spans="1:19" x14ac:dyDescent="0.25">
      <c r="A254" s="1">
        <v>13</v>
      </c>
      <c r="B254" s="1" t="s">
        <v>18</v>
      </c>
      <c r="C254" s="1" t="s">
        <v>29</v>
      </c>
      <c r="D254" s="16"/>
      <c r="E254" s="16"/>
      <c r="F254" s="16"/>
      <c r="G254" s="18" t="e">
        <f t="shared" si="36"/>
        <v>#DIV/0!</v>
      </c>
      <c r="H254" s="18" t="e">
        <f t="shared" si="39"/>
        <v>#DIV/0!</v>
      </c>
      <c r="I254" s="19" t="e">
        <f t="shared" si="40"/>
        <v>#DIV/0!</v>
      </c>
      <c r="J254" s="18" t="e">
        <f t="shared" si="41"/>
        <v>#DIV/0!</v>
      </c>
      <c r="K254" s="18">
        <f t="shared" si="42"/>
        <v>1035</v>
      </c>
      <c r="L254" s="20" t="e">
        <f t="shared" si="43"/>
        <v>#DIV/0!</v>
      </c>
      <c r="M254" s="20" t="e">
        <f t="shared" si="44"/>
        <v>#DIV/0!</v>
      </c>
      <c r="N254" s="18" t="e">
        <f t="shared" si="45"/>
        <v>#DIV/0!</v>
      </c>
      <c r="O254" s="19" t="e">
        <f t="shared" si="37"/>
        <v>#DIV/0!</v>
      </c>
      <c r="P254" s="19" t="e">
        <f t="shared" si="38"/>
        <v>#DIV/0!</v>
      </c>
      <c r="Q254" s="21" t="e">
        <f t="shared" si="46"/>
        <v>#DIV/0!</v>
      </c>
      <c r="R254" s="17"/>
      <c r="S254" s="22" t="e">
        <f t="shared" si="47"/>
        <v>#DIV/0!</v>
      </c>
    </row>
    <row r="255" spans="1:19" x14ac:dyDescent="0.25">
      <c r="A255" s="1">
        <v>14</v>
      </c>
      <c r="B255" s="1" t="s">
        <v>18</v>
      </c>
      <c r="C255" s="1" t="s">
        <v>29</v>
      </c>
      <c r="D255" s="24"/>
      <c r="E255" s="24"/>
      <c r="F255" s="24"/>
      <c r="G255" s="18" t="e">
        <f t="shared" si="36"/>
        <v>#DIV/0!</v>
      </c>
      <c r="H255" s="18" t="e">
        <f t="shared" si="39"/>
        <v>#DIV/0!</v>
      </c>
      <c r="I255" s="19" t="e">
        <f t="shared" si="40"/>
        <v>#DIV/0!</v>
      </c>
      <c r="J255" s="18" t="e">
        <f t="shared" si="41"/>
        <v>#DIV/0!</v>
      </c>
      <c r="K255" s="18">
        <f t="shared" si="42"/>
        <v>1035</v>
      </c>
      <c r="L255" s="20" t="e">
        <f t="shared" si="43"/>
        <v>#DIV/0!</v>
      </c>
      <c r="M255" s="20" t="e">
        <f t="shared" si="44"/>
        <v>#DIV/0!</v>
      </c>
      <c r="N255" s="18" t="e">
        <f t="shared" si="45"/>
        <v>#DIV/0!</v>
      </c>
      <c r="O255" s="19" t="e">
        <f t="shared" si="37"/>
        <v>#DIV/0!</v>
      </c>
      <c r="P255" s="19" t="e">
        <f t="shared" si="38"/>
        <v>#DIV/0!</v>
      </c>
      <c r="Q255" s="21" t="e">
        <f t="shared" si="46"/>
        <v>#DIV/0!</v>
      </c>
      <c r="R255" s="17"/>
      <c r="S255" s="22" t="e">
        <f t="shared" si="47"/>
        <v>#DIV/0!</v>
      </c>
    </row>
    <row r="256" spans="1:19" x14ac:dyDescent="0.25">
      <c r="A256" s="1">
        <v>15</v>
      </c>
      <c r="B256" s="1" t="s">
        <v>18</v>
      </c>
      <c r="C256" s="1" t="s">
        <v>29</v>
      </c>
      <c r="D256" s="16"/>
      <c r="E256" s="16"/>
      <c r="F256" s="16"/>
      <c r="G256" s="18" t="e">
        <f t="shared" si="36"/>
        <v>#DIV/0!</v>
      </c>
      <c r="H256" s="18" t="e">
        <f t="shared" si="39"/>
        <v>#DIV/0!</v>
      </c>
      <c r="I256" s="19" t="e">
        <f t="shared" si="40"/>
        <v>#DIV/0!</v>
      </c>
      <c r="J256" s="18" t="e">
        <f t="shared" si="41"/>
        <v>#DIV/0!</v>
      </c>
      <c r="K256" s="18">
        <f t="shared" si="42"/>
        <v>1035</v>
      </c>
      <c r="L256" s="20" t="e">
        <f t="shared" si="43"/>
        <v>#DIV/0!</v>
      </c>
      <c r="M256" s="20" t="e">
        <f t="shared" si="44"/>
        <v>#DIV/0!</v>
      </c>
      <c r="N256" s="18" t="e">
        <f t="shared" si="45"/>
        <v>#DIV/0!</v>
      </c>
      <c r="O256" s="19" t="e">
        <f t="shared" si="37"/>
        <v>#DIV/0!</v>
      </c>
      <c r="P256" s="19" t="e">
        <f t="shared" si="38"/>
        <v>#DIV/0!</v>
      </c>
      <c r="Q256" s="21" t="e">
        <f t="shared" si="46"/>
        <v>#DIV/0!</v>
      </c>
      <c r="R256" s="17"/>
      <c r="S256" s="22" t="e">
        <f t="shared" si="47"/>
        <v>#DIV/0!</v>
      </c>
    </row>
    <row r="257" spans="1:19" x14ac:dyDescent="0.25">
      <c r="A257" s="1">
        <v>16</v>
      </c>
      <c r="B257" s="1" t="s">
        <v>18</v>
      </c>
      <c r="C257" s="1" t="s">
        <v>29</v>
      </c>
      <c r="D257" s="24"/>
      <c r="E257" s="24"/>
      <c r="F257" s="24"/>
      <c r="G257" s="18" t="e">
        <f t="shared" si="36"/>
        <v>#DIV/0!</v>
      </c>
      <c r="H257" s="18" t="e">
        <f t="shared" si="39"/>
        <v>#DIV/0!</v>
      </c>
      <c r="I257" s="19" t="e">
        <f t="shared" si="40"/>
        <v>#DIV/0!</v>
      </c>
      <c r="J257" s="18" t="e">
        <f t="shared" si="41"/>
        <v>#DIV/0!</v>
      </c>
      <c r="K257" s="18">
        <f t="shared" si="42"/>
        <v>1035</v>
      </c>
      <c r="L257" s="20" t="e">
        <f t="shared" si="43"/>
        <v>#DIV/0!</v>
      </c>
      <c r="M257" s="20" t="e">
        <f t="shared" si="44"/>
        <v>#DIV/0!</v>
      </c>
      <c r="N257" s="18" t="e">
        <f t="shared" si="45"/>
        <v>#DIV/0!</v>
      </c>
      <c r="O257" s="19" t="e">
        <f t="shared" si="37"/>
        <v>#DIV/0!</v>
      </c>
      <c r="P257" s="19" t="e">
        <f t="shared" si="38"/>
        <v>#DIV/0!</v>
      </c>
      <c r="Q257" s="21" t="e">
        <f t="shared" si="46"/>
        <v>#DIV/0!</v>
      </c>
      <c r="R257" s="17"/>
      <c r="S257" s="22" t="e">
        <f t="shared" si="47"/>
        <v>#DIV/0!</v>
      </c>
    </row>
    <row r="258" spans="1:19" x14ac:dyDescent="0.25">
      <c r="A258" s="1">
        <v>1</v>
      </c>
      <c r="B258" s="1" t="s">
        <v>16</v>
      </c>
      <c r="C258" s="1" t="s">
        <v>31</v>
      </c>
      <c r="D258" s="16"/>
      <c r="E258" s="16"/>
      <c r="F258" s="16"/>
      <c r="G258" s="18" t="e">
        <f t="shared" si="36"/>
        <v>#DIV/0!</v>
      </c>
      <c r="H258" s="18" t="e">
        <f t="shared" si="39"/>
        <v>#DIV/0!</v>
      </c>
      <c r="I258" s="19" t="e">
        <f t="shared" si="40"/>
        <v>#DIV/0!</v>
      </c>
      <c r="J258" s="18" t="e">
        <f t="shared" si="41"/>
        <v>#DIV/0!</v>
      </c>
      <c r="K258" s="18">
        <f t="shared" si="42"/>
        <v>1035</v>
      </c>
      <c r="L258" s="20" t="e">
        <f t="shared" si="43"/>
        <v>#DIV/0!</v>
      </c>
      <c r="M258" s="20" t="e">
        <f t="shared" si="44"/>
        <v>#DIV/0!</v>
      </c>
      <c r="N258" s="18" t="e">
        <f t="shared" si="45"/>
        <v>#DIV/0!</v>
      </c>
      <c r="O258" s="19" t="e">
        <f t="shared" si="37"/>
        <v>#DIV/0!</v>
      </c>
      <c r="P258" s="19" t="e">
        <f t="shared" si="38"/>
        <v>#DIV/0!</v>
      </c>
      <c r="Q258" s="21" t="e">
        <f t="shared" si="46"/>
        <v>#DIV/0!</v>
      </c>
      <c r="R258" s="17"/>
      <c r="S258" s="22" t="e">
        <f t="shared" si="47"/>
        <v>#DIV/0!</v>
      </c>
    </row>
    <row r="259" spans="1:19" x14ac:dyDescent="0.25">
      <c r="A259" s="1">
        <v>2</v>
      </c>
      <c r="B259" s="1" t="s">
        <v>16</v>
      </c>
      <c r="C259" s="1" t="s">
        <v>31</v>
      </c>
      <c r="D259" s="24"/>
      <c r="E259" s="24"/>
      <c r="F259" s="24"/>
      <c r="G259" s="18" t="e">
        <f t="shared" ref="G259:G305" si="48">2*(F259/(E259/10))</f>
        <v>#DIV/0!</v>
      </c>
      <c r="H259" s="18" t="e">
        <f t="shared" si="39"/>
        <v>#DIV/0!</v>
      </c>
      <c r="I259" s="19" t="e">
        <f t="shared" si="40"/>
        <v>#DIV/0!</v>
      </c>
      <c r="J259" s="18" t="e">
        <f t="shared" si="41"/>
        <v>#DIV/0!</v>
      </c>
      <c r="K259" s="18">
        <f t="shared" si="42"/>
        <v>1035</v>
      </c>
      <c r="L259" s="20" t="e">
        <f t="shared" si="43"/>
        <v>#DIV/0!</v>
      </c>
      <c r="M259" s="20" t="e">
        <f t="shared" si="44"/>
        <v>#DIV/0!</v>
      </c>
      <c r="N259" s="18" t="e">
        <f t="shared" si="45"/>
        <v>#DIV/0!</v>
      </c>
      <c r="O259" s="19" t="e">
        <f t="shared" ref="O259:O305" si="49">169*(L259^0.83)*(N259^-0.27)</f>
        <v>#DIV/0!</v>
      </c>
      <c r="P259" s="19" t="e">
        <f t="shared" ref="P259:P305" si="50">(F259/100)*(E259/1000)*K259/(J259/10)</f>
        <v>#DIV/0!</v>
      </c>
      <c r="Q259" s="21" t="e">
        <f t="shared" si="46"/>
        <v>#DIV/0!</v>
      </c>
      <c r="R259" s="17"/>
      <c r="S259" s="22" t="e">
        <f t="shared" si="47"/>
        <v>#DIV/0!</v>
      </c>
    </row>
    <row r="260" spans="1:19" x14ac:dyDescent="0.25">
      <c r="A260" s="1">
        <v>3</v>
      </c>
      <c r="B260" s="1" t="s">
        <v>16</v>
      </c>
      <c r="C260" s="1" t="s">
        <v>31</v>
      </c>
      <c r="D260" s="16"/>
      <c r="E260" s="16"/>
      <c r="F260" s="16"/>
      <c r="G260" s="18" t="e">
        <f t="shared" si="48"/>
        <v>#DIV/0!</v>
      </c>
      <c r="H260" s="18" t="e">
        <f t="shared" ref="H260:H305" si="51">-0.0015*(L260^4) + 0.0179*(L260^3) + 0.0686*(L260^2) - 0.2029*L260 + 2.0524</f>
        <v>#DIV/0!</v>
      </c>
      <c r="I260" s="19" t="e">
        <f t="shared" ref="I260:I305" si="52">2.718^(-5.64+(1800/(37+273)))/(+IF(G260&lt;100,G260,100))</f>
        <v>#DIV/0!</v>
      </c>
      <c r="J260" s="18" t="e">
        <f t="shared" ref="J260:J305" si="53">I260*2.718^(2.31*D260)</f>
        <v>#DIV/0!</v>
      </c>
      <c r="K260" s="18">
        <f t="shared" ref="K260:K305" si="54">((1.09*D260)+(1.035*(1-D260)))*1000</f>
        <v>1035</v>
      </c>
      <c r="L260" s="20" t="e">
        <f t="shared" ref="L260:L305" si="55">((E260/1000)/2)*(SQRT((R260/60)*6.283)/(J260/(K260/100)))</f>
        <v>#DIV/0!</v>
      </c>
      <c r="M260" s="20" t="e">
        <f t="shared" ref="M260:M305" si="56">S260*H260</f>
        <v>#DIV/0!</v>
      </c>
      <c r="N260" s="18" t="e">
        <f t="shared" ref="N260:N305" si="57">(R260/60)*(E260/1000)/(F260/100)</f>
        <v>#DIV/0!</v>
      </c>
      <c r="O260" s="19" t="e">
        <f t="shared" si="49"/>
        <v>#DIV/0!</v>
      </c>
      <c r="P260" s="19" t="e">
        <f t="shared" si="50"/>
        <v>#DIV/0!</v>
      </c>
      <c r="Q260" s="21" t="e">
        <f t="shared" ref="Q260:Q305" si="58">IF(O260-P260&gt;0,"NT","T")</f>
        <v>#DIV/0!</v>
      </c>
      <c r="R260" s="17"/>
      <c r="S260" s="22" t="e">
        <f t="shared" ref="S260:S305" si="59">J260*G260</f>
        <v>#DIV/0!</v>
      </c>
    </row>
    <row r="261" spans="1:19" x14ac:dyDescent="0.25">
      <c r="A261" s="1">
        <v>4</v>
      </c>
      <c r="B261" s="1" t="s">
        <v>16</v>
      </c>
      <c r="C261" s="1" t="s">
        <v>31</v>
      </c>
      <c r="D261" s="24"/>
      <c r="E261" s="24"/>
      <c r="F261" s="24"/>
      <c r="G261" s="18" t="e">
        <f t="shared" si="48"/>
        <v>#DIV/0!</v>
      </c>
      <c r="H261" s="18" t="e">
        <f t="shared" si="51"/>
        <v>#DIV/0!</v>
      </c>
      <c r="I261" s="19" t="e">
        <f t="shared" si="52"/>
        <v>#DIV/0!</v>
      </c>
      <c r="J261" s="18" t="e">
        <f t="shared" si="53"/>
        <v>#DIV/0!</v>
      </c>
      <c r="K261" s="18">
        <f t="shared" si="54"/>
        <v>1035</v>
      </c>
      <c r="L261" s="20" t="e">
        <f t="shared" si="55"/>
        <v>#DIV/0!</v>
      </c>
      <c r="M261" s="20" t="e">
        <f t="shared" si="56"/>
        <v>#DIV/0!</v>
      </c>
      <c r="N261" s="18" t="e">
        <f t="shared" si="57"/>
        <v>#DIV/0!</v>
      </c>
      <c r="O261" s="19" t="e">
        <f t="shared" si="49"/>
        <v>#DIV/0!</v>
      </c>
      <c r="P261" s="19" t="e">
        <f t="shared" si="50"/>
        <v>#DIV/0!</v>
      </c>
      <c r="Q261" s="21" t="e">
        <f t="shared" si="58"/>
        <v>#DIV/0!</v>
      </c>
      <c r="R261" s="17"/>
      <c r="S261" s="22" t="e">
        <f t="shared" si="59"/>
        <v>#DIV/0!</v>
      </c>
    </row>
    <row r="262" spans="1:19" x14ac:dyDescent="0.25">
      <c r="A262" s="1">
        <v>5</v>
      </c>
      <c r="B262" s="1" t="s">
        <v>16</v>
      </c>
      <c r="C262" s="1" t="s">
        <v>31</v>
      </c>
      <c r="D262" s="16"/>
      <c r="E262" s="16"/>
      <c r="F262" s="16"/>
      <c r="G262" s="18" t="e">
        <f t="shared" si="48"/>
        <v>#DIV/0!</v>
      </c>
      <c r="H262" s="18" t="e">
        <f t="shared" si="51"/>
        <v>#DIV/0!</v>
      </c>
      <c r="I262" s="19" t="e">
        <f t="shared" si="52"/>
        <v>#DIV/0!</v>
      </c>
      <c r="J262" s="18" t="e">
        <f t="shared" si="53"/>
        <v>#DIV/0!</v>
      </c>
      <c r="K262" s="18">
        <f t="shared" si="54"/>
        <v>1035</v>
      </c>
      <c r="L262" s="20" t="e">
        <f t="shared" si="55"/>
        <v>#DIV/0!</v>
      </c>
      <c r="M262" s="20" t="e">
        <f t="shared" si="56"/>
        <v>#DIV/0!</v>
      </c>
      <c r="N262" s="18" t="e">
        <f t="shared" si="57"/>
        <v>#DIV/0!</v>
      </c>
      <c r="O262" s="19" t="e">
        <f t="shared" si="49"/>
        <v>#DIV/0!</v>
      </c>
      <c r="P262" s="19" t="e">
        <f t="shared" si="50"/>
        <v>#DIV/0!</v>
      </c>
      <c r="Q262" s="21" t="e">
        <f t="shared" si="58"/>
        <v>#DIV/0!</v>
      </c>
      <c r="R262" s="17"/>
      <c r="S262" s="22" t="e">
        <f t="shared" si="59"/>
        <v>#DIV/0!</v>
      </c>
    </row>
    <row r="263" spans="1:19" x14ac:dyDescent="0.25">
      <c r="A263" s="1">
        <v>6</v>
      </c>
      <c r="B263" s="1" t="s">
        <v>16</v>
      </c>
      <c r="C263" s="1" t="s">
        <v>31</v>
      </c>
      <c r="D263" s="24"/>
      <c r="E263" s="24"/>
      <c r="F263" s="24"/>
      <c r="G263" s="18" t="e">
        <f t="shared" si="48"/>
        <v>#DIV/0!</v>
      </c>
      <c r="H263" s="18" t="e">
        <f t="shared" si="51"/>
        <v>#DIV/0!</v>
      </c>
      <c r="I263" s="19" t="e">
        <f t="shared" si="52"/>
        <v>#DIV/0!</v>
      </c>
      <c r="J263" s="18" t="e">
        <f t="shared" si="53"/>
        <v>#DIV/0!</v>
      </c>
      <c r="K263" s="18">
        <f t="shared" si="54"/>
        <v>1035</v>
      </c>
      <c r="L263" s="20" t="e">
        <f t="shared" si="55"/>
        <v>#DIV/0!</v>
      </c>
      <c r="M263" s="20" t="e">
        <f t="shared" si="56"/>
        <v>#DIV/0!</v>
      </c>
      <c r="N263" s="18" t="e">
        <f t="shared" si="57"/>
        <v>#DIV/0!</v>
      </c>
      <c r="O263" s="19" t="e">
        <f t="shared" si="49"/>
        <v>#DIV/0!</v>
      </c>
      <c r="P263" s="19" t="e">
        <f t="shared" si="50"/>
        <v>#DIV/0!</v>
      </c>
      <c r="Q263" s="21" t="e">
        <f t="shared" si="58"/>
        <v>#DIV/0!</v>
      </c>
      <c r="R263" s="17"/>
      <c r="S263" s="22" t="e">
        <f t="shared" si="59"/>
        <v>#DIV/0!</v>
      </c>
    </row>
    <row r="264" spans="1:19" x14ac:dyDescent="0.25">
      <c r="A264" s="1">
        <v>7</v>
      </c>
      <c r="B264" s="1" t="s">
        <v>16</v>
      </c>
      <c r="C264" s="1" t="s">
        <v>31</v>
      </c>
      <c r="D264" s="16"/>
      <c r="E264" s="16"/>
      <c r="F264" s="16"/>
      <c r="G264" s="18" t="e">
        <f t="shared" si="48"/>
        <v>#DIV/0!</v>
      </c>
      <c r="H264" s="18" t="e">
        <f t="shared" si="51"/>
        <v>#DIV/0!</v>
      </c>
      <c r="I264" s="19" t="e">
        <f t="shared" si="52"/>
        <v>#DIV/0!</v>
      </c>
      <c r="J264" s="18" t="e">
        <f t="shared" si="53"/>
        <v>#DIV/0!</v>
      </c>
      <c r="K264" s="18">
        <f t="shared" si="54"/>
        <v>1035</v>
      </c>
      <c r="L264" s="20" t="e">
        <f t="shared" si="55"/>
        <v>#DIV/0!</v>
      </c>
      <c r="M264" s="20" t="e">
        <f t="shared" si="56"/>
        <v>#DIV/0!</v>
      </c>
      <c r="N264" s="18" t="e">
        <f t="shared" si="57"/>
        <v>#DIV/0!</v>
      </c>
      <c r="O264" s="19" t="e">
        <f t="shared" si="49"/>
        <v>#DIV/0!</v>
      </c>
      <c r="P264" s="19" t="e">
        <f t="shared" si="50"/>
        <v>#DIV/0!</v>
      </c>
      <c r="Q264" s="21" t="e">
        <f t="shared" si="58"/>
        <v>#DIV/0!</v>
      </c>
      <c r="R264" s="17"/>
      <c r="S264" s="22" t="e">
        <f t="shared" si="59"/>
        <v>#DIV/0!</v>
      </c>
    </row>
    <row r="265" spans="1:19" x14ac:dyDescent="0.25">
      <c r="A265" s="1">
        <v>8</v>
      </c>
      <c r="B265" s="1" t="s">
        <v>16</v>
      </c>
      <c r="C265" s="1" t="s">
        <v>31</v>
      </c>
      <c r="D265" s="24"/>
      <c r="E265" s="24"/>
      <c r="F265" s="24"/>
      <c r="G265" s="18" t="e">
        <f t="shared" si="48"/>
        <v>#DIV/0!</v>
      </c>
      <c r="H265" s="18" t="e">
        <f t="shared" si="51"/>
        <v>#DIV/0!</v>
      </c>
      <c r="I265" s="19" t="e">
        <f t="shared" si="52"/>
        <v>#DIV/0!</v>
      </c>
      <c r="J265" s="18" t="e">
        <f t="shared" si="53"/>
        <v>#DIV/0!</v>
      </c>
      <c r="K265" s="18">
        <f t="shared" si="54"/>
        <v>1035</v>
      </c>
      <c r="L265" s="20" t="e">
        <f t="shared" si="55"/>
        <v>#DIV/0!</v>
      </c>
      <c r="M265" s="20" t="e">
        <f t="shared" si="56"/>
        <v>#DIV/0!</v>
      </c>
      <c r="N265" s="18" t="e">
        <f t="shared" si="57"/>
        <v>#DIV/0!</v>
      </c>
      <c r="O265" s="19" t="e">
        <f t="shared" si="49"/>
        <v>#DIV/0!</v>
      </c>
      <c r="P265" s="19" t="e">
        <f t="shared" si="50"/>
        <v>#DIV/0!</v>
      </c>
      <c r="Q265" s="21" t="e">
        <f t="shared" si="58"/>
        <v>#DIV/0!</v>
      </c>
      <c r="R265" s="17"/>
      <c r="S265" s="22" t="e">
        <f t="shared" si="59"/>
        <v>#DIV/0!</v>
      </c>
    </row>
    <row r="266" spans="1:19" x14ac:dyDescent="0.25">
      <c r="A266" s="1">
        <v>9</v>
      </c>
      <c r="B266" s="1" t="s">
        <v>16</v>
      </c>
      <c r="C266" s="1" t="s">
        <v>31</v>
      </c>
      <c r="D266" s="16"/>
      <c r="E266" s="16"/>
      <c r="F266" s="16"/>
      <c r="G266" s="18" t="e">
        <f t="shared" si="48"/>
        <v>#DIV/0!</v>
      </c>
      <c r="H266" s="18" t="e">
        <f t="shared" si="51"/>
        <v>#DIV/0!</v>
      </c>
      <c r="I266" s="19" t="e">
        <f t="shared" si="52"/>
        <v>#DIV/0!</v>
      </c>
      <c r="J266" s="18" t="e">
        <f t="shared" si="53"/>
        <v>#DIV/0!</v>
      </c>
      <c r="K266" s="18">
        <f t="shared" si="54"/>
        <v>1035</v>
      </c>
      <c r="L266" s="20" t="e">
        <f t="shared" si="55"/>
        <v>#DIV/0!</v>
      </c>
      <c r="M266" s="20" t="e">
        <f t="shared" si="56"/>
        <v>#DIV/0!</v>
      </c>
      <c r="N266" s="18" t="e">
        <f t="shared" si="57"/>
        <v>#DIV/0!</v>
      </c>
      <c r="O266" s="19" t="e">
        <f t="shared" si="49"/>
        <v>#DIV/0!</v>
      </c>
      <c r="P266" s="19" t="e">
        <f t="shared" si="50"/>
        <v>#DIV/0!</v>
      </c>
      <c r="Q266" s="21" t="e">
        <f t="shared" si="58"/>
        <v>#DIV/0!</v>
      </c>
      <c r="R266" s="17"/>
      <c r="S266" s="22" t="e">
        <f t="shared" si="59"/>
        <v>#DIV/0!</v>
      </c>
    </row>
    <row r="267" spans="1:19" x14ac:dyDescent="0.25">
      <c r="A267" s="1">
        <v>10</v>
      </c>
      <c r="B267" s="1" t="s">
        <v>16</v>
      </c>
      <c r="C267" s="1" t="s">
        <v>31</v>
      </c>
      <c r="D267" s="24"/>
      <c r="E267" s="24"/>
      <c r="F267" s="24"/>
      <c r="G267" s="18" t="e">
        <f t="shared" si="48"/>
        <v>#DIV/0!</v>
      </c>
      <c r="H267" s="18" t="e">
        <f t="shared" si="51"/>
        <v>#DIV/0!</v>
      </c>
      <c r="I267" s="19" t="e">
        <f t="shared" si="52"/>
        <v>#DIV/0!</v>
      </c>
      <c r="J267" s="18" t="e">
        <f t="shared" si="53"/>
        <v>#DIV/0!</v>
      </c>
      <c r="K267" s="18">
        <f t="shared" si="54"/>
        <v>1035</v>
      </c>
      <c r="L267" s="20" t="e">
        <f t="shared" si="55"/>
        <v>#DIV/0!</v>
      </c>
      <c r="M267" s="20" t="e">
        <f t="shared" si="56"/>
        <v>#DIV/0!</v>
      </c>
      <c r="N267" s="18" t="e">
        <f t="shared" si="57"/>
        <v>#DIV/0!</v>
      </c>
      <c r="O267" s="19" t="e">
        <f t="shared" si="49"/>
        <v>#DIV/0!</v>
      </c>
      <c r="P267" s="19" t="e">
        <f t="shared" si="50"/>
        <v>#DIV/0!</v>
      </c>
      <c r="Q267" s="21" t="e">
        <f t="shared" si="58"/>
        <v>#DIV/0!</v>
      </c>
      <c r="R267" s="17"/>
      <c r="S267" s="22" t="e">
        <f t="shared" si="59"/>
        <v>#DIV/0!</v>
      </c>
    </row>
    <row r="268" spans="1:19" x14ac:dyDescent="0.25">
      <c r="A268" s="1">
        <v>11</v>
      </c>
      <c r="B268" s="1" t="s">
        <v>16</v>
      </c>
      <c r="C268" s="1" t="s">
        <v>31</v>
      </c>
      <c r="D268" s="16"/>
      <c r="E268" s="16"/>
      <c r="F268" s="16"/>
      <c r="G268" s="18" t="e">
        <f t="shared" si="48"/>
        <v>#DIV/0!</v>
      </c>
      <c r="H268" s="18" t="e">
        <f t="shared" si="51"/>
        <v>#DIV/0!</v>
      </c>
      <c r="I268" s="19" t="e">
        <f t="shared" si="52"/>
        <v>#DIV/0!</v>
      </c>
      <c r="J268" s="18" t="e">
        <f t="shared" si="53"/>
        <v>#DIV/0!</v>
      </c>
      <c r="K268" s="18">
        <f t="shared" si="54"/>
        <v>1035</v>
      </c>
      <c r="L268" s="20" t="e">
        <f t="shared" si="55"/>
        <v>#DIV/0!</v>
      </c>
      <c r="M268" s="20" t="e">
        <f t="shared" si="56"/>
        <v>#DIV/0!</v>
      </c>
      <c r="N268" s="18" t="e">
        <f t="shared" si="57"/>
        <v>#DIV/0!</v>
      </c>
      <c r="O268" s="19" t="e">
        <f t="shared" si="49"/>
        <v>#DIV/0!</v>
      </c>
      <c r="P268" s="19" t="e">
        <f t="shared" si="50"/>
        <v>#DIV/0!</v>
      </c>
      <c r="Q268" s="21" t="e">
        <f t="shared" si="58"/>
        <v>#DIV/0!</v>
      </c>
      <c r="R268" s="17"/>
      <c r="S268" s="22" t="e">
        <f t="shared" si="59"/>
        <v>#DIV/0!</v>
      </c>
    </row>
    <row r="269" spans="1:19" x14ac:dyDescent="0.25">
      <c r="A269" s="1">
        <v>12</v>
      </c>
      <c r="B269" s="1" t="s">
        <v>16</v>
      </c>
      <c r="C269" s="1" t="s">
        <v>31</v>
      </c>
      <c r="D269" s="24"/>
      <c r="E269" s="24"/>
      <c r="F269" s="24"/>
      <c r="G269" s="18" t="e">
        <f t="shared" si="48"/>
        <v>#DIV/0!</v>
      </c>
      <c r="H269" s="18" t="e">
        <f t="shared" si="51"/>
        <v>#DIV/0!</v>
      </c>
      <c r="I269" s="19" t="e">
        <f t="shared" si="52"/>
        <v>#DIV/0!</v>
      </c>
      <c r="J269" s="18" t="e">
        <f t="shared" si="53"/>
        <v>#DIV/0!</v>
      </c>
      <c r="K269" s="18">
        <f t="shared" si="54"/>
        <v>1035</v>
      </c>
      <c r="L269" s="20" t="e">
        <f t="shared" si="55"/>
        <v>#DIV/0!</v>
      </c>
      <c r="M269" s="20" t="e">
        <f t="shared" si="56"/>
        <v>#DIV/0!</v>
      </c>
      <c r="N269" s="18" t="e">
        <f t="shared" si="57"/>
        <v>#DIV/0!</v>
      </c>
      <c r="O269" s="19" t="e">
        <f t="shared" si="49"/>
        <v>#DIV/0!</v>
      </c>
      <c r="P269" s="19" t="e">
        <f t="shared" si="50"/>
        <v>#DIV/0!</v>
      </c>
      <c r="Q269" s="21" t="e">
        <f t="shared" si="58"/>
        <v>#DIV/0!</v>
      </c>
      <c r="R269" s="17"/>
      <c r="S269" s="22" t="e">
        <f t="shared" si="59"/>
        <v>#DIV/0!</v>
      </c>
    </row>
    <row r="270" spans="1:19" x14ac:dyDescent="0.25">
      <c r="A270" s="1">
        <v>13</v>
      </c>
      <c r="B270" s="1" t="s">
        <v>16</v>
      </c>
      <c r="C270" s="1" t="s">
        <v>31</v>
      </c>
      <c r="D270" s="16"/>
      <c r="E270" s="16"/>
      <c r="F270" s="16"/>
      <c r="G270" s="18" t="e">
        <f t="shared" si="48"/>
        <v>#DIV/0!</v>
      </c>
      <c r="H270" s="18" t="e">
        <f t="shared" si="51"/>
        <v>#DIV/0!</v>
      </c>
      <c r="I270" s="19" t="e">
        <f t="shared" si="52"/>
        <v>#DIV/0!</v>
      </c>
      <c r="J270" s="18" t="e">
        <f t="shared" si="53"/>
        <v>#DIV/0!</v>
      </c>
      <c r="K270" s="18">
        <f t="shared" si="54"/>
        <v>1035</v>
      </c>
      <c r="L270" s="20" t="e">
        <f t="shared" si="55"/>
        <v>#DIV/0!</v>
      </c>
      <c r="M270" s="20" t="e">
        <f t="shared" si="56"/>
        <v>#DIV/0!</v>
      </c>
      <c r="N270" s="18" t="e">
        <f t="shared" si="57"/>
        <v>#DIV/0!</v>
      </c>
      <c r="O270" s="19" t="e">
        <f t="shared" si="49"/>
        <v>#DIV/0!</v>
      </c>
      <c r="P270" s="19" t="e">
        <f t="shared" si="50"/>
        <v>#DIV/0!</v>
      </c>
      <c r="Q270" s="21" t="e">
        <f t="shared" si="58"/>
        <v>#DIV/0!</v>
      </c>
      <c r="R270" s="17"/>
      <c r="S270" s="22" t="e">
        <f t="shared" si="59"/>
        <v>#DIV/0!</v>
      </c>
    </row>
    <row r="271" spans="1:19" x14ac:dyDescent="0.25">
      <c r="A271" s="1">
        <v>14</v>
      </c>
      <c r="B271" s="1" t="s">
        <v>16</v>
      </c>
      <c r="C271" s="1" t="s">
        <v>31</v>
      </c>
      <c r="D271" s="24"/>
      <c r="E271" s="24"/>
      <c r="F271" s="24"/>
      <c r="G271" s="18" t="e">
        <f t="shared" si="48"/>
        <v>#DIV/0!</v>
      </c>
      <c r="H271" s="18" t="e">
        <f t="shared" si="51"/>
        <v>#DIV/0!</v>
      </c>
      <c r="I271" s="19" t="e">
        <f t="shared" si="52"/>
        <v>#DIV/0!</v>
      </c>
      <c r="J271" s="18" t="e">
        <f t="shared" si="53"/>
        <v>#DIV/0!</v>
      </c>
      <c r="K271" s="18">
        <f t="shared" si="54"/>
        <v>1035</v>
      </c>
      <c r="L271" s="20" t="e">
        <f t="shared" si="55"/>
        <v>#DIV/0!</v>
      </c>
      <c r="M271" s="20" t="e">
        <f t="shared" si="56"/>
        <v>#DIV/0!</v>
      </c>
      <c r="N271" s="18" t="e">
        <f t="shared" si="57"/>
        <v>#DIV/0!</v>
      </c>
      <c r="O271" s="19" t="e">
        <f t="shared" si="49"/>
        <v>#DIV/0!</v>
      </c>
      <c r="P271" s="19" t="e">
        <f t="shared" si="50"/>
        <v>#DIV/0!</v>
      </c>
      <c r="Q271" s="21" t="e">
        <f t="shared" si="58"/>
        <v>#DIV/0!</v>
      </c>
      <c r="R271" s="17"/>
      <c r="S271" s="22" t="e">
        <f t="shared" si="59"/>
        <v>#DIV/0!</v>
      </c>
    </row>
    <row r="272" spans="1:19" x14ac:dyDescent="0.25">
      <c r="A272" s="1">
        <v>15</v>
      </c>
      <c r="B272" s="1" t="s">
        <v>16</v>
      </c>
      <c r="C272" s="1" t="s">
        <v>31</v>
      </c>
      <c r="D272" s="16"/>
      <c r="E272" s="16"/>
      <c r="F272" s="16"/>
      <c r="G272" s="18" t="e">
        <f t="shared" si="48"/>
        <v>#DIV/0!</v>
      </c>
      <c r="H272" s="18" t="e">
        <f t="shared" si="51"/>
        <v>#DIV/0!</v>
      </c>
      <c r="I272" s="19" t="e">
        <f t="shared" si="52"/>
        <v>#DIV/0!</v>
      </c>
      <c r="J272" s="18" t="e">
        <f t="shared" si="53"/>
        <v>#DIV/0!</v>
      </c>
      <c r="K272" s="18">
        <f t="shared" si="54"/>
        <v>1035</v>
      </c>
      <c r="L272" s="20" t="e">
        <f t="shared" si="55"/>
        <v>#DIV/0!</v>
      </c>
      <c r="M272" s="20" t="e">
        <f t="shared" si="56"/>
        <v>#DIV/0!</v>
      </c>
      <c r="N272" s="18" t="e">
        <f t="shared" si="57"/>
        <v>#DIV/0!</v>
      </c>
      <c r="O272" s="19" t="e">
        <f t="shared" si="49"/>
        <v>#DIV/0!</v>
      </c>
      <c r="P272" s="19" t="e">
        <f t="shared" si="50"/>
        <v>#DIV/0!</v>
      </c>
      <c r="Q272" s="21" t="e">
        <f t="shared" si="58"/>
        <v>#DIV/0!</v>
      </c>
      <c r="R272" s="17"/>
      <c r="S272" s="22" t="e">
        <f t="shared" si="59"/>
        <v>#DIV/0!</v>
      </c>
    </row>
    <row r="273" spans="1:19" x14ac:dyDescent="0.25">
      <c r="A273" s="1">
        <v>16</v>
      </c>
      <c r="B273" s="1" t="s">
        <v>16</v>
      </c>
      <c r="C273" s="1" t="s">
        <v>31</v>
      </c>
      <c r="D273" s="24"/>
      <c r="E273" s="24"/>
      <c r="F273" s="24"/>
      <c r="G273" s="18" t="e">
        <f t="shared" si="48"/>
        <v>#DIV/0!</v>
      </c>
      <c r="H273" s="18" t="e">
        <f t="shared" si="51"/>
        <v>#DIV/0!</v>
      </c>
      <c r="I273" s="19" t="e">
        <f t="shared" si="52"/>
        <v>#DIV/0!</v>
      </c>
      <c r="J273" s="18" t="e">
        <f t="shared" si="53"/>
        <v>#DIV/0!</v>
      </c>
      <c r="K273" s="18">
        <f t="shared" si="54"/>
        <v>1035</v>
      </c>
      <c r="L273" s="20" t="e">
        <f t="shared" si="55"/>
        <v>#DIV/0!</v>
      </c>
      <c r="M273" s="20" t="e">
        <f t="shared" si="56"/>
        <v>#DIV/0!</v>
      </c>
      <c r="N273" s="18" t="e">
        <f t="shared" si="57"/>
        <v>#DIV/0!</v>
      </c>
      <c r="O273" s="19" t="e">
        <f t="shared" si="49"/>
        <v>#DIV/0!</v>
      </c>
      <c r="P273" s="19" t="e">
        <f t="shared" si="50"/>
        <v>#DIV/0!</v>
      </c>
      <c r="Q273" s="21" t="e">
        <f t="shared" si="58"/>
        <v>#DIV/0!</v>
      </c>
      <c r="R273" s="17"/>
      <c r="S273" s="22" t="e">
        <f t="shared" si="59"/>
        <v>#DIV/0!</v>
      </c>
    </row>
    <row r="274" spans="1:19" x14ac:dyDescent="0.25">
      <c r="A274" s="1">
        <v>1</v>
      </c>
      <c r="B274" s="1" t="s">
        <v>17</v>
      </c>
      <c r="C274" s="1" t="s">
        <v>31</v>
      </c>
      <c r="D274" s="16"/>
      <c r="E274" s="16"/>
      <c r="F274" s="16"/>
      <c r="G274" s="18" t="e">
        <f t="shared" si="48"/>
        <v>#DIV/0!</v>
      </c>
      <c r="H274" s="18" t="e">
        <f t="shared" si="51"/>
        <v>#DIV/0!</v>
      </c>
      <c r="I274" s="19" t="e">
        <f t="shared" si="52"/>
        <v>#DIV/0!</v>
      </c>
      <c r="J274" s="18" t="e">
        <f t="shared" si="53"/>
        <v>#DIV/0!</v>
      </c>
      <c r="K274" s="18">
        <f t="shared" si="54"/>
        <v>1035</v>
      </c>
      <c r="L274" s="20" t="e">
        <f t="shared" si="55"/>
        <v>#DIV/0!</v>
      </c>
      <c r="M274" s="20" t="e">
        <f t="shared" si="56"/>
        <v>#DIV/0!</v>
      </c>
      <c r="N274" s="18" t="e">
        <f t="shared" si="57"/>
        <v>#DIV/0!</v>
      </c>
      <c r="O274" s="19" t="e">
        <f t="shared" si="49"/>
        <v>#DIV/0!</v>
      </c>
      <c r="P274" s="19" t="e">
        <f t="shared" si="50"/>
        <v>#DIV/0!</v>
      </c>
      <c r="Q274" s="21" t="e">
        <f t="shared" si="58"/>
        <v>#DIV/0!</v>
      </c>
      <c r="R274" s="17"/>
      <c r="S274" s="22" t="e">
        <f t="shared" si="59"/>
        <v>#DIV/0!</v>
      </c>
    </row>
    <row r="275" spans="1:19" x14ac:dyDescent="0.25">
      <c r="A275" s="1">
        <v>2</v>
      </c>
      <c r="B275" s="1" t="s">
        <v>17</v>
      </c>
      <c r="C275" s="1" t="s">
        <v>31</v>
      </c>
      <c r="D275" s="24"/>
      <c r="E275" s="24"/>
      <c r="F275" s="24"/>
      <c r="G275" s="18" t="e">
        <f t="shared" si="48"/>
        <v>#DIV/0!</v>
      </c>
      <c r="H275" s="18" t="e">
        <f t="shared" si="51"/>
        <v>#DIV/0!</v>
      </c>
      <c r="I275" s="19" t="e">
        <f t="shared" si="52"/>
        <v>#DIV/0!</v>
      </c>
      <c r="J275" s="18" t="e">
        <f t="shared" si="53"/>
        <v>#DIV/0!</v>
      </c>
      <c r="K275" s="18">
        <f t="shared" si="54"/>
        <v>1035</v>
      </c>
      <c r="L275" s="20" t="e">
        <f t="shared" si="55"/>
        <v>#DIV/0!</v>
      </c>
      <c r="M275" s="20" t="e">
        <f t="shared" si="56"/>
        <v>#DIV/0!</v>
      </c>
      <c r="N275" s="18" t="e">
        <f t="shared" si="57"/>
        <v>#DIV/0!</v>
      </c>
      <c r="O275" s="19" t="e">
        <f t="shared" si="49"/>
        <v>#DIV/0!</v>
      </c>
      <c r="P275" s="19" t="e">
        <f t="shared" si="50"/>
        <v>#DIV/0!</v>
      </c>
      <c r="Q275" s="21" t="e">
        <f t="shared" si="58"/>
        <v>#DIV/0!</v>
      </c>
      <c r="R275" s="17"/>
      <c r="S275" s="22" t="e">
        <f t="shared" si="59"/>
        <v>#DIV/0!</v>
      </c>
    </row>
    <row r="276" spans="1:19" x14ac:dyDescent="0.25">
      <c r="A276" s="1">
        <v>3</v>
      </c>
      <c r="B276" s="1" t="s">
        <v>17</v>
      </c>
      <c r="C276" s="1" t="s">
        <v>31</v>
      </c>
      <c r="D276" s="16"/>
      <c r="E276" s="16"/>
      <c r="F276" s="16"/>
      <c r="G276" s="18" t="e">
        <f t="shared" si="48"/>
        <v>#DIV/0!</v>
      </c>
      <c r="H276" s="18" t="e">
        <f t="shared" si="51"/>
        <v>#DIV/0!</v>
      </c>
      <c r="I276" s="19" t="e">
        <f t="shared" si="52"/>
        <v>#DIV/0!</v>
      </c>
      <c r="J276" s="18" t="e">
        <f t="shared" si="53"/>
        <v>#DIV/0!</v>
      </c>
      <c r="K276" s="18">
        <f t="shared" si="54"/>
        <v>1035</v>
      </c>
      <c r="L276" s="20" t="e">
        <f t="shared" si="55"/>
        <v>#DIV/0!</v>
      </c>
      <c r="M276" s="20" t="e">
        <f t="shared" si="56"/>
        <v>#DIV/0!</v>
      </c>
      <c r="N276" s="18" t="e">
        <f t="shared" si="57"/>
        <v>#DIV/0!</v>
      </c>
      <c r="O276" s="19" t="e">
        <f t="shared" si="49"/>
        <v>#DIV/0!</v>
      </c>
      <c r="P276" s="19" t="e">
        <f t="shared" si="50"/>
        <v>#DIV/0!</v>
      </c>
      <c r="Q276" s="21" t="e">
        <f t="shared" si="58"/>
        <v>#DIV/0!</v>
      </c>
      <c r="R276" s="17"/>
      <c r="S276" s="22" t="e">
        <f t="shared" si="59"/>
        <v>#DIV/0!</v>
      </c>
    </row>
    <row r="277" spans="1:19" x14ac:dyDescent="0.25">
      <c r="A277" s="1">
        <v>4</v>
      </c>
      <c r="B277" s="1" t="s">
        <v>17</v>
      </c>
      <c r="C277" s="1" t="s">
        <v>31</v>
      </c>
      <c r="D277" s="24"/>
      <c r="E277" s="24"/>
      <c r="F277" s="24"/>
      <c r="G277" s="18" t="e">
        <f t="shared" si="48"/>
        <v>#DIV/0!</v>
      </c>
      <c r="H277" s="18" t="e">
        <f t="shared" si="51"/>
        <v>#DIV/0!</v>
      </c>
      <c r="I277" s="19" t="e">
        <f t="shared" si="52"/>
        <v>#DIV/0!</v>
      </c>
      <c r="J277" s="18" t="e">
        <f t="shared" si="53"/>
        <v>#DIV/0!</v>
      </c>
      <c r="K277" s="18">
        <f t="shared" si="54"/>
        <v>1035</v>
      </c>
      <c r="L277" s="20" t="e">
        <f t="shared" si="55"/>
        <v>#DIV/0!</v>
      </c>
      <c r="M277" s="20" t="e">
        <f t="shared" si="56"/>
        <v>#DIV/0!</v>
      </c>
      <c r="N277" s="18" t="e">
        <f t="shared" si="57"/>
        <v>#DIV/0!</v>
      </c>
      <c r="O277" s="19" t="e">
        <f t="shared" si="49"/>
        <v>#DIV/0!</v>
      </c>
      <c r="P277" s="19" t="e">
        <f t="shared" si="50"/>
        <v>#DIV/0!</v>
      </c>
      <c r="Q277" s="21" t="e">
        <f t="shared" si="58"/>
        <v>#DIV/0!</v>
      </c>
      <c r="R277" s="17"/>
      <c r="S277" s="22" t="e">
        <f t="shared" si="59"/>
        <v>#DIV/0!</v>
      </c>
    </row>
    <row r="278" spans="1:19" x14ac:dyDescent="0.25">
      <c r="A278" s="1">
        <v>5</v>
      </c>
      <c r="B278" s="1" t="s">
        <v>17</v>
      </c>
      <c r="C278" s="1" t="s">
        <v>31</v>
      </c>
      <c r="D278" s="16"/>
      <c r="E278" s="16"/>
      <c r="F278" s="16"/>
      <c r="G278" s="18" t="e">
        <f t="shared" si="48"/>
        <v>#DIV/0!</v>
      </c>
      <c r="H278" s="18" t="e">
        <f t="shared" si="51"/>
        <v>#DIV/0!</v>
      </c>
      <c r="I278" s="19" t="e">
        <f t="shared" si="52"/>
        <v>#DIV/0!</v>
      </c>
      <c r="J278" s="18" t="e">
        <f t="shared" si="53"/>
        <v>#DIV/0!</v>
      </c>
      <c r="K278" s="18">
        <f t="shared" si="54"/>
        <v>1035</v>
      </c>
      <c r="L278" s="20" t="e">
        <f t="shared" si="55"/>
        <v>#DIV/0!</v>
      </c>
      <c r="M278" s="20" t="e">
        <f t="shared" si="56"/>
        <v>#DIV/0!</v>
      </c>
      <c r="N278" s="18" t="e">
        <f t="shared" si="57"/>
        <v>#DIV/0!</v>
      </c>
      <c r="O278" s="19" t="e">
        <f t="shared" si="49"/>
        <v>#DIV/0!</v>
      </c>
      <c r="P278" s="19" t="e">
        <f t="shared" si="50"/>
        <v>#DIV/0!</v>
      </c>
      <c r="Q278" s="21" t="e">
        <f t="shared" si="58"/>
        <v>#DIV/0!</v>
      </c>
      <c r="R278" s="17"/>
      <c r="S278" s="22" t="e">
        <f t="shared" si="59"/>
        <v>#DIV/0!</v>
      </c>
    </row>
    <row r="279" spans="1:19" x14ac:dyDescent="0.25">
      <c r="A279" s="1">
        <v>6</v>
      </c>
      <c r="B279" s="1" t="s">
        <v>17</v>
      </c>
      <c r="C279" s="1" t="s">
        <v>31</v>
      </c>
      <c r="D279" s="24"/>
      <c r="E279" s="24"/>
      <c r="F279" s="24"/>
      <c r="G279" s="18" t="e">
        <f t="shared" si="48"/>
        <v>#DIV/0!</v>
      </c>
      <c r="H279" s="18" t="e">
        <f t="shared" si="51"/>
        <v>#DIV/0!</v>
      </c>
      <c r="I279" s="19" t="e">
        <f t="shared" si="52"/>
        <v>#DIV/0!</v>
      </c>
      <c r="J279" s="18" t="e">
        <f t="shared" si="53"/>
        <v>#DIV/0!</v>
      </c>
      <c r="K279" s="18">
        <f t="shared" si="54"/>
        <v>1035</v>
      </c>
      <c r="L279" s="20" t="e">
        <f t="shared" si="55"/>
        <v>#DIV/0!</v>
      </c>
      <c r="M279" s="20" t="e">
        <f t="shared" si="56"/>
        <v>#DIV/0!</v>
      </c>
      <c r="N279" s="18" t="e">
        <f t="shared" si="57"/>
        <v>#DIV/0!</v>
      </c>
      <c r="O279" s="19" t="e">
        <f t="shared" si="49"/>
        <v>#DIV/0!</v>
      </c>
      <c r="P279" s="19" t="e">
        <f t="shared" si="50"/>
        <v>#DIV/0!</v>
      </c>
      <c r="Q279" s="21" t="e">
        <f t="shared" si="58"/>
        <v>#DIV/0!</v>
      </c>
      <c r="R279" s="17"/>
      <c r="S279" s="22" t="e">
        <f t="shared" si="59"/>
        <v>#DIV/0!</v>
      </c>
    </row>
    <row r="280" spans="1:19" x14ac:dyDescent="0.25">
      <c r="A280" s="1">
        <v>7</v>
      </c>
      <c r="B280" s="1" t="s">
        <v>17</v>
      </c>
      <c r="C280" s="1" t="s">
        <v>31</v>
      </c>
      <c r="D280" s="16"/>
      <c r="E280" s="16"/>
      <c r="F280" s="16"/>
      <c r="G280" s="18" t="e">
        <f t="shared" si="48"/>
        <v>#DIV/0!</v>
      </c>
      <c r="H280" s="18" t="e">
        <f t="shared" si="51"/>
        <v>#DIV/0!</v>
      </c>
      <c r="I280" s="19" t="e">
        <f t="shared" si="52"/>
        <v>#DIV/0!</v>
      </c>
      <c r="J280" s="18" t="e">
        <f t="shared" si="53"/>
        <v>#DIV/0!</v>
      </c>
      <c r="K280" s="18">
        <f t="shared" si="54"/>
        <v>1035</v>
      </c>
      <c r="L280" s="20" t="e">
        <f t="shared" si="55"/>
        <v>#DIV/0!</v>
      </c>
      <c r="M280" s="20" t="e">
        <f t="shared" si="56"/>
        <v>#DIV/0!</v>
      </c>
      <c r="N280" s="18" t="e">
        <f t="shared" si="57"/>
        <v>#DIV/0!</v>
      </c>
      <c r="O280" s="19" t="e">
        <f t="shared" si="49"/>
        <v>#DIV/0!</v>
      </c>
      <c r="P280" s="19" t="e">
        <f t="shared" si="50"/>
        <v>#DIV/0!</v>
      </c>
      <c r="Q280" s="21" t="e">
        <f t="shared" si="58"/>
        <v>#DIV/0!</v>
      </c>
      <c r="R280" s="17"/>
      <c r="S280" s="22" t="e">
        <f t="shared" si="59"/>
        <v>#DIV/0!</v>
      </c>
    </row>
    <row r="281" spans="1:19" x14ac:dyDescent="0.25">
      <c r="A281" s="1">
        <v>8</v>
      </c>
      <c r="B281" s="1" t="s">
        <v>17</v>
      </c>
      <c r="C281" s="1" t="s">
        <v>31</v>
      </c>
      <c r="D281" s="24"/>
      <c r="E281" s="24"/>
      <c r="F281" s="24"/>
      <c r="G281" s="18" t="e">
        <f t="shared" si="48"/>
        <v>#DIV/0!</v>
      </c>
      <c r="H281" s="18" t="e">
        <f t="shared" si="51"/>
        <v>#DIV/0!</v>
      </c>
      <c r="I281" s="19" t="e">
        <f t="shared" si="52"/>
        <v>#DIV/0!</v>
      </c>
      <c r="J281" s="18" t="e">
        <f t="shared" si="53"/>
        <v>#DIV/0!</v>
      </c>
      <c r="K281" s="18">
        <f t="shared" si="54"/>
        <v>1035</v>
      </c>
      <c r="L281" s="20" t="e">
        <f t="shared" si="55"/>
        <v>#DIV/0!</v>
      </c>
      <c r="M281" s="20" t="e">
        <f t="shared" si="56"/>
        <v>#DIV/0!</v>
      </c>
      <c r="N281" s="18" t="e">
        <f t="shared" si="57"/>
        <v>#DIV/0!</v>
      </c>
      <c r="O281" s="19" t="e">
        <f t="shared" si="49"/>
        <v>#DIV/0!</v>
      </c>
      <c r="P281" s="19" t="e">
        <f t="shared" si="50"/>
        <v>#DIV/0!</v>
      </c>
      <c r="Q281" s="21" t="e">
        <f t="shared" si="58"/>
        <v>#DIV/0!</v>
      </c>
      <c r="R281" s="17"/>
      <c r="S281" s="22" t="e">
        <f t="shared" si="59"/>
        <v>#DIV/0!</v>
      </c>
    </row>
    <row r="282" spans="1:19" x14ac:dyDescent="0.25">
      <c r="A282" s="1">
        <v>9</v>
      </c>
      <c r="B282" s="1" t="s">
        <v>17</v>
      </c>
      <c r="C282" s="1" t="s">
        <v>31</v>
      </c>
      <c r="D282" s="16"/>
      <c r="E282" s="16"/>
      <c r="F282" s="16"/>
      <c r="G282" s="18" t="e">
        <f t="shared" si="48"/>
        <v>#DIV/0!</v>
      </c>
      <c r="H282" s="18" t="e">
        <f t="shared" si="51"/>
        <v>#DIV/0!</v>
      </c>
      <c r="I282" s="19" t="e">
        <f t="shared" si="52"/>
        <v>#DIV/0!</v>
      </c>
      <c r="J282" s="18" t="e">
        <f t="shared" si="53"/>
        <v>#DIV/0!</v>
      </c>
      <c r="K282" s="18">
        <f t="shared" si="54"/>
        <v>1035</v>
      </c>
      <c r="L282" s="20" t="e">
        <f t="shared" si="55"/>
        <v>#DIV/0!</v>
      </c>
      <c r="M282" s="20" t="e">
        <f t="shared" si="56"/>
        <v>#DIV/0!</v>
      </c>
      <c r="N282" s="18" t="e">
        <f t="shared" si="57"/>
        <v>#DIV/0!</v>
      </c>
      <c r="O282" s="19" t="e">
        <f t="shared" si="49"/>
        <v>#DIV/0!</v>
      </c>
      <c r="P282" s="19" t="e">
        <f t="shared" si="50"/>
        <v>#DIV/0!</v>
      </c>
      <c r="Q282" s="21" t="e">
        <f t="shared" si="58"/>
        <v>#DIV/0!</v>
      </c>
      <c r="R282" s="17"/>
      <c r="S282" s="22" t="e">
        <f t="shared" si="59"/>
        <v>#DIV/0!</v>
      </c>
    </row>
    <row r="283" spans="1:19" x14ac:dyDescent="0.25">
      <c r="A283" s="1">
        <v>10</v>
      </c>
      <c r="B283" s="1" t="s">
        <v>17</v>
      </c>
      <c r="C283" s="1" t="s">
        <v>31</v>
      </c>
      <c r="D283" s="24"/>
      <c r="E283" s="24"/>
      <c r="F283" s="24"/>
      <c r="G283" s="18" t="e">
        <f t="shared" si="48"/>
        <v>#DIV/0!</v>
      </c>
      <c r="H283" s="18" t="e">
        <f t="shared" si="51"/>
        <v>#DIV/0!</v>
      </c>
      <c r="I283" s="19" t="e">
        <f t="shared" si="52"/>
        <v>#DIV/0!</v>
      </c>
      <c r="J283" s="18" t="e">
        <f t="shared" si="53"/>
        <v>#DIV/0!</v>
      </c>
      <c r="K283" s="18">
        <f t="shared" si="54"/>
        <v>1035</v>
      </c>
      <c r="L283" s="20" t="e">
        <f t="shared" si="55"/>
        <v>#DIV/0!</v>
      </c>
      <c r="M283" s="20" t="e">
        <f t="shared" si="56"/>
        <v>#DIV/0!</v>
      </c>
      <c r="N283" s="18" t="e">
        <f t="shared" si="57"/>
        <v>#DIV/0!</v>
      </c>
      <c r="O283" s="19" t="e">
        <f t="shared" si="49"/>
        <v>#DIV/0!</v>
      </c>
      <c r="P283" s="19" t="e">
        <f t="shared" si="50"/>
        <v>#DIV/0!</v>
      </c>
      <c r="Q283" s="21" t="e">
        <f t="shared" si="58"/>
        <v>#DIV/0!</v>
      </c>
      <c r="R283" s="17"/>
      <c r="S283" s="22" t="e">
        <f t="shared" si="59"/>
        <v>#DIV/0!</v>
      </c>
    </row>
    <row r="284" spans="1:19" x14ac:dyDescent="0.25">
      <c r="A284" s="1">
        <v>11</v>
      </c>
      <c r="B284" s="1" t="s">
        <v>17</v>
      </c>
      <c r="C284" s="1" t="s">
        <v>31</v>
      </c>
      <c r="D284" s="16"/>
      <c r="E284" s="16"/>
      <c r="F284" s="16"/>
      <c r="G284" s="18" t="e">
        <f t="shared" si="48"/>
        <v>#DIV/0!</v>
      </c>
      <c r="H284" s="18" t="e">
        <f t="shared" si="51"/>
        <v>#DIV/0!</v>
      </c>
      <c r="I284" s="19" t="e">
        <f t="shared" si="52"/>
        <v>#DIV/0!</v>
      </c>
      <c r="J284" s="18" t="e">
        <f t="shared" si="53"/>
        <v>#DIV/0!</v>
      </c>
      <c r="K284" s="18">
        <f t="shared" si="54"/>
        <v>1035</v>
      </c>
      <c r="L284" s="20" t="e">
        <f t="shared" si="55"/>
        <v>#DIV/0!</v>
      </c>
      <c r="M284" s="20" t="e">
        <f t="shared" si="56"/>
        <v>#DIV/0!</v>
      </c>
      <c r="N284" s="18" t="e">
        <f t="shared" si="57"/>
        <v>#DIV/0!</v>
      </c>
      <c r="O284" s="19" t="e">
        <f t="shared" si="49"/>
        <v>#DIV/0!</v>
      </c>
      <c r="P284" s="19" t="e">
        <f t="shared" si="50"/>
        <v>#DIV/0!</v>
      </c>
      <c r="Q284" s="21" t="e">
        <f t="shared" si="58"/>
        <v>#DIV/0!</v>
      </c>
      <c r="R284" s="17"/>
      <c r="S284" s="22" t="e">
        <f t="shared" si="59"/>
        <v>#DIV/0!</v>
      </c>
    </row>
    <row r="285" spans="1:19" x14ac:dyDescent="0.25">
      <c r="A285" s="1">
        <v>12</v>
      </c>
      <c r="B285" s="1" t="s">
        <v>17</v>
      </c>
      <c r="C285" s="1" t="s">
        <v>31</v>
      </c>
      <c r="D285" s="24"/>
      <c r="E285" s="24"/>
      <c r="F285" s="24"/>
      <c r="G285" s="18" t="e">
        <f t="shared" si="48"/>
        <v>#DIV/0!</v>
      </c>
      <c r="H285" s="18" t="e">
        <f t="shared" si="51"/>
        <v>#DIV/0!</v>
      </c>
      <c r="I285" s="19" t="e">
        <f t="shared" si="52"/>
        <v>#DIV/0!</v>
      </c>
      <c r="J285" s="18" t="e">
        <f t="shared" si="53"/>
        <v>#DIV/0!</v>
      </c>
      <c r="K285" s="18">
        <f t="shared" si="54"/>
        <v>1035</v>
      </c>
      <c r="L285" s="20" t="e">
        <f t="shared" si="55"/>
        <v>#DIV/0!</v>
      </c>
      <c r="M285" s="20" t="e">
        <f t="shared" si="56"/>
        <v>#DIV/0!</v>
      </c>
      <c r="N285" s="18" t="e">
        <f t="shared" si="57"/>
        <v>#DIV/0!</v>
      </c>
      <c r="O285" s="19" t="e">
        <f t="shared" si="49"/>
        <v>#DIV/0!</v>
      </c>
      <c r="P285" s="19" t="e">
        <f t="shared" si="50"/>
        <v>#DIV/0!</v>
      </c>
      <c r="Q285" s="21" t="e">
        <f t="shared" si="58"/>
        <v>#DIV/0!</v>
      </c>
      <c r="R285" s="17"/>
      <c r="S285" s="22" t="e">
        <f t="shared" si="59"/>
        <v>#DIV/0!</v>
      </c>
    </row>
    <row r="286" spans="1:19" x14ac:dyDescent="0.25">
      <c r="A286" s="1">
        <v>13</v>
      </c>
      <c r="B286" s="1" t="s">
        <v>17</v>
      </c>
      <c r="C286" s="1" t="s">
        <v>31</v>
      </c>
      <c r="D286" s="16"/>
      <c r="E286" s="16"/>
      <c r="F286" s="16"/>
      <c r="G286" s="18" t="e">
        <f t="shared" si="48"/>
        <v>#DIV/0!</v>
      </c>
      <c r="H286" s="18" t="e">
        <f t="shared" si="51"/>
        <v>#DIV/0!</v>
      </c>
      <c r="I286" s="19" t="e">
        <f t="shared" si="52"/>
        <v>#DIV/0!</v>
      </c>
      <c r="J286" s="18" t="e">
        <f t="shared" si="53"/>
        <v>#DIV/0!</v>
      </c>
      <c r="K286" s="18">
        <f t="shared" si="54"/>
        <v>1035</v>
      </c>
      <c r="L286" s="20" t="e">
        <f t="shared" si="55"/>
        <v>#DIV/0!</v>
      </c>
      <c r="M286" s="20" t="e">
        <f t="shared" si="56"/>
        <v>#DIV/0!</v>
      </c>
      <c r="N286" s="18" t="e">
        <f t="shared" si="57"/>
        <v>#DIV/0!</v>
      </c>
      <c r="O286" s="19" t="e">
        <f t="shared" si="49"/>
        <v>#DIV/0!</v>
      </c>
      <c r="P286" s="19" t="e">
        <f t="shared" si="50"/>
        <v>#DIV/0!</v>
      </c>
      <c r="Q286" s="21" t="e">
        <f t="shared" si="58"/>
        <v>#DIV/0!</v>
      </c>
      <c r="R286" s="17"/>
      <c r="S286" s="22" t="e">
        <f t="shared" si="59"/>
        <v>#DIV/0!</v>
      </c>
    </row>
    <row r="287" spans="1:19" x14ac:dyDescent="0.25">
      <c r="A287" s="1">
        <v>14</v>
      </c>
      <c r="B287" s="1" t="s">
        <v>17</v>
      </c>
      <c r="C287" s="1" t="s">
        <v>31</v>
      </c>
      <c r="D287" s="24"/>
      <c r="E287" s="24"/>
      <c r="F287" s="24"/>
      <c r="G287" s="18" t="e">
        <f t="shared" si="48"/>
        <v>#DIV/0!</v>
      </c>
      <c r="H287" s="18" t="e">
        <f t="shared" si="51"/>
        <v>#DIV/0!</v>
      </c>
      <c r="I287" s="19" t="e">
        <f t="shared" si="52"/>
        <v>#DIV/0!</v>
      </c>
      <c r="J287" s="18" t="e">
        <f t="shared" si="53"/>
        <v>#DIV/0!</v>
      </c>
      <c r="K287" s="18">
        <f t="shared" si="54"/>
        <v>1035</v>
      </c>
      <c r="L287" s="20" t="e">
        <f t="shared" si="55"/>
        <v>#DIV/0!</v>
      </c>
      <c r="M287" s="20" t="e">
        <f t="shared" si="56"/>
        <v>#DIV/0!</v>
      </c>
      <c r="N287" s="18" t="e">
        <f t="shared" si="57"/>
        <v>#DIV/0!</v>
      </c>
      <c r="O287" s="19" t="e">
        <f t="shared" si="49"/>
        <v>#DIV/0!</v>
      </c>
      <c r="P287" s="19" t="e">
        <f t="shared" si="50"/>
        <v>#DIV/0!</v>
      </c>
      <c r="Q287" s="21" t="e">
        <f t="shared" si="58"/>
        <v>#DIV/0!</v>
      </c>
      <c r="R287" s="17"/>
      <c r="S287" s="22" t="e">
        <f t="shared" si="59"/>
        <v>#DIV/0!</v>
      </c>
    </row>
    <row r="288" spans="1:19" x14ac:dyDescent="0.25">
      <c r="A288" s="1">
        <v>15</v>
      </c>
      <c r="B288" s="1" t="s">
        <v>17</v>
      </c>
      <c r="C288" s="1" t="s">
        <v>31</v>
      </c>
      <c r="D288" s="16"/>
      <c r="E288" s="16"/>
      <c r="F288" s="16"/>
      <c r="G288" s="18" t="e">
        <f t="shared" si="48"/>
        <v>#DIV/0!</v>
      </c>
      <c r="H288" s="18" t="e">
        <f t="shared" si="51"/>
        <v>#DIV/0!</v>
      </c>
      <c r="I288" s="19" t="e">
        <f t="shared" si="52"/>
        <v>#DIV/0!</v>
      </c>
      <c r="J288" s="18" t="e">
        <f t="shared" si="53"/>
        <v>#DIV/0!</v>
      </c>
      <c r="K288" s="18">
        <f t="shared" si="54"/>
        <v>1035</v>
      </c>
      <c r="L288" s="20" t="e">
        <f t="shared" si="55"/>
        <v>#DIV/0!</v>
      </c>
      <c r="M288" s="20" t="e">
        <f t="shared" si="56"/>
        <v>#DIV/0!</v>
      </c>
      <c r="N288" s="18" t="e">
        <f t="shared" si="57"/>
        <v>#DIV/0!</v>
      </c>
      <c r="O288" s="19" t="e">
        <f t="shared" si="49"/>
        <v>#DIV/0!</v>
      </c>
      <c r="P288" s="19" t="e">
        <f t="shared" si="50"/>
        <v>#DIV/0!</v>
      </c>
      <c r="Q288" s="21" t="e">
        <f t="shared" si="58"/>
        <v>#DIV/0!</v>
      </c>
      <c r="R288" s="17"/>
      <c r="S288" s="22" t="e">
        <f t="shared" si="59"/>
        <v>#DIV/0!</v>
      </c>
    </row>
    <row r="289" spans="1:19" x14ac:dyDescent="0.25">
      <c r="A289" s="1">
        <v>16</v>
      </c>
      <c r="B289" s="1" t="s">
        <v>17</v>
      </c>
      <c r="C289" s="1" t="s">
        <v>31</v>
      </c>
      <c r="D289" s="24"/>
      <c r="E289" s="24"/>
      <c r="F289" s="24"/>
      <c r="G289" s="18" t="e">
        <f t="shared" si="48"/>
        <v>#DIV/0!</v>
      </c>
      <c r="H289" s="18" t="e">
        <f t="shared" si="51"/>
        <v>#DIV/0!</v>
      </c>
      <c r="I289" s="19" t="e">
        <f t="shared" si="52"/>
        <v>#DIV/0!</v>
      </c>
      <c r="J289" s="18" t="e">
        <f t="shared" si="53"/>
        <v>#DIV/0!</v>
      </c>
      <c r="K289" s="18">
        <f t="shared" si="54"/>
        <v>1035</v>
      </c>
      <c r="L289" s="20" t="e">
        <f t="shared" si="55"/>
        <v>#DIV/0!</v>
      </c>
      <c r="M289" s="20" t="e">
        <f t="shared" si="56"/>
        <v>#DIV/0!</v>
      </c>
      <c r="N289" s="18" t="e">
        <f t="shared" si="57"/>
        <v>#DIV/0!</v>
      </c>
      <c r="O289" s="19" t="e">
        <f t="shared" si="49"/>
        <v>#DIV/0!</v>
      </c>
      <c r="P289" s="19" t="e">
        <f t="shared" si="50"/>
        <v>#DIV/0!</v>
      </c>
      <c r="Q289" s="21" t="e">
        <f t="shared" si="58"/>
        <v>#DIV/0!</v>
      </c>
      <c r="R289" s="17"/>
      <c r="S289" s="22" t="e">
        <f t="shared" si="59"/>
        <v>#DIV/0!</v>
      </c>
    </row>
    <row r="290" spans="1:19" x14ac:dyDescent="0.25">
      <c r="A290" s="1">
        <v>1</v>
      </c>
      <c r="B290" s="1" t="s">
        <v>18</v>
      </c>
      <c r="C290" s="1" t="s">
        <v>31</v>
      </c>
      <c r="D290" s="16"/>
      <c r="E290" s="16"/>
      <c r="F290" s="16"/>
      <c r="G290" s="18" t="e">
        <f t="shared" si="48"/>
        <v>#DIV/0!</v>
      </c>
      <c r="H290" s="18" t="e">
        <f t="shared" si="51"/>
        <v>#DIV/0!</v>
      </c>
      <c r="I290" s="19" t="e">
        <f t="shared" si="52"/>
        <v>#DIV/0!</v>
      </c>
      <c r="J290" s="18" t="e">
        <f t="shared" si="53"/>
        <v>#DIV/0!</v>
      </c>
      <c r="K290" s="18">
        <f t="shared" si="54"/>
        <v>1035</v>
      </c>
      <c r="L290" s="20" t="e">
        <f t="shared" si="55"/>
        <v>#DIV/0!</v>
      </c>
      <c r="M290" s="20" t="e">
        <f t="shared" si="56"/>
        <v>#DIV/0!</v>
      </c>
      <c r="N290" s="18" t="e">
        <f t="shared" si="57"/>
        <v>#DIV/0!</v>
      </c>
      <c r="O290" s="19" t="e">
        <f t="shared" si="49"/>
        <v>#DIV/0!</v>
      </c>
      <c r="P290" s="19" t="e">
        <f t="shared" si="50"/>
        <v>#DIV/0!</v>
      </c>
      <c r="Q290" s="21" t="e">
        <f t="shared" si="58"/>
        <v>#DIV/0!</v>
      </c>
      <c r="R290" s="17"/>
      <c r="S290" s="22" t="e">
        <f t="shared" si="59"/>
        <v>#DIV/0!</v>
      </c>
    </row>
    <row r="291" spans="1:19" x14ac:dyDescent="0.25">
      <c r="A291" s="1">
        <v>2</v>
      </c>
      <c r="B291" s="1" t="s">
        <v>18</v>
      </c>
      <c r="C291" s="1" t="s">
        <v>31</v>
      </c>
      <c r="D291" s="24"/>
      <c r="E291" s="24"/>
      <c r="F291" s="24"/>
      <c r="G291" s="18" t="e">
        <f t="shared" si="48"/>
        <v>#DIV/0!</v>
      </c>
      <c r="H291" s="18" t="e">
        <f t="shared" si="51"/>
        <v>#DIV/0!</v>
      </c>
      <c r="I291" s="19" t="e">
        <f t="shared" si="52"/>
        <v>#DIV/0!</v>
      </c>
      <c r="J291" s="18" t="e">
        <f t="shared" si="53"/>
        <v>#DIV/0!</v>
      </c>
      <c r="K291" s="18">
        <f t="shared" si="54"/>
        <v>1035</v>
      </c>
      <c r="L291" s="20" t="e">
        <f t="shared" si="55"/>
        <v>#DIV/0!</v>
      </c>
      <c r="M291" s="20" t="e">
        <f t="shared" si="56"/>
        <v>#DIV/0!</v>
      </c>
      <c r="N291" s="18" t="e">
        <f t="shared" si="57"/>
        <v>#DIV/0!</v>
      </c>
      <c r="O291" s="19" t="e">
        <f t="shared" si="49"/>
        <v>#DIV/0!</v>
      </c>
      <c r="P291" s="19" t="e">
        <f t="shared" si="50"/>
        <v>#DIV/0!</v>
      </c>
      <c r="Q291" s="21" t="e">
        <f t="shared" si="58"/>
        <v>#DIV/0!</v>
      </c>
      <c r="R291" s="17"/>
      <c r="S291" s="22" t="e">
        <f t="shared" si="59"/>
        <v>#DIV/0!</v>
      </c>
    </row>
    <row r="292" spans="1:19" x14ac:dyDescent="0.25">
      <c r="A292" s="1">
        <v>3</v>
      </c>
      <c r="B292" s="1" t="s">
        <v>18</v>
      </c>
      <c r="C292" s="1" t="s">
        <v>31</v>
      </c>
      <c r="D292" s="16"/>
      <c r="E292" s="16"/>
      <c r="F292" s="16"/>
      <c r="G292" s="18" t="e">
        <f t="shared" si="48"/>
        <v>#DIV/0!</v>
      </c>
      <c r="H292" s="18" t="e">
        <f t="shared" si="51"/>
        <v>#DIV/0!</v>
      </c>
      <c r="I292" s="19" t="e">
        <f t="shared" si="52"/>
        <v>#DIV/0!</v>
      </c>
      <c r="J292" s="18" t="e">
        <f t="shared" si="53"/>
        <v>#DIV/0!</v>
      </c>
      <c r="K292" s="18">
        <f t="shared" si="54"/>
        <v>1035</v>
      </c>
      <c r="L292" s="20" t="e">
        <f t="shared" si="55"/>
        <v>#DIV/0!</v>
      </c>
      <c r="M292" s="20" t="e">
        <f t="shared" si="56"/>
        <v>#DIV/0!</v>
      </c>
      <c r="N292" s="18" t="e">
        <f t="shared" si="57"/>
        <v>#DIV/0!</v>
      </c>
      <c r="O292" s="19" t="e">
        <f t="shared" si="49"/>
        <v>#DIV/0!</v>
      </c>
      <c r="P292" s="19" t="e">
        <f t="shared" si="50"/>
        <v>#DIV/0!</v>
      </c>
      <c r="Q292" s="21" t="e">
        <f t="shared" si="58"/>
        <v>#DIV/0!</v>
      </c>
      <c r="R292" s="17"/>
      <c r="S292" s="22" t="e">
        <f t="shared" si="59"/>
        <v>#DIV/0!</v>
      </c>
    </row>
    <row r="293" spans="1:19" x14ac:dyDescent="0.25">
      <c r="A293" s="1">
        <v>4</v>
      </c>
      <c r="B293" s="1" t="s">
        <v>18</v>
      </c>
      <c r="C293" s="1" t="s">
        <v>31</v>
      </c>
      <c r="D293" s="24"/>
      <c r="E293" s="24"/>
      <c r="F293" s="24"/>
      <c r="G293" s="18" t="e">
        <f t="shared" si="48"/>
        <v>#DIV/0!</v>
      </c>
      <c r="H293" s="18" t="e">
        <f t="shared" si="51"/>
        <v>#DIV/0!</v>
      </c>
      <c r="I293" s="19" t="e">
        <f t="shared" si="52"/>
        <v>#DIV/0!</v>
      </c>
      <c r="J293" s="18" t="e">
        <f t="shared" si="53"/>
        <v>#DIV/0!</v>
      </c>
      <c r="K293" s="18">
        <f t="shared" si="54"/>
        <v>1035</v>
      </c>
      <c r="L293" s="20" t="e">
        <f t="shared" si="55"/>
        <v>#DIV/0!</v>
      </c>
      <c r="M293" s="20" t="e">
        <f t="shared" si="56"/>
        <v>#DIV/0!</v>
      </c>
      <c r="N293" s="18" t="e">
        <f t="shared" si="57"/>
        <v>#DIV/0!</v>
      </c>
      <c r="O293" s="19" t="e">
        <f t="shared" si="49"/>
        <v>#DIV/0!</v>
      </c>
      <c r="P293" s="19" t="e">
        <f t="shared" si="50"/>
        <v>#DIV/0!</v>
      </c>
      <c r="Q293" s="21" t="e">
        <f t="shared" si="58"/>
        <v>#DIV/0!</v>
      </c>
      <c r="R293" s="17"/>
      <c r="S293" s="22" t="e">
        <f t="shared" si="59"/>
        <v>#DIV/0!</v>
      </c>
    </row>
    <row r="294" spans="1:19" x14ac:dyDescent="0.25">
      <c r="A294" s="1">
        <v>5</v>
      </c>
      <c r="B294" s="1" t="s">
        <v>18</v>
      </c>
      <c r="C294" s="1" t="s">
        <v>31</v>
      </c>
      <c r="D294" s="16"/>
      <c r="E294" s="16"/>
      <c r="F294" s="16"/>
      <c r="G294" s="18" t="e">
        <f t="shared" si="48"/>
        <v>#DIV/0!</v>
      </c>
      <c r="H294" s="18" t="e">
        <f t="shared" si="51"/>
        <v>#DIV/0!</v>
      </c>
      <c r="I294" s="19" t="e">
        <f t="shared" si="52"/>
        <v>#DIV/0!</v>
      </c>
      <c r="J294" s="18" t="e">
        <f t="shared" si="53"/>
        <v>#DIV/0!</v>
      </c>
      <c r="K294" s="18">
        <f t="shared" si="54"/>
        <v>1035</v>
      </c>
      <c r="L294" s="20" t="e">
        <f t="shared" si="55"/>
        <v>#DIV/0!</v>
      </c>
      <c r="M294" s="20" t="e">
        <f t="shared" si="56"/>
        <v>#DIV/0!</v>
      </c>
      <c r="N294" s="18" t="e">
        <f t="shared" si="57"/>
        <v>#DIV/0!</v>
      </c>
      <c r="O294" s="19" t="e">
        <f t="shared" si="49"/>
        <v>#DIV/0!</v>
      </c>
      <c r="P294" s="19" t="e">
        <f t="shared" si="50"/>
        <v>#DIV/0!</v>
      </c>
      <c r="Q294" s="21" t="e">
        <f t="shared" si="58"/>
        <v>#DIV/0!</v>
      </c>
      <c r="R294" s="17"/>
      <c r="S294" s="22" t="e">
        <f t="shared" si="59"/>
        <v>#DIV/0!</v>
      </c>
    </row>
    <row r="295" spans="1:19" x14ac:dyDescent="0.25">
      <c r="A295" s="1">
        <v>6</v>
      </c>
      <c r="B295" s="1" t="s">
        <v>18</v>
      </c>
      <c r="C295" s="1" t="s">
        <v>31</v>
      </c>
      <c r="D295" s="24"/>
      <c r="E295" s="24"/>
      <c r="F295" s="24"/>
      <c r="G295" s="18" t="e">
        <f t="shared" si="48"/>
        <v>#DIV/0!</v>
      </c>
      <c r="H295" s="18" t="e">
        <f t="shared" si="51"/>
        <v>#DIV/0!</v>
      </c>
      <c r="I295" s="19" t="e">
        <f t="shared" si="52"/>
        <v>#DIV/0!</v>
      </c>
      <c r="J295" s="18" t="e">
        <f t="shared" si="53"/>
        <v>#DIV/0!</v>
      </c>
      <c r="K295" s="18">
        <f t="shared" si="54"/>
        <v>1035</v>
      </c>
      <c r="L295" s="20" t="e">
        <f t="shared" si="55"/>
        <v>#DIV/0!</v>
      </c>
      <c r="M295" s="20" t="e">
        <f t="shared" si="56"/>
        <v>#DIV/0!</v>
      </c>
      <c r="N295" s="18" t="e">
        <f t="shared" si="57"/>
        <v>#DIV/0!</v>
      </c>
      <c r="O295" s="19" t="e">
        <f t="shared" si="49"/>
        <v>#DIV/0!</v>
      </c>
      <c r="P295" s="19" t="e">
        <f t="shared" si="50"/>
        <v>#DIV/0!</v>
      </c>
      <c r="Q295" s="21" t="e">
        <f t="shared" si="58"/>
        <v>#DIV/0!</v>
      </c>
      <c r="R295" s="17"/>
      <c r="S295" s="22" t="e">
        <f t="shared" si="59"/>
        <v>#DIV/0!</v>
      </c>
    </row>
    <row r="296" spans="1:19" x14ac:dyDescent="0.25">
      <c r="A296" s="1">
        <v>7</v>
      </c>
      <c r="B296" s="1" t="s">
        <v>18</v>
      </c>
      <c r="C296" s="1" t="s">
        <v>31</v>
      </c>
      <c r="D296" s="16"/>
      <c r="E296" s="16"/>
      <c r="F296" s="16"/>
      <c r="G296" s="18" t="e">
        <f t="shared" si="48"/>
        <v>#DIV/0!</v>
      </c>
      <c r="H296" s="18" t="e">
        <f t="shared" si="51"/>
        <v>#DIV/0!</v>
      </c>
      <c r="I296" s="19" t="e">
        <f t="shared" si="52"/>
        <v>#DIV/0!</v>
      </c>
      <c r="J296" s="18" t="e">
        <f t="shared" si="53"/>
        <v>#DIV/0!</v>
      </c>
      <c r="K296" s="18">
        <f t="shared" si="54"/>
        <v>1035</v>
      </c>
      <c r="L296" s="20" t="e">
        <f t="shared" si="55"/>
        <v>#DIV/0!</v>
      </c>
      <c r="M296" s="20" t="e">
        <f t="shared" si="56"/>
        <v>#DIV/0!</v>
      </c>
      <c r="N296" s="18" t="e">
        <f t="shared" si="57"/>
        <v>#DIV/0!</v>
      </c>
      <c r="O296" s="19" t="e">
        <f t="shared" si="49"/>
        <v>#DIV/0!</v>
      </c>
      <c r="P296" s="19" t="e">
        <f t="shared" si="50"/>
        <v>#DIV/0!</v>
      </c>
      <c r="Q296" s="21" t="e">
        <f t="shared" si="58"/>
        <v>#DIV/0!</v>
      </c>
      <c r="R296" s="17"/>
      <c r="S296" s="22" t="e">
        <f t="shared" si="59"/>
        <v>#DIV/0!</v>
      </c>
    </row>
    <row r="297" spans="1:19" x14ac:dyDescent="0.25">
      <c r="A297" s="1">
        <v>8</v>
      </c>
      <c r="B297" s="1" t="s">
        <v>18</v>
      </c>
      <c r="C297" s="1" t="s">
        <v>31</v>
      </c>
      <c r="D297" s="24"/>
      <c r="E297" s="24"/>
      <c r="F297" s="24"/>
      <c r="G297" s="18" t="e">
        <f t="shared" si="48"/>
        <v>#DIV/0!</v>
      </c>
      <c r="H297" s="18" t="e">
        <f t="shared" si="51"/>
        <v>#DIV/0!</v>
      </c>
      <c r="I297" s="19" t="e">
        <f t="shared" si="52"/>
        <v>#DIV/0!</v>
      </c>
      <c r="J297" s="18" t="e">
        <f t="shared" si="53"/>
        <v>#DIV/0!</v>
      </c>
      <c r="K297" s="18">
        <f t="shared" si="54"/>
        <v>1035</v>
      </c>
      <c r="L297" s="20" t="e">
        <f t="shared" si="55"/>
        <v>#DIV/0!</v>
      </c>
      <c r="M297" s="20" t="e">
        <f t="shared" si="56"/>
        <v>#DIV/0!</v>
      </c>
      <c r="N297" s="18" t="e">
        <f t="shared" si="57"/>
        <v>#DIV/0!</v>
      </c>
      <c r="O297" s="19" t="e">
        <f t="shared" si="49"/>
        <v>#DIV/0!</v>
      </c>
      <c r="P297" s="19" t="e">
        <f t="shared" si="50"/>
        <v>#DIV/0!</v>
      </c>
      <c r="Q297" s="21" t="e">
        <f t="shared" si="58"/>
        <v>#DIV/0!</v>
      </c>
      <c r="R297" s="17"/>
      <c r="S297" s="22" t="e">
        <f t="shared" si="59"/>
        <v>#DIV/0!</v>
      </c>
    </row>
    <row r="298" spans="1:19" x14ac:dyDescent="0.25">
      <c r="A298" s="1">
        <v>9</v>
      </c>
      <c r="B298" s="1" t="s">
        <v>18</v>
      </c>
      <c r="C298" s="1" t="s">
        <v>31</v>
      </c>
      <c r="D298" s="16"/>
      <c r="E298" s="16"/>
      <c r="F298" s="16"/>
      <c r="G298" s="18" t="e">
        <f t="shared" si="48"/>
        <v>#DIV/0!</v>
      </c>
      <c r="H298" s="18" t="e">
        <f t="shared" si="51"/>
        <v>#DIV/0!</v>
      </c>
      <c r="I298" s="19" t="e">
        <f t="shared" si="52"/>
        <v>#DIV/0!</v>
      </c>
      <c r="J298" s="18" t="e">
        <f t="shared" si="53"/>
        <v>#DIV/0!</v>
      </c>
      <c r="K298" s="18">
        <f t="shared" si="54"/>
        <v>1035</v>
      </c>
      <c r="L298" s="20" t="e">
        <f t="shared" si="55"/>
        <v>#DIV/0!</v>
      </c>
      <c r="M298" s="20" t="e">
        <f t="shared" si="56"/>
        <v>#DIV/0!</v>
      </c>
      <c r="N298" s="18" t="e">
        <f t="shared" si="57"/>
        <v>#DIV/0!</v>
      </c>
      <c r="O298" s="19" t="e">
        <f t="shared" si="49"/>
        <v>#DIV/0!</v>
      </c>
      <c r="P298" s="19" t="e">
        <f t="shared" si="50"/>
        <v>#DIV/0!</v>
      </c>
      <c r="Q298" s="21" t="e">
        <f t="shared" si="58"/>
        <v>#DIV/0!</v>
      </c>
      <c r="R298" s="17"/>
      <c r="S298" s="22" t="e">
        <f t="shared" si="59"/>
        <v>#DIV/0!</v>
      </c>
    </row>
    <row r="299" spans="1:19" x14ac:dyDescent="0.25">
      <c r="A299" s="1">
        <v>10</v>
      </c>
      <c r="B299" s="1" t="s">
        <v>18</v>
      </c>
      <c r="C299" s="1" t="s">
        <v>31</v>
      </c>
      <c r="D299" s="24"/>
      <c r="E299" s="24"/>
      <c r="F299" s="24"/>
      <c r="G299" s="18" t="e">
        <f t="shared" si="48"/>
        <v>#DIV/0!</v>
      </c>
      <c r="H299" s="18" t="e">
        <f t="shared" si="51"/>
        <v>#DIV/0!</v>
      </c>
      <c r="I299" s="19" t="e">
        <f t="shared" si="52"/>
        <v>#DIV/0!</v>
      </c>
      <c r="J299" s="18" t="e">
        <f t="shared" si="53"/>
        <v>#DIV/0!</v>
      </c>
      <c r="K299" s="18">
        <f t="shared" si="54"/>
        <v>1035</v>
      </c>
      <c r="L299" s="20" t="e">
        <f t="shared" si="55"/>
        <v>#DIV/0!</v>
      </c>
      <c r="M299" s="20" t="e">
        <f t="shared" si="56"/>
        <v>#DIV/0!</v>
      </c>
      <c r="N299" s="18" t="e">
        <f t="shared" si="57"/>
        <v>#DIV/0!</v>
      </c>
      <c r="O299" s="19" t="e">
        <f t="shared" si="49"/>
        <v>#DIV/0!</v>
      </c>
      <c r="P299" s="19" t="e">
        <f t="shared" si="50"/>
        <v>#DIV/0!</v>
      </c>
      <c r="Q299" s="21" t="e">
        <f t="shared" si="58"/>
        <v>#DIV/0!</v>
      </c>
      <c r="R299" s="17"/>
      <c r="S299" s="22" t="e">
        <f t="shared" si="59"/>
        <v>#DIV/0!</v>
      </c>
    </row>
    <row r="300" spans="1:19" x14ac:dyDescent="0.25">
      <c r="A300" s="1">
        <v>11</v>
      </c>
      <c r="B300" s="1" t="s">
        <v>18</v>
      </c>
      <c r="C300" s="1" t="s">
        <v>31</v>
      </c>
      <c r="D300" s="16"/>
      <c r="E300" s="16"/>
      <c r="F300" s="16"/>
      <c r="G300" s="18" t="e">
        <f t="shared" si="48"/>
        <v>#DIV/0!</v>
      </c>
      <c r="H300" s="18" t="e">
        <f t="shared" si="51"/>
        <v>#DIV/0!</v>
      </c>
      <c r="I300" s="19" t="e">
        <f t="shared" si="52"/>
        <v>#DIV/0!</v>
      </c>
      <c r="J300" s="18" t="e">
        <f t="shared" si="53"/>
        <v>#DIV/0!</v>
      </c>
      <c r="K300" s="18">
        <f t="shared" si="54"/>
        <v>1035</v>
      </c>
      <c r="L300" s="20" t="e">
        <f t="shared" si="55"/>
        <v>#DIV/0!</v>
      </c>
      <c r="M300" s="20" t="e">
        <f t="shared" si="56"/>
        <v>#DIV/0!</v>
      </c>
      <c r="N300" s="18" t="e">
        <f t="shared" si="57"/>
        <v>#DIV/0!</v>
      </c>
      <c r="O300" s="19" t="e">
        <f t="shared" si="49"/>
        <v>#DIV/0!</v>
      </c>
      <c r="P300" s="19" t="e">
        <f t="shared" si="50"/>
        <v>#DIV/0!</v>
      </c>
      <c r="Q300" s="21" t="e">
        <f t="shared" si="58"/>
        <v>#DIV/0!</v>
      </c>
      <c r="R300" s="17"/>
      <c r="S300" s="22" t="e">
        <f t="shared" si="59"/>
        <v>#DIV/0!</v>
      </c>
    </row>
    <row r="301" spans="1:19" x14ac:dyDescent="0.25">
      <c r="A301" s="1">
        <v>12</v>
      </c>
      <c r="B301" s="1" t="s">
        <v>18</v>
      </c>
      <c r="C301" s="1" t="s">
        <v>31</v>
      </c>
      <c r="D301" s="24"/>
      <c r="E301" s="24"/>
      <c r="F301" s="24"/>
      <c r="G301" s="18" t="e">
        <f t="shared" si="48"/>
        <v>#DIV/0!</v>
      </c>
      <c r="H301" s="18" t="e">
        <f t="shared" si="51"/>
        <v>#DIV/0!</v>
      </c>
      <c r="I301" s="19" t="e">
        <f t="shared" si="52"/>
        <v>#DIV/0!</v>
      </c>
      <c r="J301" s="18" t="e">
        <f t="shared" si="53"/>
        <v>#DIV/0!</v>
      </c>
      <c r="K301" s="18">
        <f t="shared" si="54"/>
        <v>1035</v>
      </c>
      <c r="L301" s="20" t="e">
        <f t="shared" si="55"/>
        <v>#DIV/0!</v>
      </c>
      <c r="M301" s="20" t="e">
        <f t="shared" si="56"/>
        <v>#DIV/0!</v>
      </c>
      <c r="N301" s="18" t="e">
        <f t="shared" si="57"/>
        <v>#DIV/0!</v>
      </c>
      <c r="O301" s="19" t="e">
        <f t="shared" si="49"/>
        <v>#DIV/0!</v>
      </c>
      <c r="P301" s="19" t="e">
        <f t="shared" si="50"/>
        <v>#DIV/0!</v>
      </c>
      <c r="Q301" s="21" t="e">
        <f t="shared" si="58"/>
        <v>#DIV/0!</v>
      </c>
      <c r="R301" s="17"/>
      <c r="S301" s="22" t="e">
        <f t="shared" si="59"/>
        <v>#DIV/0!</v>
      </c>
    </row>
    <row r="302" spans="1:19" x14ac:dyDescent="0.25">
      <c r="A302" s="1">
        <v>13</v>
      </c>
      <c r="B302" s="1" t="s">
        <v>18</v>
      </c>
      <c r="C302" s="1" t="s">
        <v>31</v>
      </c>
      <c r="D302" s="16"/>
      <c r="E302" s="16"/>
      <c r="F302" s="16"/>
      <c r="G302" s="18" t="e">
        <f t="shared" si="48"/>
        <v>#DIV/0!</v>
      </c>
      <c r="H302" s="18" t="e">
        <f t="shared" si="51"/>
        <v>#DIV/0!</v>
      </c>
      <c r="I302" s="19" t="e">
        <f t="shared" si="52"/>
        <v>#DIV/0!</v>
      </c>
      <c r="J302" s="18" t="e">
        <f t="shared" si="53"/>
        <v>#DIV/0!</v>
      </c>
      <c r="K302" s="18">
        <f t="shared" si="54"/>
        <v>1035</v>
      </c>
      <c r="L302" s="20" t="e">
        <f t="shared" si="55"/>
        <v>#DIV/0!</v>
      </c>
      <c r="M302" s="20" t="e">
        <f t="shared" si="56"/>
        <v>#DIV/0!</v>
      </c>
      <c r="N302" s="18" t="e">
        <f t="shared" si="57"/>
        <v>#DIV/0!</v>
      </c>
      <c r="O302" s="19" t="e">
        <f t="shared" si="49"/>
        <v>#DIV/0!</v>
      </c>
      <c r="P302" s="19" t="e">
        <f t="shared" si="50"/>
        <v>#DIV/0!</v>
      </c>
      <c r="Q302" s="21" t="e">
        <f t="shared" si="58"/>
        <v>#DIV/0!</v>
      </c>
      <c r="R302" s="17"/>
      <c r="S302" s="22" t="e">
        <f t="shared" si="59"/>
        <v>#DIV/0!</v>
      </c>
    </row>
    <row r="303" spans="1:19" x14ac:dyDescent="0.25">
      <c r="A303" s="1">
        <v>14</v>
      </c>
      <c r="B303" s="1" t="s">
        <v>18</v>
      </c>
      <c r="C303" s="1" t="s">
        <v>31</v>
      </c>
      <c r="D303" s="24"/>
      <c r="E303" s="24"/>
      <c r="F303" s="24"/>
      <c r="G303" s="18" t="e">
        <f t="shared" si="48"/>
        <v>#DIV/0!</v>
      </c>
      <c r="H303" s="18" t="e">
        <f t="shared" si="51"/>
        <v>#DIV/0!</v>
      </c>
      <c r="I303" s="19" t="e">
        <f t="shared" si="52"/>
        <v>#DIV/0!</v>
      </c>
      <c r="J303" s="18" t="e">
        <f t="shared" si="53"/>
        <v>#DIV/0!</v>
      </c>
      <c r="K303" s="18">
        <f t="shared" si="54"/>
        <v>1035</v>
      </c>
      <c r="L303" s="20" t="e">
        <f t="shared" si="55"/>
        <v>#DIV/0!</v>
      </c>
      <c r="M303" s="20" t="e">
        <f t="shared" si="56"/>
        <v>#DIV/0!</v>
      </c>
      <c r="N303" s="18" t="e">
        <f t="shared" si="57"/>
        <v>#DIV/0!</v>
      </c>
      <c r="O303" s="19" t="e">
        <f t="shared" si="49"/>
        <v>#DIV/0!</v>
      </c>
      <c r="P303" s="19" t="e">
        <f t="shared" si="50"/>
        <v>#DIV/0!</v>
      </c>
      <c r="Q303" s="21" t="e">
        <f t="shared" si="58"/>
        <v>#DIV/0!</v>
      </c>
      <c r="R303" s="17"/>
      <c r="S303" s="22" t="e">
        <f t="shared" si="59"/>
        <v>#DIV/0!</v>
      </c>
    </row>
    <row r="304" spans="1:19" x14ac:dyDescent="0.25">
      <c r="A304" s="1">
        <v>15</v>
      </c>
      <c r="B304" s="1" t="s">
        <v>18</v>
      </c>
      <c r="C304" s="1" t="s">
        <v>31</v>
      </c>
      <c r="D304" s="16"/>
      <c r="E304" s="16"/>
      <c r="F304" s="16"/>
      <c r="G304" s="18" t="e">
        <f t="shared" si="48"/>
        <v>#DIV/0!</v>
      </c>
      <c r="H304" s="18" t="e">
        <f t="shared" si="51"/>
        <v>#DIV/0!</v>
      </c>
      <c r="I304" s="19" t="e">
        <f t="shared" si="52"/>
        <v>#DIV/0!</v>
      </c>
      <c r="J304" s="18" t="e">
        <f t="shared" si="53"/>
        <v>#DIV/0!</v>
      </c>
      <c r="K304" s="18">
        <f t="shared" si="54"/>
        <v>1035</v>
      </c>
      <c r="L304" s="20" t="e">
        <f t="shared" si="55"/>
        <v>#DIV/0!</v>
      </c>
      <c r="M304" s="20" t="e">
        <f t="shared" si="56"/>
        <v>#DIV/0!</v>
      </c>
      <c r="N304" s="18" t="e">
        <f t="shared" si="57"/>
        <v>#DIV/0!</v>
      </c>
      <c r="O304" s="19" t="e">
        <f t="shared" si="49"/>
        <v>#DIV/0!</v>
      </c>
      <c r="P304" s="19" t="e">
        <f t="shared" si="50"/>
        <v>#DIV/0!</v>
      </c>
      <c r="Q304" s="21" t="e">
        <f t="shared" si="58"/>
        <v>#DIV/0!</v>
      </c>
      <c r="R304" s="17"/>
      <c r="S304" s="22" t="e">
        <f t="shared" si="59"/>
        <v>#DIV/0!</v>
      </c>
    </row>
    <row r="305" spans="1:19" x14ac:dyDescent="0.25">
      <c r="A305" s="1">
        <v>16</v>
      </c>
      <c r="B305" s="1" t="s">
        <v>18</v>
      </c>
      <c r="C305" s="1" t="s">
        <v>31</v>
      </c>
      <c r="D305" s="24"/>
      <c r="E305" s="24"/>
      <c r="F305" s="24"/>
      <c r="G305" s="18" t="e">
        <f t="shared" si="48"/>
        <v>#DIV/0!</v>
      </c>
      <c r="H305" s="18" t="e">
        <f t="shared" si="51"/>
        <v>#DIV/0!</v>
      </c>
      <c r="I305" s="19" t="e">
        <f t="shared" si="52"/>
        <v>#DIV/0!</v>
      </c>
      <c r="J305" s="18" t="e">
        <f t="shared" si="53"/>
        <v>#DIV/0!</v>
      </c>
      <c r="K305" s="18">
        <f t="shared" si="54"/>
        <v>1035</v>
      </c>
      <c r="L305" s="20" t="e">
        <f t="shared" si="55"/>
        <v>#DIV/0!</v>
      </c>
      <c r="M305" s="20" t="e">
        <f t="shared" si="56"/>
        <v>#DIV/0!</v>
      </c>
      <c r="N305" s="18" t="e">
        <f t="shared" si="57"/>
        <v>#DIV/0!</v>
      </c>
      <c r="O305" s="19" t="e">
        <f t="shared" si="49"/>
        <v>#DIV/0!</v>
      </c>
      <c r="P305" s="19" t="e">
        <f t="shared" si="50"/>
        <v>#DIV/0!</v>
      </c>
      <c r="Q305" s="21" t="e">
        <f t="shared" si="58"/>
        <v>#DIV/0!</v>
      </c>
      <c r="R305" s="17"/>
      <c r="S305" s="22" t="e">
        <f t="shared" si="5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Master_Data</vt:lpstr>
      <vt:lpstr>Couri</vt:lpstr>
      <vt:lpstr>Table_Sabrina</vt:lpstr>
      <vt:lpstr>SheerStress_calculations_couri</vt:lpstr>
      <vt:lpstr>All_calculations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2021-07-05T23:27:06Z</dcterms:created>
  <dcterms:modified xsi:type="dcterms:W3CDTF">2021-08-09T18:11:13Z</dcterms:modified>
</cp:coreProperties>
</file>