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Ultrasound_validity/"/>
    </mc:Choice>
  </mc:AlternateContent>
  <xr:revisionPtr revIDLastSave="35" documentId="14_{FA4ACA8F-257F-4FD4-8E0B-F3332EEC1CE1}" xr6:coauthVersionLast="47" xr6:coauthVersionMax="47" xr10:uidLastSave="{AAC1B479-29C7-47C2-94A6-8AC1EA3FB03C}"/>
  <bookViews>
    <workbookView xWindow="-120" yWindow="-120" windowWidth="29040" windowHeight="15840" firstSheet="3" activeTab="7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descriptives" sheetId="12" r:id="rId5"/>
    <sheet name="Sheet4" sheetId="7" r:id="rId6"/>
    <sheet name="Regressions" sheetId="5" r:id="rId7"/>
    <sheet name="Regression_Data" sheetId="11" r:id="rId8"/>
    <sheet name="Application_tables" sheetId="10" r:id="rId9"/>
    <sheet name="Correlation_Matrix" sheetId="8" r:id="rId10"/>
    <sheet name="BA_analysis_all" sheetId="9" r:id="rId11"/>
    <sheet name="Application" sheetId="6" r:id="rId1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9" l="1"/>
  <c r="J2" i="5"/>
  <c r="V5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N2" i="5"/>
  <c r="V2" i="5"/>
  <c r="P2" i="5"/>
  <c r="R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AZ2" i="5"/>
  <c r="AT51" i="4"/>
  <c r="AS51" i="4"/>
  <c r="AT50" i="4"/>
  <c r="AS50" i="4"/>
  <c r="AT49" i="4"/>
  <c r="AS49" i="4"/>
  <c r="AT48" i="4"/>
  <c r="AS48" i="4"/>
  <c r="AT47" i="4"/>
  <c r="AS47" i="4"/>
  <c r="AT46" i="4"/>
  <c r="AS46" i="4"/>
  <c r="AT45" i="4"/>
  <c r="AS45" i="4"/>
  <c r="AT44" i="4"/>
  <c r="AS44" i="4"/>
  <c r="AT43" i="4"/>
  <c r="AS43" i="4"/>
  <c r="AT42" i="4"/>
  <c r="AS42" i="4"/>
  <c r="AT41" i="4"/>
  <c r="AS41" i="4"/>
  <c r="AT40" i="4"/>
  <c r="AS40" i="4"/>
  <c r="AT39" i="4"/>
  <c r="AS39" i="4"/>
  <c r="AT38" i="4"/>
  <c r="AS38" i="4"/>
  <c r="AT37" i="4"/>
  <c r="AS37" i="4"/>
  <c r="AT36" i="4"/>
  <c r="AS36" i="4"/>
  <c r="AT35" i="4"/>
  <c r="AS35" i="4"/>
  <c r="AT34" i="4"/>
  <c r="AS34" i="4"/>
  <c r="AT33" i="4"/>
  <c r="AS33" i="4"/>
  <c r="AT32" i="4"/>
  <c r="AS32" i="4"/>
  <c r="AT31" i="4"/>
  <c r="AS31" i="4"/>
  <c r="AT30" i="4"/>
  <c r="AS30" i="4"/>
  <c r="AT29" i="4"/>
  <c r="AS29" i="4"/>
  <c r="AT28" i="4"/>
  <c r="AS28" i="4"/>
  <c r="AT27" i="4"/>
  <c r="AS27" i="4"/>
  <c r="AT26" i="4"/>
  <c r="AS26" i="4"/>
  <c r="AT25" i="4"/>
  <c r="AS25" i="4"/>
  <c r="AT24" i="4"/>
  <c r="AS24" i="4"/>
  <c r="AT23" i="4"/>
  <c r="AS23" i="4"/>
  <c r="AT22" i="4"/>
  <c r="AS22" i="4"/>
  <c r="AT21" i="4"/>
  <c r="AS21" i="4"/>
  <c r="AT20" i="4"/>
  <c r="AS20" i="4"/>
  <c r="AT19" i="4"/>
  <c r="AS19" i="4"/>
  <c r="AT18" i="4"/>
  <c r="AS18" i="4"/>
  <c r="AT17" i="4"/>
  <c r="AS17" i="4"/>
  <c r="AT16" i="4"/>
  <c r="AS16" i="4"/>
  <c r="AT15" i="4"/>
  <c r="AS15" i="4"/>
  <c r="AT14" i="4"/>
  <c r="AS14" i="4"/>
  <c r="AT13" i="4"/>
  <c r="AS13" i="4"/>
  <c r="AT12" i="4"/>
  <c r="AS12" i="4"/>
  <c r="AT11" i="4"/>
  <c r="AS11" i="4"/>
  <c r="AT10" i="4"/>
  <c r="AS10" i="4"/>
  <c r="AT9" i="4"/>
  <c r="AS9" i="4"/>
  <c r="AT8" i="4"/>
  <c r="AS8" i="4"/>
  <c r="AT7" i="4"/>
  <c r="AS7" i="4"/>
  <c r="AT6" i="4"/>
  <c r="AS6" i="4"/>
  <c r="AT5" i="4"/>
  <c r="AS5" i="4"/>
  <c r="AT4" i="4"/>
  <c r="AS4" i="4"/>
  <c r="AT3" i="4"/>
  <c r="AS3" i="4"/>
  <c r="AT2" i="4"/>
  <c r="AS2" i="4"/>
  <c r="AO51" i="4"/>
  <c r="AN51" i="4"/>
  <c r="AO50" i="4"/>
  <c r="AN50" i="4"/>
  <c r="AO49" i="4"/>
  <c r="AN49" i="4"/>
  <c r="AO48" i="4"/>
  <c r="AN48" i="4"/>
  <c r="AO47" i="4"/>
  <c r="AN47" i="4"/>
  <c r="AO46" i="4"/>
  <c r="AN46" i="4"/>
  <c r="AO45" i="4"/>
  <c r="AN45" i="4"/>
  <c r="AO44" i="4"/>
  <c r="AN44" i="4"/>
  <c r="AO43" i="4"/>
  <c r="AN43" i="4"/>
  <c r="AO42" i="4"/>
  <c r="AN42" i="4"/>
  <c r="AO41" i="4"/>
  <c r="AN41" i="4"/>
  <c r="AO40" i="4"/>
  <c r="AN40" i="4"/>
  <c r="AO39" i="4"/>
  <c r="AN39" i="4"/>
  <c r="AO38" i="4"/>
  <c r="AN38" i="4"/>
  <c r="AO37" i="4"/>
  <c r="AN37" i="4"/>
  <c r="AO36" i="4"/>
  <c r="AN36" i="4"/>
  <c r="AO35" i="4"/>
  <c r="AN35" i="4"/>
  <c r="AO34" i="4"/>
  <c r="AN34" i="4"/>
  <c r="AO33" i="4"/>
  <c r="AN33" i="4"/>
  <c r="AO32" i="4"/>
  <c r="AN32" i="4"/>
  <c r="AO31" i="4"/>
  <c r="AN31" i="4"/>
  <c r="AO30" i="4"/>
  <c r="AN30" i="4"/>
  <c r="AO29" i="4"/>
  <c r="AN29" i="4"/>
  <c r="AO28" i="4"/>
  <c r="AN28" i="4"/>
  <c r="AO27" i="4"/>
  <c r="AN27" i="4"/>
  <c r="AO26" i="4"/>
  <c r="AN26" i="4"/>
  <c r="AO25" i="4"/>
  <c r="AN25" i="4"/>
  <c r="AO24" i="4"/>
  <c r="AN24" i="4"/>
  <c r="AO23" i="4"/>
  <c r="AN23" i="4"/>
  <c r="AO22" i="4"/>
  <c r="AN22" i="4"/>
  <c r="AO21" i="4"/>
  <c r="AN21" i="4"/>
  <c r="AO20" i="4"/>
  <c r="AN20" i="4"/>
  <c r="AO19" i="4"/>
  <c r="AN19" i="4"/>
  <c r="AO18" i="4"/>
  <c r="AN18" i="4"/>
  <c r="AO17" i="4"/>
  <c r="AN17" i="4"/>
  <c r="AO16" i="4"/>
  <c r="AN16" i="4"/>
  <c r="AO15" i="4"/>
  <c r="AN15" i="4"/>
  <c r="AO14" i="4"/>
  <c r="AN14" i="4"/>
  <c r="AO13" i="4"/>
  <c r="AN13" i="4"/>
  <c r="AO12" i="4"/>
  <c r="AN12" i="4"/>
  <c r="AO11" i="4"/>
  <c r="AN11" i="4"/>
  <c r="AO10" i="4"/>
  <c r="AN10" i="4"/>
  <c r="AO9" i="4"/>
  <c r="AN9" i="4"/>
  <c r="AO8" i="4"/>
  <c r="AN8" i="4"/>
  <c r="AO7" i="4"/>
  <c r="AN7" i="4"/>
  <c r="AO6" i="4"/>
  <c r="AN6" i="4"/>
  <c r="AO5" i="4"/>
  <c r="AN5" i="4"/>
  <c r="AO4" i="4"/>
  <c r="AN4" i="4"/>
  <c r="AO3" i="4"/>
  <c r="AN3" i="4"/>
  <c r="AO2" i="4"/>
  <c r="AN2" i="4"/>
  <c r="AI2" i="4"/>
  <c r="AJ51" i="4"/>
  <c r="AI51" i="4"/>
  <c r="AJ50" i="4"/>
  <c r="AI50" i="4"/>
  <c r="AJ49" i="4"/>
  <c r="AI49" i="4"/>
  <c r="AJ48" i="4"/>
  <c r="AI48" i="4"/>
  <c r="AJ47" i="4"/>
  <c r="AI47" i="4"/>
  <c r="AJ46" i="4"/>
  <c r="AI46" i="4"/>
  <c r="AJ45" i="4"/>
  <c r="AI45" i="4"/>
  <c r="AJ44" i="4"/>
  <c r="AI44" i="4"/>
  <c r="AJ43" i="4"/>
  <c r="AI43" i="4"/>
  <c r="AJ42" i="4"/>
  <c r="AI42" i="4"/>
  <c r="AJ41" i="4"/>
  <c r="AI41" i="4"/>
  <c r="AJ40" i="4"/>
  <c r="AI40" i="4"/>
  <c r="AJ39" i="4"/>
  <c r="AI39" i="4"/>
  <c r="AJ38" i="4"/>
  <c r="AI38" i="4"/>
  <c r="AJ37" i="4"/>
  <c r="AI37" i="4"/>
  <c r="AJ36" i="4"/>
  <c r="AI36" i="4"/>
  <c r="AJ35" i="4"/>
  <c r="AI35" i="4"/>
  <c r="AJ34" i="4"/>
  <c r="AI34" i="4"/>
  <c r="AJ33" i="4"/>
  <c r="AI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J6" i="4"/>
  <c r="AI6" i="4"/>
  <c r="AJ5" i="4"/>
  <c r="AI5" i="4"/>
  <c r="AJ4" i="4"/>
  <c r="AI4" i="4"/>
  <c r="AJ3" i="4"/>
  <c r="AI3" i="4"/>
  <c r="AJ2" i="4"/>
  <c r="AD2" i="4"/>
  <c r="AE51" i="4"/>
  <c r="AD51" i="4"/>
  <c r="AE50" i="4"/>
  <c r="AD50" i="4"/>
  <c r="AE49" i="4"/>
  <c r="AD49" i="4"/>
  <c r="AE48" i="4"/>
  <c r="AD48" i="4"/>
  <c r="AE47" i="4"/>
  <c r="AD47" i="4"/>
  <c r="AE46" i="4"/>
  <c r="AD46" i="4"/>
  <c r="AE45" i="4"/>
  <c r="AD45" i="4"/>
  <c r="AE44" i="4"/>
  <c r="AD44" i="4"/>
  <c r="AE43" i="4"/>
  <c r="AD43" i="4"/>
  <c r="AE42" i="4"/>
  <c r="AD42" i="4"/>
  <c r="AE41" i="4"/>
  <c r="AD41" i="4"/>
  <c r="AE40" i="4"/>
  <c r="AD40" i="4"/>
  <c r="AE39" i="4"/>
  <c r="AD39" i="4"/>
  <c r="AE38" i="4"/>
  <c r="AD38" i="4"/>
  <c r="AE37" i="4"/>
  <c r="AD37" i="4"/>
  <c r="AE36" i="4"/>
  <c r="AD36" i="4"/>
  <c r="AE35" i="4"/>
  <c r="AD35" i="4"/>
  <c r="AE34" i="4"/>
  <c r="AD34" i="4"/>
  <c r="AE33" i="4"/>
  <c r="AD33" i="4"/>
  <c r="AE32" i="4"/>
  <c r="AD32" i="4"/>
  <c r="AE31" i="4"/>
  <c r="AD31" i="4"/>
  <c r="AE30" i="4"/>
  <c r="AD30" i="4"/>
  <c r="AE29" i="4"/>
  <c r="AD29" i="4"/>
  <c r="AE28" i="4"/>
  <c r="AD28" i="4"/>
  <c r="AE27" i="4"/>
  <c r="AD27" i="4"/>
  <c r="AE26" i="4"/>
  <c r="AD26" i="4"/>
  <c r="AE25" i="4"/>
  <c r="AD25" i="4"/>
  <c r="AE24" i="4"/>
  <c r="AD24" i="4"/>
  <c r="AE23" i="4"/>
  <c r="AD23" i="4"/>
  <c r="AE22" i="4"/>
  <c r="AD22" i="4"/>
  <c r="AE21" i="4"/>
  <c r="AD21" i="4"/>
  <c r="AE20" i="4"/>
  <c r="AD20" i="4"/>
  <c r="AE19" i="4"/>
  <c r="AD19" i="4"/>
  <c r="AE18" i="4"/>
  <c r="AD18" i="4"/>
  <c r="AE17" i="4"/>
  <c r="AD17" i="4"/>
  <c r="AE16" i="4"/>
  <c r="AD16" i="4"/>
  <c r="AE15" i="4"/>
  <c r="AD15" i="4"/>
  <c r="AE14" i="4"/>
  <c r="AD14" i="4"/>
  <c r="AE13" i="4"/>
  <c r="AD13" i="4"/>
  <c r="AE12" i="4"/>
  <c r="AD12" i="4"/>
  <c r="AE11" i="4"/>
  <c r="AD11" i="4"/>
  <c r="AE10" i="4"/>
  <c r="AD10" i="4"/>
  <c r="AE9" i="4"/>
  <c r="AD9" i="4"/>
  <c r="AE8" i="4"/>
  <c r="AD8" i="4"/>
  <c r="AE7" i="4"/>
  <c r="AD7" i="4"/>
  <c r="AE6" i="4"/>
  <c r="AD6" i="4"/>
  <c r="AE5" i="4"/>
  <c r="AD5" i="4"/>
  <c r="AE4" i="4"/>
  <c r="AD4" i="4"/>
  <c r="AE3" i="4"/>
  <c r="AD3" i="4"/>
  <c r="AE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J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2" i="4"/>
  <c r="BB2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AN51" i="5"/>
  <c r="BB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Z5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K53" i="3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<sst xmlns="http://schemas.openxmlformats.org/spreadsheetml/2006/main" count="698" uniqueCount="334">
  <si>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</si>
  <si>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</si>
  <si>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</si>
  <si>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</si>
  <si>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</si>
  <si>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</si>
  <si>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</si>
  <si>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</si>
  <si>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</si>
  <si>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</si>
  <si>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</si>
  <si>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</si>
  <si>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</si>
  <si>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</si>
  <si>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</si>
  <si>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</si>
  <si>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</si>
  <si>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</si>
  <si>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</si>
  <si>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</si>
  <si>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</si>
  <si>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</si>
  <si>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</si>
  <si>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</si>
  <si>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</si>
  <si>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</si>
  <si>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</si>
  <si>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</si>
  <si>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</si>
  <si>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</si>
  <si>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</si>
  <si>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</si>
  <si>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</si>
  <si>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</si>
  <si>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</si>
  <si>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</si>
  <si>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</si>
  <si>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</si>
  <si>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</si>
  <si>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</si>
  <si>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</si>
  <si>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</si>
  <si>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</si>
  <si>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</si>
  <si>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</si>
  <si>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</si>
  <si>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</si>
  <si>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</si>
  <si>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</si>
  <si>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</si>
  <si>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</si>
  <si>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</si>
  <si>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</si>
  <si>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</si>
  <si>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</si>
  <si>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</si>
  <si>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</si>
  <si>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</si>
  <si>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</si>
  <si>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</si>
  <si>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</si>
  <si>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</si>
  <si>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</si>
  <si>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</si>
  <si>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</si>
  <si>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</si>
  <si>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</si>
  <si>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</si>
  <si>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</si>
  <si>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</si>
  <si>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</si>
  <si>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</si>
  <si>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</si>
  <si>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</si>
  <si>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</si>
  <si>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</si>
  <si>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</si>
  <si>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</si>
  <si>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</si>
  <si>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</si>
  <si>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</si>
  <si>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</si>
  <si>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</si>
  <si>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</si>
  <si>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</si>
  <si>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</si>
  <si>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</si>
  <si>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</si>
  <si>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</si>
  <si>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</si>
  <si>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</si>
  <si>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</si>
  <si>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</si>
  <si>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</si>
  <si>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</si>
  <si>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</si>
  <si>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</si>
  <si>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</si>
  <si>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</si>
  <si>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</si>
  <si>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</si>
  <si>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</si>
  <si>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</si>
  <si>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</si>
  <si>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</si>
  <si>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</si>
  <si>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</si>
  <si>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</si>
  <si>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</si>
  <si>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</si>
  <si>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</si>
  <si>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</si>
  <si>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</si>
  <si>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</si>
  <si>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</si>
  <si>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</si>
  <si>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</si>
  <si>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</si>
  <si>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</si>
  <si>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</si>
  <si>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</si>
  <si>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</si>
  <si>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</si>
  <si>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</si>
  <si>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</si>
  <si>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</si>
  <si>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</si>
  <si>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</si>
  <si>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</si>
  <si>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</si>
  <si>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</si>
  <si>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</si>
  <si>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</si>
  <si>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</si>
  <si>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</si>
  <si>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</si>
  <si>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</si>
  <si>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</si>
  <si>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</si>
  <si>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</si>
  <si>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</si>
  <si>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</si>
  <si>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</si>
  <si>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</si>
  <si>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</si>
  <si>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</si>
  <si>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</si>
  <si>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</si>
  <si>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</si>
  <si>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</si>
  <si>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</si>
  <si>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</si>
  <si>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</si>
  <si>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</si>
  <si>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</si>
  <si>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</si>
  <si>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</si>
  <si>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</si>
  <si>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</si>
  <si>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</si>
  <si>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</si>
  <si>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</si>
  <si>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</si>
  <si>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</si>
  <si>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ID</t>
  </si>
  <si>
    <t>Triceps_US1_2</t>
  </si>
  <si>
    <t>Triceps_US2_2</t>
  </si>
  <si>
    <t>Subscapular_US1_2</t>
  </si>
  <si>
    <t>Subscapular_US2_2</t>
  </si>
  <si>
    <t>Bicep_US1_2</t>
  </si>
  <si>
    <t>Bicep_US2_2</t>
  </si>
  <si>
    <t>iliac_Crest_C</t>
  </si>
  <si>
    <t>iliac_Crest_US1</t>
  </si>
  <si>
    <t>iliac_Crest_US2</t>
  </si>
  <si>
    <t>iliac_Crest_US1_2</t>
  </si>
  <si>
    <t>iliac_Crest_US2_2</t>
  </si>
  <si>
    <t>Supraspinale_US1_2</t>
  </si>
  <si>
    <t>Supraspinale_US2_2</t>
  </si>
  <si>
    <t>Abdominal_US1_2</t>
  </si>
  <si>
    <t>Abdominal_US2_2</t>
  </si>
  <si>
    <t>Front_Thigh_C</t>
  </si>
  <si>
    <t>Front_Thigh_US1</t>
  </si>
  <si>
    <t>Front_Thigh_US2</t>
  </si>
  <si>
    <t>Front_Thigh_US1_2</t>
  </si>
  <si>
    <t>Front_Thigh_US2_2</t>
  </si>
  <si>
    <t>Medial_Calf_C</t>
  </si>
  <si>
    <t>Medial_Calf_US1</t>
  </si>
  <si>
    <t>Medial_Calf_US2</t>
  </si>
  <si>
    <t>Medial_Calf_US1_2</t>
  </si>
  <si>
    <t>Medial_Calf_US2_2</t>
  </si>
  <si>
    <t>Triceps_Formula</t>
  </si>
  <si>
    <t>Triceps_predicted</t>
  </si>
  <si>
    <t>Triceps_*2</t>
  </si>
  <si>
    <t>Subscapular_Formula</t>
  </si>
  <si>
    <t>Subscapular_predicted</t>
  </si>
  <si>
    <t>Subscapular_*2</t>
  </si>
  <si>
    <t>Bicep_Formula</t>
  </si>
  <si>
    <t>Biceps_predicted</t>
  </si>
  <si>
    <t>Bicep_*2</t>
  </si>
  <si>
    <t>Iliac_Crest_Formula</t>
  </si>
  <si>
    <t>Iliac_predicted</t>
  </si>
  <si>
    <t>Iliac_Crest_*2</t>
  </si>
  <si>
    <t>Supraspinale_Formula</t>
  </si>
  <si>
    <t>supra_predicted</t>
  </si>
  <si>
    <t>Supraspinale_*2</t>
  </si>
  <si>
    <t>Abdominal_Formula</t>
  </si>
  <si>
    <t>abdominal_predicted</t>
  </si>
  <si>
    <t>Abdominal_*2</t>
  </si>
  <si>
    <t>Front_Thigh_Formula</t>
  </si>
  <si>
    <t>FT_predicted</t>
  </si>
  <si>
    <t>Front_Thigh_*2</t>
  </si>
  <si>
    <t>Medial_Calf_Formula</t>
  </si>
  <si>
    <t>calf_predicted</t>
  </si>
  <si>
    <t>Medial Calf_*2</t>
  </si>
  <si>
    <t>LM Formula</t>
  </si>
  <si>
    <t>BA</t>
  </si>
  <si>
    <t>y (intercept)</t>
  </si>
  <si>
    <t>x (slope)</t>
  </si>
  <si>
    <t>r2</t>
  </si>
  <si>
    <t>bias</t>
  </si>
  <si>
    <t>low</t>
  </si>
  <si>
    <t>upper</t>
  </si>
  <si>
    <t>ICC</t>
  </si>
  <si>
    <t>r</t>
  </si>
  <si>
    <t>Triceps</t>
  </si>
  <si>
    <t>Subscapular</t>
  </si>
  <si>
    <t>Biceps</t>
  </si>
  <si>
    <t>Iliac crest</t>
  </si>
  <si>
    <t>Abdominal</t>
  </si>
  <si>
    <t>Thigh</t>
  </si>
  <si>
    <t>Calf</t>
  </si>
  <si>
    <t>* 2 application</t>
  </si>
  <si>
    <t>APPLICATION</t>
  </si>
  <si>
    <t>Adipose</t>
  </si>
  <si>
    <t>Adipose*2</t>
  </si>
  <si>
    <t>PT STUDENTS</t>
  </si>
  <si>
    <t>all</t>
  </si>
  <si>
    <t xml:space="preserve">All </t>
  </si>
  <si>
    <t>Males</t>
  </si>
  <si>
    <t>Females</t>
  </si>
  <si>
    <t>p</t>
  </si>
  <si>
    <t>US with Skin</t>
  </si>
  <si>
    <t>US without Skin</t>
  </si>
  <si>
    <t>Ileac crest</t>
  </si>
  <si>
    <t>US with Skin*2</t>
  </si>
  <si>
    <t>US without Skin*2</t>
  </si>
  <si>
    <t>All</t>
  </si>
  <si>
    <t>Bias</t>
  </si>
  <si>
    <t>Lower</t>
  </si>
  <si>
    <t>Upper</t>
  </si>
  <si>
    <t>Skin_Mass_(Kg)</t>
  </si>
  <si>
    <t>Skin_Mass_(Kg)_Formula</t>
  </si>
  <si>
    <t>Skin_Mass_(Kg)_*2</t>
  </si>
  <si>
    <t>Adipose_Mass</t>
  </si>
  <si>
    <t>Prediction Formula</t>
  </si>
  <si>
    <t>Multiplied by 2</t>
  </si>
  <si>
    <t>Muscle_Mass_(Kg)</t>
  </si>
  <si>
    <t>Muscle_Mass_(Kg)_Formula</t>
  </si>
  <si>
    <t>Muscle_Mass_(Kg)*2</t>
  </si>
  <si>
    <t>Bone_Mass_(Kg)</t>
  </si>
  <si>
    <t>Bone_Mass_(Kg)_Formula</t>
  </si>
  <si>
    <t>Bone_Mass_(Kg)*2</t>
  </si>
  <si>
    <t>Residual_Mass_(Kg)</t>
  </si>
  <si>
    <t>Residual_Mass_(Kg)_Formula</t>
  </si>
  <si>
    <t>Residual_Mass_(Kg)*2</t>
  </si>
  <si>
    <t>Skin_Mass_%</t>
  </si>
  <si>
    <t>Skin_Mass_%_Formula</t>
  </si>
  <si>
    <t>Skin_Mass_%*2</t>
  </si>
  <si>
    <t>Adipose_Mass_(%)</t>
  </si>
  <si>
    <t>Muscle_Mass_%</t>
  </si>
  <si>
    <t>Muscle_Mass_%_Formula</t>
  </si>
  <si>
    <t>Muscle_Mass_%*2</t>
  </si>
  <si>
    <t>Bone_Mass_(%)</t>
  </si>
  <si>
    <t>Bone_Mass_(%)_Formula</t>
  </si>
  <si>
    <t>Bone_Mass_(%)*2</t>
  </si>
  <si>
    <t>Residual_Mass_(%)</t>
  </si>
  <si>
    <t>Residual_Mass_(%)_Formula</t>
  </si>
  <si>
    <t>Residual_Mass_(%)*2</t>
  </si>
  <si>
    <t>Skin_Mass</t>
  </si>
  <si>
    <t>Muscle_Mass</t>
  </si>
  <si>
    <t>Bone_Mass</t>
  </si>
  <si>
    <t>Residual_Mass</t>
  </si>
  <si>
    <t>Skin_Mass_Percentage</t>
  </si>
  <si>
    <t>Adipose_Mass_Percentage</t>
  </si>
  <si>
    <t>Muscle_Mass_Percentage</t>
  </si>
  <si>
    <t>Bone_Mass_Percentage</t>
  </si>
  <si>
    <t>Residual_Mass_Percentage</t>
  </si>
  <si>
    <t>Skin_Mass2</t>
  </si>
  <si>
    <t>Adipose_Mass2</t>
  </si>
  <si>
    <t>Muscle_Mass2</t>
  </si>
  <si>
    <t>Bone_Mass2</t>
  </si>
  <si>
    <t>Residual_Mass2</t>
  </si>
  <si>
    <t>Skin_Mass_Percentage2</t>
  </si>
  <si>
    <t>Adipose_Mass_Percentage2</t>
  </si>
  <si>
    <t>Muscle_Mass_Percentage2</t>
  </si>
  <si>
    <t>Bone_Mass_Percentage2</t>
  </si>
  <si>
    <t>Residual_Mass_Percentage2</t>
  </si>
  <si>
    <t>Skin_Mass_LM</t>
  </si>
  <si>
    <t>Adipose_Mass_LM</t>
  </si>
  <si>
    <t>Muscle_Mass_LM</t>
  </si>
  <si>
    <t>Bone_Mass_LM</t>
  </si>
  <si>
    <t>Residual_Mass_LM</t>
  </si>
  <si>
    <t>Skin_Mass_Percentage_LM</t>
  </si>
  <si>
    <t>Adipose_Mass_Percentage_LM</t>
  </si>
  <si>
    <t>Muscle_Mass_Percentage_LM</t>
  </si>
  <si>
    <t>Bone_Mass_Percentage_LM</t>
  </si>
  <si>
    <t>Residual_Mass_Percentage_LM</t>
  </si>
  <si>
    <t>linear method</t>
  </si>
  <si>
    <t>*2</t>
  </si>
  <si>
    <t>Adipose Mass LM Formula</t>
  </si>
  <si>
    <t>0.94*</t>
  </si>
  <si>
    <t>0.95*</t>
  </si>
  <si>
    <t>Adipose Mass*2</t>
  </si>
  <si>
    <t>0.91*</t>
  </si>
  <si>
    <t>0.88*</t>
  </si>
  <si>
    <t>Adipose Mass (%) LM Formula</t>
  </si>
  <si>
    <t>0.92*</t>
  </si>
  <si>
    <t>0.85*</t>
  </si>
  <si>
    <t>Adipose Mass (%)*2</t>
  </si>
  <si>
    <t>0.86*</t>
  </si>
  <si>
    <t>0.82*</t>
  </si>
  <si>
    <t>Muscle Mass LM Formula</t>
  </si>
  <si>
    <t>Muscle Mass*2</t>
  </si>
  <si>
    <t>Muscle Mass (%) LM Formula</t>
  </si>
  <si>
    <t>Muscle Mass (%)*2</t>
  </si>
  <si>
    <t>Residual Mass LM Formula</t>
  </si>
  <si>
    <t>Residual Mass*2</t>
  </si>
  <si>
    <t>Residual Mass (%) LM Formula</t>
  </si>
  <si>
    <t>Residual Mass (%)*2</t>
  </si>
  <si>
    <t xml:space="preserve">Height </t>
  </si>
  <si>
    <t>Weight</t>
  </si>
  <si>
    <t>Height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</si>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</sst>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3" borderId="0" applyNumberFormat="0" applyBorder="0" applyAlignment="0" applyProtection="0"/>
    <xf numFmtId="9" fontId="16" fillId="0" borderId="0" applyFon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14" fillId="3" borderId="0" xfId="1"/>
    <xf numFmtId="0" fontId="14" fillId="3" borderId="0" xfId="1" applyNumberFormat="1"/>
    <xf numFmtId="0" fontId="14" fillId="3" borderId="0" xfId="1" applyAlignment="1">
      <alignment wrapText="1"/>
    </xf>
    <xf numFmtId="9" fontId="14" fillId="3" borderId="0" xfId="1" applyNumberFormat="1"/>
    <xf numFmtId="9" fontId="14" fillId="3" borderId="0" xfId="1" applyNumberFormat="1" applyAlignment="1">
      <alignment wrapText="1"/>
    </xf>
    <xf numFmtId="0" fontId="14" fillId="3" borderId="0" xfId="1" applyBorder="1" applyAlignment="1">
      <alignment wrapText="1"/>
    </xf>
    <xf numFmtId="0" fontId="14" fillId="3" borderId="3" xfId="1" applyBorder="1" applyAlignment="1">
      <alignment wrapText="1" readingOrder="1"/>
    </xf>
    <xf numFmtId="0" fontId="14" fillId="3" borderId="5" xfId="1" applyBorder="1" applyAlignment="1">
      <alignment wrapText="1" readingOrder="1"/>
    </xf>
    <xf numFmtId="2" fontId="0" fillId="0" borderId="0" xfId="0" applyNumberFormat="1"/>
    <xf numFmtId="2" fontId="15" fillId="0" borderId="0" xfId="0" applyNumberFormat="1" applyFont="1"/>
    <xf numFmtId="2" fontId="15" fillId="0" borderId="7" xfId="0" applyNumberFormat="1" applyFont="1" applyBorder="1" applyAlignment="1">
      <alignment vertical="center" wrapText="1"/>
    </xf>
    <xf numFmtId="2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0" fillId="4" borderId="0" xfId="0" applyFill="1"/>
    <xf numFmtId="0" fontId="6" fillId="4" borderId="0" xfId="0" applyFont="1" applyFill="1" applyBorder="1" applyAlignment="1">
      <alignment wrapText="1"/>
    </xf>
    <xf numFmtId="0" fontId="4" fillId="4" borderId="5" xfId="0" applyFont="1" applyFill="1" applyBorder="1" applyAlignment="1">
      <alignment wrapText="1" readingOrder="1"/>
    </xf>
    <xf numFmtId="0" fontId="12" fillId="4" borderId="0" xfId="0" applyFont="1" applyFill="1" applyAlignment="1">
      <alignment wrapText="1"/>
    </xf>
    <xf numFmtId="0" fontId="10" fillId="4" borderId="5" xfId="0" applyFont="1" applyFill="1" applyBorder="1" applyAlignment="1">
      <alignment wrapText="1" readingOrder="1"/>
    </xf>
    <xf numFmtId="2" fontId="0" fillId="0" borderId="0" xfId="0" applyNumberFormat="1" applyAlignment="1">
      <alignment horizontal="center"/>
    </xf>
    <xf numFmtId="0" fontId="17" fillId="0" borderId="0" xfId="0" applyFont="1" applyFill="1" applyBorder="1" applyAlignment="1">
      <alignment wrapText="1"/>
    </xf>
    <xf numFmtId="9" fontId="17" fillId="0" borderId="0" xfId="2" applyFont="1" applyFill="1" applyBorder="1" applyAlignment="1">
      <alignment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2" fontId="19" fillId="0" borderId="12" xfId="0" applyNumberFormat="1" applyFont="1" applyBorder="1"/>
    <xf numFmtId="2" fontId="20" fillId="0" borderId="12" xfId="0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2" fontId="20" fillId="0" borderId="8" xfId="0" applyNumberFormat="1" applyFont="1" applyBorder="1" applyAlignment="1">
      <alignment vertical="center"/>
    </xf>
    <xf numFmtId="2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2" fontId="19" fillId="0" borderId="12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6" fillId="0" borderId="0" xfId="0" applyNumberFormat="1" applyFont="1" applyAlignment="1">
      <alignment wrapText="1"/>
    </xf>
    <xf numFmtId="2" fontId="15" fillId="0" borderId="0" xfId="0" applyNumberFormat="1" applyFont="1" applyAlignment="1">
      <alignment horizontal="center"/>
    </xf>
    <xf numFmtId="2" fontId="2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Regressions!$M$2:$M$51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Regressions!$N$2:$N$51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Regressions!$M$2:$M$51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Regressions!$O$2:$O$51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Regressions!$S$2:$S$51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Regressions!$T$2:$T$51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Regressions!$S$2:$S$51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Regressions!$U$2:$U$51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Regressions!$Y$2:$Y$51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Regressions!$Z$2:$Z$51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Regressions!$Y$2:$Y$51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Regressions!$AA$2:$AA$51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Regressions!$AE$2:$AE$51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Regressions!$AF$2:$AF$51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Regressions!$AE$2:$AE$51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Regressions!$AG$2:$AG$51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layout>
        <c:manualLayout>
          <c:xMode val="edge"/>
          <c:yMode val="edge"/>
          <c:x val="0.5252623335943618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Regressions!$AK$2:$AK$51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Regressions!$AL$2:$AL$51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Regressions!$AK$2:$AK$51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Regressions!$AM$2:$AM$51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E-4C4B-868D-A719E8871C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E-4C4B-868D-A719E887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6-4AB5-A3D8-1FB682DBF0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6-4AB5-A3D8-1FB682DB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F-4390-BAF4-4115D7C79D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'Regressions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'Regressions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F-4390-BAF4-4115D7C7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Adipose Mass Correlation Between SF and Adjusted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8716478644427023"/>
          <c:w val="0.62729598115353491"/>
          <c:h val="0.6139973227020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Prediction 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247156605424317E-2"/>
                  <c:y val="8.772455526392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Application!$F$2:$F$50</c:f>
              <c:numCache>
                <c:formatCode>General</c:formatCode>
                <c:ptCount val="49"/>
                <c:pt idx="0">
                  <c:v>23.2</c:v>
                </c:pt>
                <c:pt idx="1">
                  <c:v>22.9</c:v>
                </c:pt>
                <c:pt idx="2">
                  <c:v>23.9</c:v>
                </c:pt>
                <c:pt idx="3">
                  <c:v>21.4</c:v>
                </c:pt>
                <c:pt idx="4">
                  <c:v>25.9</c:v>
                </c:pt>
                <c:pt idx="5">
                  <c:v>25.4</c:v>
                </c:pt>
                <c:pt idx="6">
                  <c:v>28.1</c:v>
                </c:pt>
                <c:pt idx="7">
                  <c:v>43.6</c:v>
                </c:pt>
                <c:pt idx="8">
                  <c:v>46.8</c:v>
                </c:pt>
                <c:pt idx="9">
                  <c:v>24.7</c:v>
                </c:pt>
                <c:pt idx="10">
                  <c:v>31</c:v>
                </c:pt>
                <c:pt idx="11">
                  <c:v>34</c:v>
                </c:pt>
                <c:pt idx="12">
                  <c:v>22.5</c:v>
                </c:pt>
                <c:pt idx="13">
                  <c:v>36.299999999999997</c:v>
                </c:pt>
                <c:pt idx="14">
                  <c:v>17.600000000000001</c:v>
                </c:pt>
                <c:pt idx="15">
                  <c:v>35</c:v>
                </c:pt>
                <c:pt idx="16">
                  <c:v>16.2</c:v>
                </c:pt>
                <c:pt idx="17">
                  <c:v>14.4</c:v>
                </c:pt>
                <c:pt idx="18">
                  <c:v>36.6</c:v>
                </c:pt>
                <c:pt idx="19">
                  <c:v>17.899999999999999</c:v>
                </c:pt>
                <c:pt idx="20">
                  <c:v>54.8</c:v>
                </c:pt>
                <c:pt idx="21">
                  <c:v>28.9</c:v>
                </c:pt>
                <c:pt idx="22">
                  <c:v>23.7</c:v>
                </c:pt>
                <c:pt idx="23">
                  <c:v>16.7</c:v>
                </c:pt>
                <c:pt idx="24">
                  <c:v>34.200000000000003</c:v>
                </c:pt>
                <c:pt idx="25">
                  <c:v>29.8</c:v>
                </c:pt>
                <c:pt idx="26">
                  <c:v>26.8</c:v>
                </c:pt>
                <c:pt idx="27">
                  <c:v>36.5</c:v>
                </c:pt>
                <c:pt idx="28">
                  <c:v>26.5</c:v>
                </c:pt>
                <c:pt idx="29">
                  <c:v>24.7</c:v>
                </c:pt>
                <c:pt idx="30">
                  <c:v>17.2</c:v>
                </c:pt>
                <c:pt idx="31">
                  <c:v>15</c:v>
                </c:pt>
                <c:pt idx="32">
                  <c:v>26</c:v>
                </c:pt>
                <c:pt idx="33">
                  <c:v>16.399999999999999</c:v>
                </c:pt>
                <c:pt idx="34">
                  <c:v>21.8</c:v>
                </c:pt>
                <c:pt idx="35">
                  <c:v>33.299999999999997</c:v>
                </c:pt>
                <c:pt idx="36">
                  <c:v>35.299999999999997</c:v>
                </c:pt>
                <c:pt idx="37">
                  <c:v>22.2</c:v>
                </c:pt>
                <c:pt idx="38">
                  <c:v>17.100000000000001</c:v>
                </c:pt>
                <c:pt idx="39">
                  <c:v>16.8</c:v>
                </c:pt>
                <c:pt idx="40">
                  <c:v>37.700000000000003</c:v>
                </c:pt>
                <c:pt idx="41">
                  <c:v>31.3</c:v>
                </c:pt>
                <c:pt idx="42">
                  <c:v>21.7</c:v>
                </c:pt>
                <c:pt idx="43">
                  <c:v>30.1</c:v>
                </c:pt>
                <c:pt idx="44">
                  <c:v>20.6</c:v>
                </c:pt>
                <c:pt idx="45">
                  <c:v>32.6</c:v>
                </c:pt>
                <c:pt idx="46">
                  <c:v>17.600000000000001</c:v>
                </c:pt>
                <c:pt idx="47">
                  <c:v>22.2</c:v>
                </c:pt>
                <c:pt idx="48">
                  <c:v>26.7</c:v>
                </c:pt>
              </c:numCache>
            </c:numRef>
          </c:xVal>
          <c:yVal>
            <c:numRef>
              <c:f>Application!$G$2:$G$50</c:f>
              <c:numCache>
                <c:formatCode>General</c:formatCode>
                <c:ptCount val="49"/>
                <c:pt idx="0">
                  <c:v>25.8</c:v>
                </c:pt>
                <c:pt idx="1">
                  <c:v>26.7</c:v>
                </c:pt>
                <c:pt idx="2">
                  <c:v>21.9</c:v>
                </c:pt>
                <c:pt idx="3">
                  <c:v>22.1</c:v>
                </c:pt>
                <c:pt idx="4">
                  <c:v>28.3</c:v>
                </c:pt>
                <c:pt idx="5">
                  <c:v>30.3</c:v>
                </c:pt>
                <c:pt idx="6">
                  <c:v>34</c:v>
                </c:pt>
                <c:pt idx="7">
                  <c:v>39.5</c:v>
                </c:pt>
                <c:pt idx="8">
                  <c:v>41.6</c:v>
                </c:pt>
                <c:pt idx="9">
                  <c:v>29</c:v>
                </c:pt>
                <c:pt idx="10">
                  <c:v>34.1</c:v>
                </c:pt>
                <c:pt idx="11">
                  <c:v>33.799999999999997</c:v>
                </c:pt>
                <c:pt idx="12">
                  <c:v>25.3</c:v>
                </c:pt>
                <c:pt idx="13">
                  <c:v>39.200000000000003</c:v>
                </c:pt>
                <c:pt idx="14">
                  <c:v>16.100000000000001</c:v>
                </c:pt>
                <c:pt idx="15">
                  <c:v>42.9</c:v>
                </c:pt>
                <c:pt idx="16">
                  <c:v>17.100000000000001</c:v>
                </c:pt>
                <c:pt idx="17">
                  <c:v>18.7</c:v>
                </c:pt>
                <c:pt idx="18">
                  <c:v>40</c:v>
                </c:pt>
                <c:pt idx="19">
                  <c:v>16.899999999999999</c:v>
                </c:pt>
                <c:pt idx="20">
                  <c:v>57.3</c:v>
                </c:pt>
                <c:pt idx="21">
                  <c:v>34.200000000000003</c:v>
                </c:pt>
                <c:pt idx="22">
                  <c:v>25.1</c:v>
                </c:pt>
                <c:pt idx="23">
                  <c:v>19.600000000000001</c:v>
                </c:pt>
                <c:pt idx="24">
                  <c:v>40</c:v>
                </c:pt>
                <c:pt idx="25">
                  <c:v>43.2</c:v>
                </c:pt>
                <c:pt idx="26">
                  <c:v>35.799999999999997</c:v>
                </c:pt>
                <c:pt idx="27">
                  <c:v>36.799999999999997</c:v>
                </c:pt>
                <c:pt idx="28">
                  <c:v>31.5</c:v>
                </c:pt>
                <c:pt idx="29">
                  <c:v>26.4</c:v>
                </c:pt>
                <c:pt idx="30">
                  <c:v>18.2</c:v>
                </c:pt>
                <c:pt idx="31">
                  <c:v>16.600000000000001</c:v>
                </c:pt>
                <c:pt idx="32">
                  <c:v>33.6</c:v>
                </c:pt>
                <c:pt idx="33">
                  <c:v>19.399999999999999</c:v>
                </c:pt>
                <c:pt idx="34">
                  <c:v>21.2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25</c:v>
                </c:pt>
                <c:pt idx="38">
                  <c:v>19.600000000000001</c:v>
                </c:pt>
                <c:pt idx="39">
                  <c:v>17</c:v>
                </c:pt>
                <c:pt idx="40">
                  <c:v>44.6</c:v>
                </c:pt>
                <c:pt idx="41">
                  <c:v>38</c:v>
                </c:pt>
                <c:pt idx="42">
                  <c:v>27.3</c:v>
                </c:pt>
                <c:pt idx="43">
                  <c:v>38.299999999999997</c:v>
                </c:pt>
                <c:pt idx="44">
                  <c:v>25.7</c:v>
                </c:pt>
                <c:pt idx="45">
                  <c:v>34.6</c:v>
                </c:pt>
                <c:pt idx="46">
                  <c:v>16.5</c:v>
                </c:pt>
                <c:pt idx="47">
                  <c:v>28.6</c:v>
                </c:pt>
                <c:pt idx="48">
                  <c:v>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8-6E48-A324-95A307755D55}"/>
            </c:ext>
          </c:extLst>
        </c:ser>
        <c:ser>
          <c:idx val="1"/>
          <c:order val="1"/>
          <c:tx>
            <c:strRef>
              <c:f>Application!$H$1</c:f>
              <c:strCache>
                <c:ptCount val="1"/>
                <c:pt idx="0">
                  <c:v>Multiplied by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Application!$F$2:$F$50</c:f>
              <c:numCache>
                <c:formatCode>General</c:formatCode>
                <c:ptCount val="49"/>
                <c:pt idx="0">
                  <c:v>23.2</c:v>
                </c:pt>
                <c:pt idx="1">
                  <c:v>22.9</c:v>
                </c:pt>
                <c:pt idx="2">
                  <c:v>23.9</c:v>
                </c:pt>
                <c:pt idx="3">
                  <c:v>21.4</c:v>
                </c:pt>
                <c:pt idx="4">
                  <c:v>25.9</c:v>
                </c:pt>
                <c:pt idx="5">
                  <c:v>25.4</c:v>
                </c:pt>
                <c:pt idx="6">
                  <c:v>28.1</c:v>
                </c:pt>
                <c:pt idx="7">
                  <c:v>43.6</c:v>
                </c:pt>
                <c:pt idx="8">
                  <c:v>46.8</c:v>
                </c:pt>
                <c:pt idx="9">
                  <c:v>24.7</c:v>
                </c:pt>
                <c:pt idx="10">
                  <c:v>31</c:v>
                </c:pt>
                <c:pt idx="11">
                  <c:v>34</c:v>
                </c:pt>
                <c:pt idx="12">
                  <c:v>22.5</c:v>
                </c:pt>
                <c:pt idx="13">
                  <c:v>36.299999999999997</c:v>
                </c:pt>
                <c:pt idx="14">
                  <c:v>17.600000000000001</c:v>
                </c:pt>
                <c:pt idx="15">
                  <c:v>35</c:v>
                </c:pt>
                <c:pt idx="16">
                  <c:v>16.2</c:v>
                </c:pt>
                <c:pt idx="17">
                  <c:v>14.4</c:v>
                </c:pt>
                <c:pt idx="18">
                  <c:v>36.6</c:v>
                </c:pt>
                <c:pt idx="19">
                  <c:v>17.899999999999999</c:v>
                </c:pt>
                <c:pt idx="20">
                  <c:v>54.8</c:v>
                </c:pt>
                <c:pt idx="21">
                  <c:v>28.9</c:v>
                </c:pt>
                <c:pt idx="22">
                  <c:v>23.7</c:v>
                </c:pt>
                <c:pt idx="23">
                  <c:v>16.7</c:v>
                </c:pt>
                <c:pt idx="24">
                  <c:v>34.200000000000003</c:v>
                </c:pt>
                <c:pt idx="25">
                  <c:v>29.8</c:v>
                </c:pt>
                <c:pt idx="26">
                  <c:v>26.8</c:v>
                </c:pt>
                <c:pt idx="27">
                  <c:v>36.5</c:v>
                </c:pt>
                <c:pt idx="28">
                  <c:v>26.5</c:v>
                </c:pt>
                <c:pt idx="29">
                  <c:v>24.7</c:v>
                </c:pt>
                <c:pt idx="30">
                  <c:v>17.2</c:v>
                </c:pt>
                <c:pt idx="31">
                  <c:v>15</c:v>
                </c:pt>
                <c:pt idx="32">
                  <c:v>26</c:v>
                </c:pt>
                <c:pt idx="33">
                  <c:v>16.399999999999999</c:v>
                </c:pt>
                <c:pt idx="34">
                  <c:v>21.8</c:v>
                </c:pt>
                <c:pt idx="35">
                  <c:v>33.299999999999997</c:v>
                </c:pt>
                <c:pt idx="36">
                  <c:v>35.299999999999997</c:v>
                </c:pt>
                <c:pt idx="37">
                  <c:v>22.2</c:v>
                </c:pt>
                <c:pt idx="38">
                  <c:v>17.100000000000001</c:v>
                </c:pt>
                <c:pt idx="39">
                  <c:v>16.8</c:v>
                </c:pt>
                <c:pt idx="40">
                  <c:v>37.700000000000003</c:v>
                </c:pt>
                <c:pt idx="41">
                  <c:v>31.3</c:v>
                </c:pt>
                <c:pt idx="42">
                  <c:v>21.7</c:v>
                </c:pt>
                <c:pt idx="43">
                  <c:v>30.1</c:v>
                </c:pt>
                <c:pt idx="44">
                  <c:v>20.6</c:v>
                </c:pt>
                <c:pt idx="45">
                  <c:v>32.6</c:v>
                </c:pt>
                <c:pt idx="46">
                  <c:v>17.600000000000001</c:v>
                </c:pt>
                <c:pt idx="47">
                  <c:v>22.2</c:v>
                </c:pt>
                <c:pt idx="48">
                  <c:v>26.7</c:v>
                </c:pt>
              </c:numCache>
            </c:numRef>
          </c:xVal>
          <c:yVal>
            <c:numRef>
              <c:f>Application!$H$2:$H$50</c:f>
              <c:numCache>
                <c:formatCode>General</c:formatCode>
                <c:ptCount val="49"/>
                <c:pt idx="0">
                  <c:v>28.1</c:v>
                </c:pt>
                <c:pt idx="1">
                  <c:v>28.7</c:v>
                </c:pt>
                <c:pt idx="2">
                  <c:v>23.9</c:v>
                </c:pt>
                <c:pt idx="3">
                  <c:v>26</c:v>
                </c:pt>
                <c:pt idx="4">
                  <c:v>29.7</c:v>
                </c:pt>
                <c:pt idx="5">
                  <c:v>32.200000000000003</c:v>
                </c:pt>
                <c:pt idx="6">
                  <c:v>36.299999999999997</c:v>
                </c:pt>
                <c:pt idx="7">
                  <c:v>40.799999999999997</c:v>
                </c:pt>
                <c:pt idx="8">
                  <c:v>41.6</c:v>
                </c:pt>
                <c:pt idx="9">
                  <c:v>30.6</c:v>
                </c:pt>
                <c:pt idx="10">
                  <c:v>35.299999999999997</c:v>
                </c:pt>
                <c:pt idx="11">
                  <c:v>36.1</c:v>
                </c:pt>
                <c:pt idx="12">
                  <c:v>26.7</c:v>
                </c:pt>
                <c:pt idx="13">
                  <c:v>40.299999999999997</c:v>
                </c:pt>
                <c:pt idx="14">
                  <c:v>19.3</c:v>
                </c:pt>
                <c:pt idx="15">
                  <c:v>48.1</c:v>
                </c:pt>
                <c:pt idx="16">
                  <c:v>20.9</c:v>
                </c:pt>
                <c:pt idx="17">
                  <c:v>21.1</c:v>
                </c:pt>
                <c:pt idx="18">
                  <c:v>41.5</c:v>
                </c:pt>
                <c:pt idx="19">
                  <c:v>19.7</c:v>
                </c:pt>
                <c:pt idx="20">
                  <c:v>63</c:v>
                </c:pt>
                <c:pt idx="21">
                  <c:v>36.1</c:v>
                </c:pt>
                <c:pt idx="22">
                  <c:v>28.4</c:v>
                </c:pt>
                <c:pt idx="23">
                  <c:v>22</c:v>
                </c:pt>
                <c:pt idx="24">
                  <c:v>47.8</c:v>
                </c:pt>
                <c:pt idx="25">
                  <c:v>43.9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37.6</c:v>
                </c:pt>
                <c:pt idx="29">
                  <c:v>29.6</c:v>
                </c:pt>
                <c:pt idx="30">
                  <c:v>21.2</c:v>
                </c:pt>
                <c:pt idx="31">
                  <c:v>19.399999999999999</c:v>
                </c:pt>
                <c:pt idx="32">
                  <c:v>36.799999999999997</c:v>
                </c:pt>
                <c:pt idx="33">
                  <c:v>22</c:v>
                </c:pt>
                <c:pt idx="34">
                  <c:v>24.5</c:v>
                </c:pt>
                <c:pt idx="35">
                  <c:v>43</c:v>
                </c:pt>
                <c:pt idx="36">
                  <c:v>43.6</c:v>
                </c:pt>
                <c:pt idx="37">
                  <c:v>27</c:v>
                </c:pt>
                <c:pt idx="38">
                  <c:v>22.7</c:v>
                </c:pt>
                <c:pt idx="39">
                  <c:v>21.1</c:v>
                </c:pt>
                <c:pt idx="40">
                  <c:v>47.5</c:v>
                </c:pt>
                <c:pt idx="41">
                  <c:v>40.5</c:v>
                </c:pt>
                <c:pt idx="42">
                  <c:v>31</c:v>
                </c:pt>
                <c:pt idx="43">
                  <c:v>43.5</c:v>
                </c:pt>
                <c:pt idx="44">
                  <c:v>28.7</c:v>
                </c:pt>
                <c:pt idx="45">
                  <c:v>39.9</c:v>
                </c:pt>
                <c:pt idx="46">
                  <c:v>19.5</c:v>
                </c:pt>
                <c:pt idx="47">
                  <c:v>31.8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8-6E48-A324-95A30775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48863"/>
        <c:axId val="1107576143"/>
      </c:scatterChart>
      <c:valAx>
        <c:axId val="116034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</a:t>
                </a:r>
                <a:r>
                  <a:rPr lang="en-US" baseline="0"/>
                  <a:t> Derived Adipose Mass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76143"/>
        <c:crosses val="autoZero"/>
        <c:crossBetween val="midCat"/>
      </c:valAx>
      <c:valAx>
        <c:axId val="1107576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Adjusted Derived Adipose Mass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4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Adipose</a:t>
            </a:r>
            <a:r>
              <a:rPr lang="en-US" baseline="0"/>
              <a:t> Mass Correlation Between SF and Adjusted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867511681773"/>
          <c:y val="0.14572434008523014"/>
          <c:w val="0.5340064453945772"/>
          <c:h val="0.68901589329713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Application!$V$1</c:f>
              <c:strCache>
                <c:ptCount val="1"/>
                <c:pt idx="0">
                  <c:v>Prediction 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753280839895011E-2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Application!$U$2:$U$50</c:f>
              <c:numCache>
                <c:formatCode>0%</c:formatCode>
                <c:ptCount val="49"/>
                <c:pt idx="0">
                  <c:v>0.26</c:v>
                </c:pt>
                <c:pt idx="1">
                  <c:v>0.37</c:v>
                </c:pt>
                <c:pt idx="2">
                  <c:v>0.27</c:v>
                </c:pt>
                <c:pt idx="3">
                  <c:v>0.24</c:v>
                </c:pt>
                <c:pt idx="4">
                  <c:v>0.39</c:v>
                </c:pt>
                <c:pt idx="5">
                  <c:v>0.42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0.43</c:v>
                </c:pt>
                <c:pt idx="9">
                  <c:v>0.44</c:v>
                </c:pt>
                <c:pt idx="10">
                  <c:v>0.42</c:v>
                </c:pt>
                <c:pt idx="11">
                  <c:v>0.42</c:v>
                </c:pt>
                <c:pt idx="12">
                  <c:v>0.38</c:v>
                </c:pt>
                <c:pt idx="13">
                  <c:v>0.47</c:v>
                </c:pt>
                <c:pt idx="14">
                  <c:v>0.21</c:v>
                </c:pt>
                <c:pt idx="15">
                  <c:v>0.34</c:v>
                </c:pt>
                <c:pt idx="16">
                  <c:v>0.21</c:v>
                </c:pt>
                <c:pt idx="17">
                  <c:v>0.28999999999999998</c:v>
                </c:pt>
                <c:pt idx="18">
                  <c:v>0.37</c:v>
                </c:pt>
                <c:pt idx="19">
                  <c:v>0.26</c:v>
                </c:pt>
                <c:pt idx="20">
                  <c:v>0.39</c:v>
                </c:pt>
                <c:pt idx="21">
                  <c:v>0.45</c:v>
                </c:pt>
                <c:pt idx="22">
                  <c:v>0.31</c:v>
                </c:pt>
                <c:pt idx="23">
                  <c:v>0.33</c:v>
                </c:pt>
                <c:pt idx="24">
                  <c:v>0.39</c:v>
                </c:pt>
                <c:pt idx="25">
                  <c:v>0.31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0.23</c:v>
                </c:pt>
                <c:pt idx="32">
                  <c:v>0.42</c:v>
                </c:pt>
                <c:pt idx="33">
                  <c:v>0.25</c:v>
                </c:pt>
                <c:pt idx="34">
                  <c:v>0.32</c:v>
                </c:pt>
                <c:pt idx="35">
                  <c:v>0.43</c:v>
                </c:pt>
                <c:pt idx="36">
                  <c:v>0.48</c:v>
                </c:pt>
                <c:pt idx="37">
                  <c:v>0.34</c:v>
                </c:pt>
                <c:pt idx="38">
                  <c:v>0.32</c:v>
                </c:pt>
                <c:pt idx="39">
                  <c:v>0.22</c:v>
                </c:pt>
                <c:pt idx="40">
                  <c:v>0.45</c:v>
                </c:pt>
                <c:pt idx="41">
                  <c:v>0.39</c:v>
                </c:pt>
                <c:pt idx="42">
                  <c:v>0.26</c:v>
                </c:pt>
                <c:pt idx="43">
                  <c:v>0.28999999999999998</c:v>
                </c:pt>
                <c:pt idx="44">
                  <c:v>0.37</c:v>
                </c:pt>
                <c:pt idx="45">
                  <c:v>0.33</c:v>
                </c:pt>
                <c:pt idx="46">
                  <c:v>0.26</c:v>
                </c:pt>
                <c:pt idx="47">
                  <c:v>0.33</c:v>
                </c:pt>
                <c:pt idx="48">
                  <c:v>0.28000000000000003</c:v>
                </c:pt>
              </c:numCache>
            </c:numRef>
          </c:xVal>
          <c:yVal>
            <c:numRef>
              <c:f>Application!$V$2:$V$50</c:f>
              <c:numCache>
                <c:formatCode>0%</c:formatCode>
                <c:ptCount val="49"/>
                <c:pt idx="0">
                  <c:v>0.28999999999999998</c:v>
                </c:pt>
                <c:pt idx="1">
                  <c:v>0.41</c:v>
                </c:pt>
                <c:pt idx="2">
                  <c:v>0.25</c:v>
                </c:pt>
                <c:pt idx="3">
                  <c:v>0.25</c:v>
                </c:pt>
                <c:pt idx="4">
                  <c:v>0.42</c:v>
                </c:pt>
                <c:pt idx="5">
                  <c:v>0.48</c:v>
                </c:pt>
                <c:pt idx="6">
                  <c:v>0.33</c:v>
                </c:pt>
                <c:pt idx="7">
                  <c:v>0.33</c:v>
                </c:pt>
                <c:pt idx="8">
                  <c:v>0.4</c:v>
                </c:pt>
                <c:pt idx="9">
                  <c:v>0.51</c:v>
                </c:pt>
                <c:pt idx="10">
                  <c:v>0.45</c:v>
                </c:pt>
                <c:pt idx="11">
                  <c:v>0.42</c:v>
                </c:pt>
                <c:pt idx="12">
                  <c:v>0.43</c:v>
                </c:pt>
                <c:pt idx="13">
                  <c:v>0.5</c:v>
                </c:pt>
                <c:pt idx="14">
                  <c:v>0.2</c:v>
                </c:pt>
                <c:pt idx="15">
                  <c:v>0.41</c:v>
                </c:pt>
                <c:pt idx="16">
                  <c:v>0.22</c:v>
                </c:pt>
                <c:pt idx="17">
                  <c:v>0.37</c:v>
                </c:pt>
                <c:pt idx="18">
                  <c:v>0.4</c:v>
                </c:pt>
                <c:pt idx="19">
                  <c:v>0.25</c:v>
                </c:pt>
                <c:pt idx="20">
                  <c:v>0.41</c:v>
                </c:pt>
                <c:pt idx="21">
                  <c:v>0.52</c:v>
                </c:pt>
                <c:pt idx="22">
                  <c:v>0.32</c:v>
                </c:pt>
                <c:pt idx="23">
                  <c:v>0.37</c:v>
                </c:pt>
                <c:pt idx="24">
                  <c:v>0.47</c:v>
                </c:pt>
                <c:pt idx="25">
                  <c:v>0.43</c:v>
                </c:pt>
                <c:pt idx="26">
                  <c:v>0.48</c:v>
                </c:pt>
                <c:pt idx="27">
                  <c:v>0.4</c:v>
                </c:pt>
                <c:pt idx="28">
                  <c:v>0.44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0.25</c:v>
                </c:pt>
                <c:pt idx="32">
                  <c:v>0.52</c:v>
                </c:pt>
                <c:pt idx="33">
                  <c:v>0.28999999999999998</c:v>
                </c:pt>
                <c:pt idx="34">
                  <c:v>0.32</c:v>
                </c:pt>
                <c:pt idx="35">
                  <c:v>0.47</c:v>
                </c:pt>
                <c:pt idx="36">
                  <c:v>0.51</c:v>
                </c:pt>
                <c:pt idx="37">
                  <c:v>0.38</c:v>
                </c:pt>
                <c:pt idx="38">
                  <c:v>0.36</c:v>
                </c:pt>
                <c:pt idx="39">
                  <c:v>0.22</c:v>
                </c:pt>
                <c:pt idx="40">
                  <c:v>0.52</c:v>
                </c:pt>
                <c:pt idx="41">
                  <c:v>0.45</c:v>
                </c:pt>
                <c:pt idx="42">
                  <c:v>0.32</c:v>
                </c:pt>
                <c:pt idx="43">
                  <c:v>0.35</c:v>
                </c:pt>
                <c:pt idx="44">
                  <c:v>0.44</c:v>
                </c:pt>
                <c:pt idx="45">
                  <c:v>0.34</c:v>
                </c:pt>
                <c:pt idx="46">
                  <c:v>0.25</c:v>
                </c:pt>
                <c:pt idx="47">
                  <c:v>0.4</c:v>
                </c:pt>
                <c:pt idx="48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B449-AFA7-E1F0D7894EB2}"/>
            </c:ext>
          </c:extLst>
        </c:ser>
        <c:ser>
          <c:idx val="1"/>
          <c:order val="1"/>
          <c:tx>
            <c:strRef>
              <c:f>Application!$W$1</c:f>
              <c:strCache>
                <c:ptCount val="1"/>
                <c:pt idx="0">
                  <c:v>Multiplied by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664518301259765E-2"/>
                  <c:y val="-4.1900033352243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Application!$U$2:$U$50</c:f>
              <c:numCache>
                <c:formatCode>0%</c:formatCode>
                <c:ptCount val="49"/>
                <c:pt idx="0">
                  <c:v>0.26</c:v>
                </c:pt>
                <c:pt idx="1">
                  <c:v>0.37</c:v>
                </c:pt>
                <c:pt idx="2">
                  <c:v>0.27</c:v>
                </c:pt>
                <c:pt idx="3">
                  <c:v>0.24</c:v>
                </c:pt>
                <c:pt idx="4">
                  <c:v>0.39</c:v>
                </c:pt>
                <c:pt idx="5">
                  <c:v>0.42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0.43</c:v>
                </c:pt>
                <c:pt idx="9">
                  <c:v>0.44</c:v>
                </c:pt>
                <c:pt idx="10">
                  <c:v>0.42</c:v>
                </c:pt>
                <c:pt idx="11">
                  <c:v>0.42</c:v>
                </c:pt>
                <c:pt idx="12">
                  <c:v>0.38</c:v>
                </c:pt>
                <c:pt idx="13">
                  <c:v>0.47</c:v>
                </c:pt>
                <c:pt idx="14">
                  <c:v>0.21</c:v>
                </c:pt>
                <c:pt idx="15">
                  <c:v>0.34</c:v>
                </c:pt>
                <c:pt idx="16">
                  <c:v>0.21</c:v>
                </c:pt>
                <c:pt idx="17">
                  <c:v>0.28999999999999998</c:v>
                </c:pt>
                <c:pt idx="18">
                  <c:v>0.37</c:v>
                </c:pt>
                <c:pt idx="19">
                  <c:v>0.26</c:v>
                </c:pt>
                <c:pt idx="20">
                  <c:v>0.39</c:v>
                </c:pt>
                <c:pt idx="21">
                  <c:v>0.45</c:v>
                </c:pt>
                <c:pt idx="22">
                  <c:v>0.31</c:v>
                </c:pt>
                <c:pt idx="23">
                  <c:v>0.33</c:v>
                </c:pt>
                <c:pt idx="24">
                  <c:v>0.39</c:v>
                </c:pt>
                <c:pt idx="25">
                  <c:v>0.31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0.23</c:v>
                </c:pt>
                <c:pt idx="32">
                  <c:v>0.42</c:v>
                </c:pt>
                <c:pt idx="33">
                  <c:v>0.25</c:v>
                </c:pt>
                <c:pt idx="34">
                  <c:v>0.32</c:v>
                </c:pt>
                <c:pt idx="35">
                  <c:v>0.43</c:v>
                </c:pt>
                <c:pt idx="36">
                  <c:v>0.48</c:v>
                </c:pt>
                <c:pt idx="37">
                  <c:v>0.34</c:v>
                </c:pt>
                <c:pt idx="38">
                  <c:v>0.32</c:v>
                </c:pt>
                <c:pt idx="39">
                  <c:v>0.22</c:v>
                </c:pt>
                <c:pt idx="40">
                  <c:v>0.45</c:v>
                </c:pt>
                <c:pt idx="41">
                  <c:v>0.39</c:v>
                </c:pt>
                <c:pt idx="42">
                  <c:v>0.26</c:v>
                </c:pt>
                <c:pt idx="43">
                  <c:v>0.28999999999999998</c:v>
                </c:pt>
                <c:pt idx="44">
                  <c:v>0.37</c:v>
                </c:pt>
                <c:pt idx="45">
                  <c:v>0.33</c:v>
                </c:pt>
                <c:pt idx="46">
                  <c:v>0.26</c:v>
                </c:pt>
                <c:pt idx="47">
                  <c:v>0.33</c:v>
                </c:pt>
                <c:pt idx="48">
                  <c:v>0.28000000000000003</c:v>
                </c:pt>
              </c:numCache>
            </c:numRef>
          </c:xVal>
          <c:yVal>
            <c:numRef>
              <c:f>Application!$W$2:$W$50</c:f>
              <c:numCache>
                <c:formatCode>0%</c:formatCode>
                <c:ptCount val="49"/>
                <c:pt idx="0">
                  <c:v>0.31</c:v>
                </c:pt>
                <c:pt idx="1">
                  <c:v>0.43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0.43</c:v>
                </c:pt>
                <c:pt idx="5">
                  <c:v>0.5</c:v>
                </c:pt>
                <c:pt idx="6">
                  <c:v>0.35</c:v>
                </c:pt>
                <c:pt idx="7">
                  <c:v>0.33</c:v>
                </c:pt>
                <c:pt idx="8">
                  <c:v>0.39</c:v>
                </c:pt>
                <c:pt idx="9">
                  <c:v>0.52</c:v>
                </c:pt>
                <c:pt idx="10">
                  <c:v>0.46</c:v>
                </c:pt>
                <c:pt idx="11">
                  <c:v>0.44</c:v>
                </c:pt>
                <c:pt idx="12">
                  <c:v>0.44</c:v>
                </c:pt>
                <c:pt idx="13">
                  <c:v>0.51</c:v>
                </c:pt>
                <c:pt idx="14">
                  <c:v>0.23</c:v>
                </c:pt>
                <c:pt idx="15">
                  <c:v>0.44</c:v>
                </c:pt>
                <c:pt idx="16">
                  <c:v>0.26</c:v>
                </c:pt>
                <c:pt idx="17">
                  <c:v>0.4</c:v>
                </c:pt>
                <c:pt idx="18">
                  <c:v>0.41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0.53</c:v>
                </c:pt>
                <c:pt idx="22">
                  <c:v>0.36</c:v>
                </c:pt>
                <c:pt idx="23">
                  <c:v>0.41</c:v>
                </c:pt>
                <c:pt idx="24">
                  <c:v>0.49</c:v>
                </c:pt>
                <c:pt idx="25">
                  <c:v>0.43</c:v>
                </c:pt>
                <c:pt idx="26">
                  <c:v>0.51</c:v>
                </c:pt>
                <c:pt idx="27">
                  <c:v>0.42</c:v>
                </c:pt>
                <c:pt idx="28">
                  <c:v>0.49</c:v>
                </c:pt>
                <c:pt idx="29">
                  <c:v>0.33</c:v>
                </c:pt>
                <c:pt idx="30">
                  <c:v>0.33</c:v>
                </c:pt>
                <c:pt idx="31">
                  <c:v>0.28000000000000003</c:v>
                </c:pt>
                <c:pt idx="32">
                  <c:v>0.54</c:v>
                </c:pt>
                <c:pt idx="33">
                  <c:v>0.32</c:v>
                </c:pt>
                <c:pt idx="34">
                  <c:v>0.35</c:v>
                </c:pt>
                <c:pt idx="35">
                  <c:v>0.51</c:v>
                </c:pt>
                <c:pt idx="36">
                  <c:v>0.55000000000000004</c:v>
                </c:pt>
                <c:pt idx="37">
                  <c:v>0.4</c:v>
                </c:pt>
                <c:pt idx="38">
                  <c:v>0.4</c:v>
                </c:pt>
                <c:pt idx="39">
                  <c:v>0.26</c:v>
                </c:pt>
                <c:pt idx="40">
                  <c:v>0.53</c:v>
                </c:pt>
                <c:pt idx="41">
                  <c:v>0.47</c:v>
                </c:pt>
                <c:pt idx="42">
                  <c:v>0.35</c:v>
                </c:pt>
                <c:pt idx="43">
                  <c:v>0.38</c:v>
                </c:pt>
                <c:pt idx="44">
                  <c:v>0.47</c:v>
                </c:pt>
                <c:pt idx="45">
                  <c:v>0.38</c:v>
                </c:pt>
                <c:pt idx="46">
                  <c:v>0.28999999999999998</c:v>
                </c:pt>
                <c:pt idx="47">
                  <c:v>0.43</c:v>
                </c:pt>
                <c:pt idx="48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8-B449-AFA7-E1F0D789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17663"/>
        <c:axId val="1110648191"/>
      </c:scatterChart>
      <c:valAx>
        <c:axId val="111491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</a:t>
                </a:r>
                <a:r>
                  <a:rPr lang="en-US" baseline="0"/>
                  <a:t> Derived Adipose Mass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8191"/>
        <c:crosses val="autoZero"/>
        <c:crossBetween val="midCat"/>
      </c:valAx>
      <c:valAx>
        <c:axId val="111064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</a:t>
                </a:r>
                <a:r>
                  <a:rPr lang="en-US" baseline="0"/>
                  <a:t> US Dervied Adipose Mass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Regressions!$H$2:$H$51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Regressions!$I$2:$I$51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52</xdr:row>
      <xdr:rowOff>101600</xdr:rowOff>
    </xdr:from>
    <xdr:to>
      <xdr:col>12</xdr:col>
      <xdr:colOff>895350</xdr:colOff>
      <xdr:row>66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533400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30</xdr:col>
      <xdr:colOff>914400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37</xdr:col>
      <xdr:colOff>1092200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53</xdr:row>
      <xdr:rowOff>0</xdr:rowOff>
    </xdr:from>
    <xdr:to>
      <xdr:col>48</xdr:col>
      <xdr:colOff>165100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53</xdr:row>
      <xdr:rowOff>0</xdr:rowOff>
    </xdr:from>
    <xdr:to>
      <xdr:col>53</xdr:col>
      <xdr:colOff>546100</xdr:colOff>
      <xdr:row>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52</xdr:row>
      <xdr:rowOff>101600</xdr:rowOff>
    </xdr:from>
    <xdr:to>
      <xdr:col>6</xdr:col>
      <xdr:colOff>0</xdr:colOff>
      <xdr:row>66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0DD9-22F9-4562-977E-9BF10EE5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11</xdr:col>
      <xdr:colOff>533400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C7211B-4EA8-4678-A59A-A1313612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18</xdr:col>
      <xdr:colOff>533400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127A0A-4F2C-479D-AE22-9FB7B2B0C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325782</xdr:colOff>
      <xdr:row>51</xdr:row>
      <xdr:rowOff>58530</xdr:rowOff>
    </xdr:from>
    <xdr:to>
      <xdr:col>7</xdr:col>
      <xdr:colOff>1292087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169D5-4940-8C8A-9342-61F5BE5D7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209826</xdr:colOff>
      <xdr:row>50</xdr:row>
      <xdr:rowOff>152400</xdr:rowOff>
    </xdr:from>
    <xdr:to>
      <xdr:col>23</xdr:col>
      <xdr:colOff>872434</xdr:colOff>
      <xdr:row>70</xdr:row>
      <xdr:rowOff>13803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56596-5225-7237-9ADC-86950E17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2" sqref="B2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8DA-46C4-4CDF-9B8E-83BDBB456B3E}">
  <dimension ref="A1:G70"/>
  <sheetViews>
    <sheetView zoomScale="170" zoomScaleNormal="170" workbookViewId="0">
      <pane ySplit="1" topLeftCell="A35" activePane="bottomLeft" state="frozen"/>
      <selection pane="bottomLeft" activeCell="F48" sqref="F48"/>
    </sheetView>
  </sheetViews>
  <sheetFormatPr defaultColWidth="15.140625" defaultRowHeight="15.75" x14ac:dyDescent="0.25"/>
  <cols>
    <col min="1" max="1" width="30.42578125" style="45" bestFit="1" customWidth="1"/>
    <col min="2" max="7" width="5.140625" style="45" bestFit="1" customWidth="1"/>
    <col min="8" max="16384" width="15.140625" style="44"/>
  </cols>
  <sheetData>
    <row r="1" spans="1:7" x14ac:dyDescent="0.25">
      <c r="B1" s="76" t="s">
        <v>237</v>
      </c>
      <c r="C1" s="76"/>
      <c r="D1" s="76" t="s">
        <v>238</v>
      </c>
      <c r="E1" s="76"/>
      <c r="F1" s="76" t="s">
        <v>239</v>
      </c>
      <c r="G1" s="76"/>
    </row>
    <row r="2" spans="1:7" ht="16.5" thickBot="1" x14ac:dyDescent="0.3">
      <c r="B2" s="45" t="s">
        <v>223</v>
      </c>
      <c r="C2" s="45" t="s">
        <v>240</v>
      </c>
      <c r="D2" s="45" t="s">
        <v>223</v>
      </c>
      <c r="E2" s="45" t="s">
        <v>240</v>
      </c>
      <c r="F2" s="45" t="s">
        <v>223</v>
      </c>
      <c r="G2" s="45" t="s">
        <v>240</v>
      </c>
    </row>
    <row r="3" spans="1:7" ht="16.5" thickBot="1" x14ac:dyDescent="0.3">
      <c r="A3" s="45" t="s">
        <v>241</v>
      </c>
      <c r="B3" s="46"/>
    </row>
    <row r="4" spans="1:7" x14ac:dyDescent="0.25">
      <c r="A4" s="47" t="s">
        <v>224</v>
      </c>
      <c r="B4" s="46">
        <v>0.844804</v>
      </c>
      <c r="C4" s="45">
        <v>1.238E-14</v>
      </c>
      <c r="D4" s="45">
        <v>0.89950609999999998</v>
      </c>
      <c r="E4" s="45">
        <v>9.7119999999999991E-10</v>
      </c>
      <c r="F4" s="45">
        <v>0.65697499999999998</v>
      </c>
      <c r="G4" s="45">
        <v>3.6019999999999997E-4</v>
      </c>
    </row>
    <row r="5" spans="1:7" x14ac:dyDescent="0.25">
      <c r="A5" s="47" t="s">
        <v>225</v>
      </c>
      <c r="B5" s="48">
        <v>0.7965797</v>
      </c>
      <c r="C5" s="45">
        <v>4.5830000000000002E-12</v>
      </c>
      <c r="D5" s="45">
        <v>0.72689590000000004</v>
      </c>
      <c r="E5" s="45">
        <v>3.862E-5</v>
      </c>
      <c r="F5" s="45">
        <v>0.86816139999999997</v>
      </c>
      <c r="G5" s="45">
        <v>1.8790000000000001E-8</v>
      </c>
    </row>
    <row r="6" spans="1:7" x14ac:dyDescent="0.25">
      <c r="A6" s="47" t="s">
        <v>226</v>
      </c>
      <c r="B6" s="48">
        <v>0.89568340000000002</v>
      </c>
      <c r="C6" s="45">
        <v>2.2E-16</v>
      </c>
      <c r="D6" s="45">
        <v>0.93055909999999997</v>
      </c>
      <c r="E6" s="45">
        <v>1.6179999999999999E-11</v>
      </c>
      <c r="F6" s="45">
        <v>0.8399626</v>
      </c>
      <c r="G6" s="45">
        <v>1.5099999999999999E-7</v>
      </c>
    </row>
    <row r="7" spans="1:7" x14ac:dyDescent="0.25">
      <c r="A7" s="47" t="s">
        <v>227</v>
      </c>
      <c r="B7" s="45">
        <v>0.74783920000000004</v>
      </c>
      <c r="C7" s="45">
        <v>4.355E-10</v>
      </c>
      <c r="D7" s="45">
        <v>0.8747395</v>
      </c>
      <c r="E7" s="45">
        <v>1.0789999999999999E-8</v>
      </c>
      <c r="F7" s="45">
        <v>0.6827105</v>
      </c>
      <c r="G7" s="45">
        <v>1.6980000000000001E-4</v>
      </c>
    </row>
    <row r="8" spans="1:7" x14ac:dyDescent="0.25">
      <c r="A8" s="47" t="s">
        <v>55</v>
      </c>
      <c r="B8" s="48">
        <v>0.76683880000000004</v>
      </c>
      <c r="C8" s="45">
        <v>8.4129999999999998E-11</v>
      </c>
      <c r="D8" s="45">
        <v>0.82799020000000001</v>
      </c>
      <c r="E8" s="45">
        <v>3.2529999999999998E-7</v>
      </c>
      <c r="F8" s="45">
        <v>0.7085555</v>
      </c>
      <c r="G8" s="45">
        <v>7.3739999999999995E-5</v>
      </c>
    </row>
    <row r="9" spans="1:7" x14ac:dyDescent="0.25">
      <c r="A9" s="47" t="s">
        <v>228</v>
      </c>
      <c r="B9" s="45">
        <v>0.66948039999999998</v>
      </c>
      <c r="C9" s="45">
        <v>1.061E-7</v>
      </c>
      <c r="D9" s="45">
        <v>0.74874099999999999</v>
      </c>
      <c r="E9" s="45">
        <v>1.6670000000000001E-5</v>
      </c>
      <c r="F9" s="45">
        <v>0.56091519999999995</v>
      </c>
      <c r="G9" s="45">
        <v>3.5349999999999999E-3</v>
      </c>
    </row>
    <row r="10" spans="1:7" x14ac:dyDescent="0.25">
      <c r="A10" s="47" t="s">
        <v>229</v>
      </c>
      <c r="B10" s="48">
        <v>0.92711160000000004</v>
      </c>
      <c r="C10" s="45">
        <v>2.2E-16</v>
      </c>
      <c r="D10" s="45">
        <v>0.93054590000000004</v>
      </c>
      <c r="E10" s="45">
        <v>1.6210000000000001E-11</v>
      </c>
      <c r="F10" s="45">
        <v>0.87108059999999998</v>
      </c>
      <c r="G10" s="45">
        <v>1.475E-8</v>
      </c>
    </row>
    <row r="11" spans="1:7" x14ac:dyDescent="0.25">
      <c r="A11" s="47" t="s">
        <v>230</v>
      </c>
      <c r="B11" s="48">
        <v>0.94675450000000005</v>
      </c>
      <c r="C11" s="45">
        <v>2.2E-16</v>
      </c>
      <c r="D11" s="45">
        <v>0.94917819999999997</v>
      </c>
      <c r="E11" s="45">
        <v>4.8979999999999999E-13</v>
      </c>
      <c r="F11" s="45">
        <v>0.91669400000000001</v>
      </c>
      <c r="G11" s="45">
        <v>1.2249999999999999E-10</v>
      </c>
    </row>
    <row r="12" spans="1:7" x14ac:dyDescent="0.25">
      <c r="A12" s="45" t="s">
        <v>242</v>
      </c>
    </row>
    <row r="13" spans="1:7" x14ac:dyDescent="0.25">
      <c r="A13" s="47" t="s">
        <v>224</v>
      </c>
      <c r="B13" s="45">
        <v>0.84860170000000001</v>
      </c>
      <c r="C13" s="45">
        <v>7.1480000000000002E-15</v>
      </c>
      <c r="D13" s="45">
        <v>0.90070289999999997</v>
      </c>
      <c r="E13" s="45">
        <v>8.5130000000000005E-10</v>
      </c>
      <c r="F13" s="45">
        <v>0.66362189999999999</v>
      </c>
      <c r="G13" s="45">
        <v>2.9859999999999999E-4</v>
      </c>
    </row>
    <row r="14" spans="1:7" x14ac:dyDescent="0.25">
      <c r="A14" s="47" t="s">
        <v>225</v>
      </c>
      <c r="B14" s="49">
        <v>0.82935130000000001</v>
      </c>
      <c r="C14" s="45">
        <v>1.005E-13</v>
      </c>
      <c r="D14" s="45">
        <v>0.75793069999999996</v>
      </c>
      <c r="E14" s="45">
        <v>1.1409999999999999E-5</v>
      </c>
      <c r="F14" s="45">
        <v>0.89650280000000004</v>
      </c>
      <c r="G14" s="45">
        <v>1.3419999999999999E-9</v>
      </c>
    </row>
    <row r="15" spans="1:7" x14ac:dyDescent="0.25">
      <c r="A15" s="47" t="s">
        <v>226</v>
      </c>
      <c r="B15" s="49">
        <v>0.90046760000000003</v>
      </c>
      <c r="C15" s="45">
        <v>2.2E-16</v>
      </c>
      <c r="D15" s="45">
        <v>0.91961349999999997</v>
      </c>
      <c r="E15" s="45">
        <v>8.2449999999999997E-11</v>
      </c>
      <c r="F15" s="45">
        <v>0.8493927</v>
      </c>
      <c r="G15" s="45">
        <v>7.8849999999999995E-8</v>
      </c>
    </row>
    <row r="16" spans="1:7" x14ac:dyDescent="0.25">
      <c r="A16" s="47" t="s">
        <v>243</v>
      </c>
      <c r="B16" s="49">
        <v>0.76720849999999996</v>
      </c>
      <c r="C16" s="45">
        <v>8.1349999999999996E-11</v>
      </c>
      <c r="D16" s="45">
        <v>0.89325010000000005</v>
      </c>
      <c r="E16" s="45">
        <v>1.885E-9</v>
      </c>
      <c r="F16" s="45">
        <v>0.70693019999999995</v>
      </c>
      <c r="G16" s="45">
        <v>7.7910000000000005E-5</v>
      </c>
    </row>
    <row r="17" spans="1:7" x14ac:dyDescent="0.25">
      <c r="A17" s="47" t="s">
        <v>55</v>
      </c>
      <c r="B17" s="49">
        <v>0.78343779999999996</v>
      </c>
      <c r="C17" s="45">
        <v>1.7540000000000002E-11</v>
      </c>
      <c r="D17" s="45">
        <v>0.84487389999999996</v>
      </c>
      <c r="E17" s="45">
        <v>1.082E-7</v>
      </c>
      <c r="F17" s="45">
        <v>0.72522399999999998</v>
      </c>
      <c r="G17" s="45">
        <v>4.1050000000000002E-5</v>
      </c>
    </row>
    <row r="18" spans="1:7" x14ac:dyDescent="0.25">
      <c r="A18" s="47" t="s">
        <v>228</v>
      </c>
      <c r="B18" s="45">
        <v>0.67595130000000003</v>
      </c>
      <c r="C18" s="45">
        <v>7.1820000000000004E-8</v>
      </c>
      <c r="D18" s="45">
        <v>0.76028589999999996</v>
      </c>
      <c r="E18" s="45">
        <v>1.0329999999999999E-5</v>
      </c>
      <c r="F18" s="45">
        <v>0.56179829999999997</v>
      </c>
      <c r="G18" s="45">
        <v>3.4719999999999998E-3</v>
      </c>
    </row>
    <row r="19" spans="1:7" x14ac:dyDescent="0.25">
      <c r="A19" s="47" t="s">
        <v>229</v>
      </c>
      <c r="B19" s="49">
        <v>0.93355180000000004</v>
      </c>
      <c r="C19" s="45">
        <v>2.2E-16</v>
      </c>
      <c r="D19" s="45">
        <v>0.93629850000000003</v>
      </c>
      <c r="E19" s="45">
        <v>6.172E-12</v>
      </c>
      <c r="F19" s="45">
        <v>0.88423379999999996</v>
      </c>
      <c r="G19" s="45">
        <v>4.5740000000000001E-9</v>
      </c>
    </row>
    <row r="20" spans="1:7" x14ac:dyDescent="0.25">
      <c r="A20" s="47" t="s">
        <v>230</v>
      </c>
      <c r="B20" s="49">
        <v>0.94318849999999999</v>
      </c>
      <c r="C20" s="45">
        <v>2.2E-16</v>
      </c>
      <c r="D20" s="45">
        <v>0.95166569999999995</v>
      </c>
      <c r="E20" s="45">
        <v>2.7840000000000001E-13</v>
      </c>
      <c r="F20" s="45">
        <v>0.90527760000000002</v>
      </c>
      <c r="G20" s="45">
        <v>5.0649999999999996E-10</v>
      </c>
    </row>
    <row r="21" spans="1:7" ht="16.5" thickBot="1" x14ac:dyDescent="0.3">
      <c r="A21" s="45" t="s">
        <v>244</v>
      </c>
    </row>
    <row r="22" spans="1:7" x14ac:dyDescent="0.25">
      <c r="A22" s="47" t="s">
        <v>224</v>
      </c>
      <c r="B22" s="46">
        <v>0.844804</v>
      </c>
      <c r="C22" s="45">
        <v>1.238E-14</v>
      </c>
      <c r="D22" s="45">
        <v>0.89950609999999998</v>
      </c>
      <c r="E22" s="45">
        <v>9.7119999999999991E-10</v>
      </c>
      <c r="F22" s="45">
        <v>0.65697499999999998</v>
      </c>
      <c r="G22" s="45">
        <v>3.6019999999999997E-4</v>
      </c>
    </row>
    <row r="23" spans="1:7" x14ac:dyDescent="0.25">
      <c r="A23" s="47" t="s">
        <v>225</v>
      </c>
      <c r="B23" s="48">
        <v>0.7965797</v>
      </c>
      <c r="C23" s="45">
        <v>4.5830000000000002E-12</v>
      </c>
      <c r="D23" s="45">
        <v>0.72689590000000004</v>
      </c>
      <c r="E23" s="45">
        <v>3.862E-5</v>
      </c>
      <c r="F23" s="45">
        <v>0.86816139999999997</v>
      </c>
      <c r="G23" s="45">
        <v>1.8790000000000001E-8</v>
      </c>
    </row>
    <row r="24" spans="1:7" x14ac:dyDescent="0.25">
      <c r="A24" s="47" t="s">
        <v>226</v>
      </c>
      <c r="B24" s="48">
        <v>0.89568340000000002</v>
      </c>
      <c r="C24" s="45">
        <v>2.2E-16</v>
      </c>
      <c r="D24" s="45">
        <v>0.93055909999999997</v>
      </c>
      <c r="E24" s="45">
        <v>1.6179999999999999E-11</v>
      </c>
      <c r="F24" s="45">
        <v>0.8399626</v>
      </c>
      <c r="G24" s="45">
        <v>1.5099999999999999E-7</v>
      </c>
    </row>
    <row r="25" spans="1:7" x14ac:dyDescent="0.25">
      <c r="A25" s="47" t="s">
        <v>243</v>
      </c>
      <c r="B25" s="45">
        <v>0.74783920000000004</v>
      </c>
      <c r="C25" s="45">
        <v>4.355E-10</v>
      </c>
      <c r="D25" s="45">
        <v>0.8747395</v>
      </c>
      <c r="E25" s="45">
        <v>1.0789999999999999E-8</v>
      </c>
      <c r="F25" s="45">
        <v>0.6827105</v>
      </c>
      <c r="G25" s="45">
        <v>1.6980000000000001E-4</v>
      </c>
    </row>
    <row r="26" spans="1:7" x14ac:dyDescent="0.25">
      <c r="A26" s="47" t="s">
        <v>55</v>
      </c>
      <c r="B26" s="48">
        <v>0.76683880000000004</v>
      </c>
      <c r="C26" s="45">
        <v>8.4129999999999998E-11</v>
      </c>
      <c r="D26" s="45">
        <v>0.82799020000000001</v>
      </c>
      <c r="E26" s="45">
        <v>3.2529999999999998E-7</v>
      </c>
      <c r="F26" s="45">
        <v>0.7085555</v>
      </c>
      <c r="G26" s="45">
        <v>7.3739999999999995E-5</v>
      </c>
    </row>
    <row r="27" spans="1:7" x14ac:dyDescent="0.25">
      <c r="A27" s="47" t="s">
        <v>228</v>
      </c>
      <c r="B27" s="45">
        <v>0.66948039999999998</v>
      </c>
      <c r="C27" s="45">
        <v>1.061E-7</v>
      </c>
      <c r="D27" s="45">
        <v>0.74874099999999999</v>
      </c>
      <c r="E27" s="45">
        <v>1.6670000000000001E-5</v>
      </c>
      <c r="F27" s="45">
        <v>0.56091519999999995</v>
      </c>
      <c r="G27" s="45">
        <v>3.5349999999999999E-3</v>
      </c>
    </row>
    <row r="28" spans="1:7" x14ac:dyDescent="0.25">
      <c r="A28" s="47" t="s">
        <v>229</v>
      </c>
      <c r="B28" s="48">
        <v>0.92711160000000004</v>
      </c>
      <c r="C28" s="45">
        <v>2.2E-16</v>
      </c>
      <c r="D28" s="45">
        <v>0.93054590000000004</v>
      </c>
      <c r="E28" s="45">
        <v>1.6210000000000001E-11</v>
      </c>
      <c r="F28" s="45">
        <v>0.87108059999999998</v>
      </c>
      <c r="G28" s="45">
        <v>1.475E-8</v>
      </c>
    </row>
    <row r="29" spans="1:7" x14ac:dyDescent="0.25">
      <c r="A29" s="47" t="s">
        <v>230</v>
      </c>
      <c r="B29" s="48">
        <v>0.94675450000000005</v>
      </c>
      <c r="C29" s="45">
        <v>2.2E-16</v>
      </c>
      <c r="D29" s="45">
        <v>0.94917819999999997</v>
      </c>
      <c r="E29" s="45">
        <v>4.8979999999999999E-13</v>
      </c>
      <c r="F29" s="45">
        <v>0.91669400000000001</v>
      </c>
      <c r="G29" s="45">
        <v>1.2249999999999999E-10</v>
      </c>
    </row>
    <row r="30" spans="1:7" x14ac:dyDescent="0.25">
      <c r="A30" s="45" t="s">
        <v>245</v>
      </c>
    </row>
    <row r="31" spans="1:7" x14ac:dyDescent="0.25">
      <c r="A31" s="47" t="s">
        <v>224</v>
      </c>
      <c r="B31" s="45">
        <v>0.84860170000000001</v>
      </c>
      <c r="C31" s="45">
        <v>7.1480000000000002E-15</v>
      </c>
      <c r="D31" s="45">
        <v>0.90070289999999997</v>
      </c>
      <c r="E31" s="45">
        <v>8.5130000000000005E-10</v>
      </c>
      <c r="F31" s="45">
        <v>0.66362189999999999</v>
      </c>
      <c r="G31" s="45">
        <v>2.9859999999999999E-4</v>
      </c>
    </row>
    <row r="32" spans="1:7" x14ac:dyDescent="0.25">
      <c r="A32" s="47" t="s">
        <v>225</v>
      </c>
      <c r="B32" s="49">
        <v>0.82935130000000001</v>
      </c>
      <c r="C32" s="45">
        <v>1.005E-13</v>
      </c>
      <c r="D32" s="45">
        <v>0.75793069999999996</v>
      </c>
      <c r="E32" s="45">
        <v>1.1409999999999999E-5</v>
      </c>
      <c r="F32" s="45">
        <v>0.89650280000000004</v>
      </c>
      <c r="G32" s="45">
        <v>1.3419999999999999E-9</v>
      </c>
    </row>
    <row r="33" spans="1:7" x14ac:dyDescent="0.25">
      <c r="A33" s="47" t="s">
        <v>226</v>
      </c>
      <c r="B33" s="49">
        <v>0.90046760000000003</v>
      </c>
      <c r="C33" s="45">
        <v>2.2E-16</v>
      </c>
      <c r="D33" s="45">
        <v>0.91961349999999997</v>
      </c>
      <c r="E33" s="45">
        <v>8.2449999999999997E-11</v>
      </c>
      <c r="F33" s="45">
        <v>0.8493927</v>
      </c>
      <c r="G33" s="45">
        <v>7.8849999999999995E-8</v>
      </c>
    </row>
    <row r="34" spans="1:7" x14ac:dyDescent="0.25">
      <c r="A34" s="47" t="s">
        <v>243</v>
      </c>
      <c r="B34" s="49">
        <v>0.76720849999999996</v>
      </c>
      <c r="C34" s="45">
        <v>8.1349999999999996E-11</v>
      </c>
      <c r="D34" s="45">
        <v>0.89325010000000005</v>
      </c>
      <c r="E34" s="45">
        <v>1.885E-9</v>
      </c>
      <c r="F34" s="45">
        <v>0.70693019999999995</v>
      </c>
      <c r="G34" s="45">
        <v>7.7910000000000005E-5</v>
      </c>
    </row>
    <row r="35" spans="1:7" x14ac:dyDescent="0.25">
      <c r="A35" s="47" t="s">
        <v>55</v>
      </c>
      <c r="B35" s="49">
        <v>0.78343779999999996</v>
      </c>
      <c r="C35" s="45">
        <v>1.7540000000000002E-11</v>
      </c>
      <c r="D35" s="45">
        <v>0.84487389999999996</v>
      </c>
      <c r="E35" s="45">
        <v>1.082E-7</v>
      </c>
      <c r="F35" s="45">
        <v>0.72522399999999998</v>
      </c>
      <c r="G35" s="45">
        <v>4.1050000000000002E-5</v>
      </c>
    </row>
    <row r="36" spans="1:7" x14ac:dyDescent="0.25">
      <c r="A36" s="47" t="s">
        <v>228</v>
      </c>
      <c r="B36" s="45">
        <v>0.67595130000000003</v>
      </c>
      <c r="C36" s="45">
        <v>7.1820000000000004E-8</v>
      </c>
      <c r="D36" s="45">
        <v>0.76028589999999996</v>
      </c>
      <c r="E36" s="45">
        <v>1.0329999999999999E-5</v>
      </c>
      <c r="F36" s="45">
        <v>0.56179829999999997</v>
      </c>
      <c r="G36" s="45">
        <v>3.4719999999999998E-3</v>
      </c>
    </row>
    <row r="37" spans="1:7" x14ac:dyDescent="0.25">
      <c r="A37" s="47" t="s">
        <v>229</v>
      </c>
      <c r="B37" s="49">
        <v>0.93355180000000004</v>
      </c>
      <c r="C37" s="45">
        <v>2.2E-16</v>
      </c>
      <c r="D37" s="45">
        <v>0.93629850000000003</v>
      </c>
      <c r="E37" s="45">
        <v>6.172E-12</v>
      </c>
      <c r="F37" s="45">
        <v>0.88423379999999996</v>
      </c>
      <c r="G37" s="45">
        <v>4.5740000000000001E-9</v>
      </c>
    </row>
    <row r="38" spans="1:7" x14ac:dyDescent="0.25">
      <c r="A38" s="47" t="s">
        <v>230</v>
      </c>
      <c r="B38" s="49">
        <v>0.94318849999999999</v>
      </c>
      <c r="C38" s="45">
        <v>2.2E-16</v>
      </c>
      <c r="D38" s="45">
        <v>0.95166569999999995</v>
      </c>
      <c r="E38" s="45">
        <v>2.7840000000000001E-13</v>
      </c>
      <c r="F38" s="45">
        <v>0.90527760000000002</v>
      </c>
      <c r="G38" s="45">
        <v>5.0649999999999996E-10</v>
      </c>
    </row>
    <row r="40" spans="1:7" x14ac:dyDescent="0.25">
      <c r="A40" s="45" t="s">
        <v>307</v>
      </c>
    </row>
    <row r="41" spans="1:7" x14ac:dyDescent="0.25">
      <c r="A41" s="47" t="s">
        <v>224</v>
      </c>
      <c r="B41" s="45">
        <v>0.84860170000000001</v>
      </c>
      <c r="C41" s="45">
        <v>7.1480000000000002E-15</v>
      </c>
      <c r="D41" s="45">
        <v>0.90070289999999997</v>
      </c>
      <c r="E41" s="45">
        <v>7.1480000000000002E-15</v>
      </c>
      <c r="F41" s="45">
        <v>0.66362189999999999</v>
      </c>
      <c r="G41" s="45">
        <v>7.1480000000000002E-15</v>
      </c>
    </row>
    <row r="42" spans="1:7" x14ac:dyDescent="0.25">
      <c r="A42" s="47" t="s">
        <v>225</v>
      </c>
      <c r="B42" s="45">
        <v>0.82935130000000001</v>
      </c>
      <c r="C42" s="45">
        <v>1.005E-13</v>
      </c>
      <c r="D42" s="45">
        <v>0.75793069999999996</v>
      </c>
      <c r="E42" s="45">
        <v>1.005E-13</v>
      </c>
      <c r="F42" s="45">
        <v>0.89650280000000004</v>
      </c>
      <c r="G42" s="45">
        <v>1.005E-13</v>
      </c>
    </row>
    <row r="43" spans="1:7" x14ac:dyDescent="0.25">
      <c r="A43" s="47" t="s">
        <v>226</v>
      </c>
      <c r="B43" s="45">
        <v>0.90046760000000003</v>
      </c>
      <c r="C43" s="45">
        <v>2.2E-16</v>
      </c>
      <c r="D43" s="45">
        <v>0.91961349999999997</v>
      </c>
      <c r="E43" s="45">
        <v>2.2E-16</v>
      </c>
      <c r="F43" s="45">
        <v>0.8493927</v>
      </c>
      <c r="G43" s="45">
        <v>2.2E-16</v>
      </c>
    </row>
    <row r="44" spans="1:7" x14ac:dyDescent="0.25">
      <c r="A44" s="47" t="s">
        <v>243</v>
      </c>
      <c r="B44" s="45">
        <v>0.76720849999999996</v>
      </c>
      <c r="C44" s="45">
        <v>8.1349999999999996E-11</v>
      </c>
      <c r="D44" s="45">
        <v>0.89325010000000005</v>
      </c>
      <c r="E44" s="45">
        <v>8.1349999999999996E-11</v>
      </c>
      <c r="F44" s="45">
        <v>0.70693019999999995</v>
      </c>
      <c r="G44" s="45">
        <v>8.1349999999999996E-11</v>
      </c>
    </row>
    <row r="45" spans="1:7" x14ac:dyDescent="0.25">
      <c r="A45" s="47" t="s">
        <v>55</v>
      </c>
      <c r="B45" s="45">
        <v>0.78343779999999996</v>
      </c>
      <c r="C45" s="45">
        <v>1.7540000000000002E-11</v>
      </c>
      <c r="D45" s="45">
        <v>0.84487389999999996</v>
      </c>
      <c r="E45" s="45">
        <v>1.7540000000000002E-11</v>
      </c>
      <c r="F45" s="45">
        <v>0.72522399999999998</v>
      </c>
      <c r="G45" s="45">
        <v>1.7540000000000002E-11</v>
      </c>
    </row>
    <row r="46" spans="1:7" x14ac:dyDescent="0.25">
      <c r="A46" s="47" t="s">
        <v>228</v>
      </c>
      <c r="B46" s="45">
        <v>0.67595130000000003</v>
      </c>
      <c r="C46" s="45">
        <v>7.1820000000000004E-8</v>
      </c>
      <c r="D46" s="45">
        <v>0.76028589999999996</v>
      </c>
      <c r="E46" s="45">
        <v>7.1820000000000004E-8</v>
      </c>
      <c r="F46" s="45">
        <v>0.56179829999999997</v>
      </c>
      <c r="G46" s="45">
        <v>7.1820000000000004E-8</v>
      </c>
    </row>
    <row r="47" spans="1:7" x14ac:dyDescent="0.25">
      <c r="A47" s="47" t="s">
        <v>229</v>
      </c>
      <c r="B47" s="45">
        <v>0.93355180000000004</v>
      </c>
      <c r="C47" s="45">
        <v>2.2E-16</v>
      </c>
      <c r="D47" s="45">
        <v>0.93629850000000003</v>
      </c>
      <c r="E47" s="45">
        <v>2.2E-16</v>
      </c>
      <c r="F47" s="45">
        <v>0.88423379999999996</v>
      </c>
      <c r="G47" s="45">
        <v>2.2E-16</v>
      </c>
    </row>
    <row r="48" spans="1:7" x14ac:dyDescent="0.25">
      <c r="A48" s="47" t="s">
        <v>230</v>
      </c>
      <c r="B48" s="45">
        <v>0.94318849999999999</v>
      </c>
      <c r="C48" s="45">
        <v>2.2E-16</v>
      </c>
      <c r="D48" s="45">
        <v>0.95166569999999995</v>
      </c>
      <c r="E48" s="45">
        <v>2.2E-16</v>
      </c>
      <c r="F48" s="45">
        <v>0.90527760000000002</v>
      </c>
      <c r="G48" s="45">
        <v>2.2E-16</v>
      </c>
    </row>
    <row r="49" spans="1:7" x14ac:dyDescent="0.25">
      <c r="A49" s="45" t="s">
        <v>308</v>
      </c>
    </row>
    <row r="50" spans="1:7" x14ac:dyDescent="0.25">
      <c r="A50" s="47" t="s">
        <v>224</v>
      </c>
      <c r="B50" s="45">
        <v>0.84860170000000001</v>
      </c>
      <c r="C50" s="45">
        <v>1.238E-14</v>
      </c>
      <c r="D50" s="45">
        <v>0.90070289999999997</v>
      </c>
      <c r="E50" s="45">
        <v>1.238E-14</v>
      </c>
      <c r="F50" s="45">
        <v>0.66362189999999999</v>
      </c>
      <c r="G50" s="45">
        <v>1.238E-14</v>
      </c>
    </row>
    <row r="51" spans="1:7" x14ac:dyDescent="0.25">
      <c r="A51" s="47" t="s">
        <v>225</v>
      </c>
      <c r="B51" s="45">
        <v>0.82935130000000001</v>
      </c>
      <c r="C51" s="45">
        <v>4.5830000000000002E-12</v>
      </c>
      <c r="D51" s="45">
        <v>0.75793069999999996</v>
      </c>
      <c r="E51" s="45">
        <v>4.5830000000000002E-12</v>
      </c>
      <c r="F51" s="45">
        <v>0.89650280000000004</v>
      </c>
      <c r="G51" s="45">
        <v>4.5830000000000002E-12</v>
      </c>
    </row>
    <row r="52" spans="1:7" x14ac:dyDescent="0.25">
      <c r="A52" s="47" t="s">
        <v>226</v>
      </c>
      <c r="B52" s="45">
        <v>0.90046760000000003</v>
      </c>
      <c r="C52" s="45">
        <v>2.2E-16</v>
      </c>
      <c r="D52" s="45">
        <v>0.91961349999999997</v>
      </c>
      <c r="E52" s="45">
        <v>2.2E-16</v>
      </c>
      <c r="F52" s="45">
        <v>0.8493927</v>
      </c>
      <c r="G52" s="45">
        <v>2.2E-16</v>
      </c>
    </row>
    <row r="53" spans="1:7" x14ac:dyDescent="0.25">
      <c r="A53" s="47" t="s">
        <v>243</v>
      </c>
      <c r="B53" s="45">
        <v>0.76720849999999996</v>
      </c>
      <c r="C53" s="45">
        <v>4.355E-10</v>
      </c>
      <c r="D53" s="45">
        <v>0.89325010000000005</v>
      </c>
      <c r="E53" s="45">
        <v>4.355E-10</v>
      </c>
      <c r="F53" s="45">
        <v>0.70693019999999995</v>
      </c>
      <c r="G53" s="45">
        <v>4.355E-10</v>
      </c>
    </row>
    <row r="54" spans="1:7" x14ac:dyDescent="0.25">
      <c r="A54" s="47" t="s">
        <v>55</v>
      </c>
      <c r="B54" s="45">
        <v>0.78343779999999996</v>
      </c>
      <c r="C54" s="45">
        <v>8.4129999999999998E-11</v>
      </c>
      <c r="D54" s="45">
        <v>0.84487389999999996</v>
      </c>
      <c r="E54" s="45">
        <v>8.4129999999999998E-11</v>
      </c>
      <c r="F54" s="45">
        <v>0.72522399999999998</v>
      </c>
      <c r="G54" s="45">
        <v>8.4129999999999998E-11</v>
      </c>
    </row>
    <row r="55" spans="1:7" x14ac:dyDescent="0.25">
      <c r="A55" s="47" t="s">
        <v>228</v>
      </c>
      <c r="B55" s="45">
        <v>0.67595130000000003</v>
      </c>
      <c r="C55" s="45">
        <v>1.061E-7</v>
      </c>
      <c r="D55" s="45">
        <v>0.76028589999999996</v>
      </c>
      <c r="E55" s="45">
        <v>1.061E-7</v>
      </c>
      <c r="F55" s="45">
        <v>0.56179829999999997</v>
      </c>
      <c r="G55" s="45">
        <v>1.061E-7</v>
      </c>
    </row>
    <row r="56" spans="1:7" x14ac:dyDescent="0.25">
      <c r="A56" s="47" t="s">
        <v>229</v>
      </c>
      <c r="B56" s="45">
        <v>0.93355180000000004</v>
      </c>
      <c r="C56" s="45">
        <v>2.2E-16</v>
      </c>
      <c r="D56" s="45">
        <v>0.93629850000000003</v>
      </c>
      <c r="E56" s="45">
        <v>2.2E-16</v>
      </c>
      <c r="F56" s="45">
        <v>0.88423379999999996</v>
      </c>
      <c r="G56" s="45">
        <v>2.2E-16</v>
      </c>
    </row>
    <row r="57" spans="1:7" x14ac:dyDescent="0.25">
      <c r="A57" s="47" t="s">
        <v>230</v>
      </c>
      <c r="B57" s="45">
        <v>0.94318849999999999</v>
      </c>
      <c r="C57" s="45">
        <v>2.2E-16</v>
      </c>
      <c r="D57" s="45">
        <v>0.95166569999999995</v>
      </c>
      <c r="E57" s="45">
        <v>2.2E-16</v>
      </c>
      <c r="F57" s="45">
        <v>0.90527760000000002</v>
      </c>
      <c r="G57" s="45">
        <v>2.2E-16</v>
      </c>
    </row>
    <row r="58" spans="1:7" ht="16.5" thickBot="1" x14ac:dyDescent="0.3">
      <c r="C58" s="44"/>
    </row>
    <row r="59" spans="1:7" ht="32.25" thickBot="1" x14ac:dyDescent="0.3">
      <c r="A59" s="58" t="s">
        <v>309</v>
      </c>
      <c r="B59" s="59" t="s">
        <v>310</v>
      </c>
      <c r="C59" s="45">
        <v>1.238E-14</v>
      </c>
      <c r="D59" s="60" t="s">
        <v>311</v>
      </c>
      <c r="E59" s="45">
        <v>1.238E-14</v>
      </c>
      <c r="F59" s="60" t="s">
        <v>310</v>
      </c>
      <c r="G59" s="45">
        <v>1.238E-14</v>
      </c>
    </row>
    <row r="60" spans="1:7" ht="32.25" thickBot="1" x14ac:dyDescent="0.3">
      <c r="A60" s="61" t="s">
        <v>312</v>
      </c>
      <c r="B60" s="62" t="s">
        <v>313</v>
      </c>
      <c r="C60" s="45">
        <v>4.5830000000000002E-12</v>
      </c>
      <c r="D60" s="63" t="s">
        <v>310</v>
      </c>
      <c r="E60" s="45">
        <v>4.5830000000000002E-12</v>
      </c>
      <c r="F60" s="63" t="s">
        <v>314</v>
      </c>
      <c r="G60" s="45">
        <v>4.5830000000000002E-12</v>
      </c>
    </row>
    <row r="61" spans="1:7" ht="32.25" thickBot="1" x14ac:dyDescent="0.3">
      <c r="A61" s="61" t="s">
        <v>315</v>
      </c>
      <c r="B61" s="62" t="s">
        <v>316</v>
      </c>
      <c r="C61" s="45">
        <v>2.2E-16</v>
      </c>
      <c r="D61" s="63" t="s">
        <v>317</v>
      </c>
      <c r="E61" s="45">
        <v>2.2E-16</v>
      </c>
      <c r="F61" s="63" t="s">
        <v>317</v>
      </c>
      <c r="G61" s="45">
        <v>2.2E-16</v>
      </c>
    </row>
    <row r="62" spans="1:7" ht="32.25" thickBot="1" x14ac:dyDescent="0.3">
      <c r="A62" s="61" t="s">
        <v>318</v>
      </c>
      <c r="B62" s="62" t="s">
        <v>316</v>
      </c>
      <c r="C62" s="45">
        <v>4.355E-10</v>
      </c>
      <c r="D62" s="63" t="s">
        <v>319</v>
      </c>
      <c r="E62" s="45">
        <v>4.355E-10</v>
      </c>
      <c r="F62" s="63" t="s">
        <v>320</v>
      </c>
      <c r="G62" s="45">
        <v>4.355E-10</v>
      </c>
    </row>
    <row r="63" spans="1:7" ht="16.5" thickBot="1" x14ac:dyDescent="0.3">
      <c r="A63" s="58" t="s">
        <v>321</v>
      </c>
      <c r="B63" s="45">
        <v>0.99249940000000003</v>
      </c>
      <c r="C63" s="45">
        <v>8.4129999999999998E-11</v>
      </c>
      <c r="D63" s="45">
        <v>0.98205849999999995</v>
      </c>
      <c r="E63" s="45">
        <v>8.4129999999999998E-11</v>
      </c>
      <c r="F63" s="45">
        <v>0.98509279999999999</v>
      </c>
      <c r="G63" s="45">
        <v>8.4129999999999998E-11</v>
      </c>
    </row>
    <row r="64" spans="1:7" ht="16.5" thickBot="1" x14ac:dyDescent="0.3">
      <c r="A64" s="61" t="s">
        <v>322</v>
      </c>
      <c r="B64" s="45">
        <v>0.99314179999999996</v>
      </c>
      <c r="C64" s="45">
        <v>1.061E-7</v>
      </c>
      <c r="D64" s="45">
        <v>0.98149319999999995</v>
      </c>
      <c r="E64" s="45">
        <v>1.061E-7</v>
      </c>
      <c r="F64" s="45">
        <v>0.9863845</v>
      </c>
      <c r="G64" s="45">
        <v>1.061E-7</v>
      </c>
    </row>
    <row r="65" spans="1:7" ht="16.5" thickBot="1" x14ac:dyDescent="0.3">
      <c r="A65" s="61" t="s">
        <v>323</v>
      </c>
      <c r="B65" s="45">
        <v>0.9463222</v>
      </c>
      <c r="C65" s="45">
        <v>2.2E-16</v>
      </c>
      <c r="D65" s="45">
        <v>0.91671809999999998</v>
      </c>
      <c r="E65" s="45">
        <v>2.2E-16</v>
      </c>
      <c r="F65" s="45">
        <v>0.86771310000000001</v>
      </c>
      <c r="G65" s="45">
        <v>2.2E-16</v>
      </c>
    </row>
    <row r="66" spans="1:7" ht="16.5" thickBot="1" x14ac:dyDescent="0.3">
      <c r="A66" s="61" t="s">
        <v>324</v>
      </c>
      <c r="B66" s="45">
        <v>0.95009460000000001</v>
      </c>
      <c r="C66" s="45">
        <v>2.2E-16</v>
      </c>
      <c r="D66" s="45">
        <v>0.93514759999999997</v>
      </c>
      <c r="E66" s="45">
        <v>2.2E-16</v>
      </c>
      <c r="F66" s="45">
        <v>0.8640622</v>
      </c>
      <c r="G66" s="45">
        <v>2.2E-16</v>
      </c>
    </row>
    <row r="67" spans="1:7" ht="16.5" thickBot="1" x14ac:dyDescent="0.3">
      <c r="A67" s="58" t="s">
        <v>325</v>
      </c>
      <c r="B67" s="45">
        <v>0.98876540000000002</v>
      </c>
      <c r="C67" s="45">
        <v>8.4129999999999998E-11</v>
      </c>
      <c r="D67" s="45">
        <v>0.99052209999999996</v>
      </c>
      <c r="E67" s="45">
        <v>8.4129999999999998E-11</v>
      </c>
      <c r="F67" s="45">
        <v>0.96445320000000001</v>
      </c>
      <c r="G67" s="45">
        <v>8.4129999999999998E-11</v>
      </c>
    </row>
    <row r="68" spans="1:7" ht="16.5" thickBot="1" x14ac:dyDescent="0.3">
      <c r="A68" s="61" t="s">
        <v>326</v>
      </c>
      <c r="B68" s="45">
        <v>0.93195269999999997</v>
      </c>
      <c r="C68" s="45">
        <v>1.061E-7</v>
      </c>
      <c r="D68" s="45">
        <v>0.90533560000000002</v>
      </c>
      <c r="E68" s="45">
        <v>1.061E-7</v>
      </c>
      <c r="F68" s="45">
        <v>0.81011239999999995</v>
      </c>
      <c r="G68" s="45">
        <v>1.061E-7</v>
      </c>
    </row>
    <row r="69" spans="1:7" ht="16.5" thickBot="1" x14ac:dyDescent="0.3">
      <c r="A69" s="61" t="s">
        <v>327</v>
      </c>
      <c r="B69" s="45">
        <v>0.80532590000000004</v>
      </c>
      <c r="C69" s="45">
        <v>2.2E-16</v>
      </c>
      <c r="D69" s="45">
        <v>0.79491330000000004</v>
      </c>
      <c r="E69" s="45">
        <v>2.2E-16</v>
      </c>
      <c r="F69" s="45">
        <v>0.50633660000000003</v>
      </c>
      <c r="G69" s="45">
        <v>2.2E-16</v>
      </c>
    </row>
    <row r="70" spans="1:7" ht="16.5" thickBot="1" x14ac:dyDescent="0.3">
      <c r="A70" s="61" t="s">
        <v>328</v>
      </c>
      <c r="B70" s="45">
        <v>0.72751140000000003</v>
      </c>
      <c r="C70" s="45">
        <v>2.2E-16</v>
      </c>
      <c r="D70" s="45">
        <v>0.72078779999999998</v>
      </c>
      <c r="E70" s="45">
        <v>2.2E-16</v>
      </c>
      <c r="F70" s="45">
        <v>0.41685030000000001</v>
      </c>
      <c r="G70" s="45">
        <v>2.2E-16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E5DA-7017-43DD-8EF7-B3F93857EBE1}">
  <dimension ref="A1:M38"/>
  <sheetViews>
    <sheetView topLeftCell="A16" workbookViewId="0">
      <selection activeCell="C28" sqref="C28:M28"/>
    </sheetView>
  </sheetViews>
  <sheetFormatPr defaultColWidth="8.85546875" defaultRowHeight="15" x14ac:dyDescent="0.25"/>
  <cols>
    <col min="1" max="1" width="28.5703125" bestFit="1" customWidth="1"/>
    <col min="2" max="2" width="10.140625" bestFit="1" customWidth="1"/>
    <col min="3" max="3" width="10.140625" customWidth="1"/>
    <col min="6" max="6" width="10.140625" bestFit="1" customWidth="1"/>
    <col min="7" max="7" width="10.140625" customWidth="1"/>
    <col min="10" max="10" width="10.140625" bestFit="1" customWidth="1"/>
    <col min="11" max="11" width="10.140625" customWidth="1"/>
  </cols>
  <sheetData>
    <row r="1" spans="1:13" x14ac:dyDescent="0.25">
      <c r="A1" s="44"/>
      <c r="B1" s="78" t="s">
        <v>246</v>
      </c>
      <c r="C1" s="78"/>
      <c r="D1" s="78"/>
      <c r="E1" s="78"/>
      <c r="F1" s="78" t="s">
        <v>238</v>
      </c>
      <c r="G1" s="78"/>
      <c r="H1" s="78"/>
      <c r="I1" s="78"/>
      <c r="J1" s="78" t="s">
        <v>239</v>
      </c>
      <c r="K1" s="78"/>
      <c r="L1" s="78"/>
      <c r="M1" s="78"/>
    </row>
    <row r="2" spans="1:13" x14ac:dyDescent="0.25">
      <c r="A2" s="44"/>
      <c r="B2" s="78" t="s">
        <v>215</v>
      </c>
      <c r="C2" s="78"/>
      <c r="D2" s="78"/>
      <c r="E2" s="55" t="s">
        <v>222</v>
      </c>
      <c r="F2" s="78" t="s">
        <v>215</v>
      </c>
      <c r="G2" s="78"/>
      <c r="H2" s="78"/>
      <c r="I2" s="55" t="s">
        <v>222</v>
      </c>
      <c r="J2" s="78" t="s">
        <v>215</v>
      </c>
      <c r="K2" s="78"/>
      <c r="L2" s="78"/>
      <c r="M2" s="55" t="s">
        <v>222</v>
      </c>
    </row>
    <row r="3" spans="1:13" x14ac:dyDescent="0.25">
      <c r="A3" s="44"/>
      <c r="B3" s="55" t="s">
        <v>247</v>
      </c>
      <c r="C3" s="55" t="s">
        <v>248</v>
      </c>
      <c r="D3" s="55" t="s">
        <v>249</v>
      </c>
      <c r="E3" s="55"/>
      <c r="F3" s="55" t="s">
        <v>247</v>
      </c>
      <c r="G3" s="55" t="s">
        <v>248</v>
      </c>
      <c r="H3" s="55" t="s">
        <v>249</v>
      </c>
      <c r="I3" s="55"/>
      <c r="J3" s="55" t="s">
        <v>247</v>
      </c>
      <c r="K3" s="55" t="s">
        <v>248</v>
      </c>
      <c r="L3" s="55" t="s">
        <v>249</v>
      </c>
      <c r="M3" s="55"/>
    </row>
    <row r="4" spans="1:13" ht="15.75" x14ac:dyDescent="0.25">
      <c r="A4" s="45" t="s">
        <v>241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ht="15.75" x14ac:dyDescent="0.25">
      <c r="A5" s="47" t="s">
        <v>224</v>
      </c>
      <c r="B5" s="55">
        <v>-5.6811999999999996</v>
      </c>
      <c r="C5" s="55">
        <v>-6.9678570000000004</v>
      </c>
      <c r="D5" s="55">
        <v>-4.3945429999999996</v>
      </c>
      <c r="E5" s="55">
        <v>0.73199999999999998</v>
      </c>
      <c r="F5" s="55">
        <v>-5.1024000000000003</v>
      </c>
      <c r="G5" s="55">
        <v>-6.6796639999999998</v>
      </c>
      <c r="H5" s="55">
        <v>-3.5251359999999998</v>
      </c>
      <c r="I5" s="55">
        <v>0.69199999999999995</v>
      </c>
      <c r="J5" s="55">
        <v>-6.26</v>
      </c>
      <c r="K5" s="55">
        <v>-8.3868840000000002</v>
      </c>
      <c r="L5" s="55">
        <v>-4.1331160000000002</v>
      </c>
      <c r="M5" s="55">
        <v>0.51200000000000001</v>
      </c>
    </row>
    <row r="6" spans="1:13" ht="15.75" x14ac:dyDescent="0.25">
      <c r="A6" s="47" t="s">
        <v>225</v>
      </c>
      <c r="B6" s="55">
        <v>-11.25</v>
      </c>
      <c r="C6" s="55">
        <v>-13.055910000000001</v>
      </c>
      <c r="D6" s="55">
        <v>-9.444089</v>
      </c>
      <c r="E6" s="55">
        <v>0.35699999999999998</v>
      </c>
      <c r="F6" s="55">
        <v>-11.068</v>
      </c>
      <c r="G6" s="55">
        <v>-13.812670000000001</v>
      </c>
      <c r="H6" s="55">
        <v>-8.3233329999999999</v>
      </c>
      <c r="I6" s="55">
        <v>0.33600000000000002</v>
      </c>
      <c r="J6" s="55">
        <v>-11.432</v>
      </c>
      <c r="K6" s="55">
        <v>-13.981859999999999</v>
      </c>
      <c r="L6" s="55">
        <v>-8.8821390000000005</v>
      </c>
      <c r="M6" s="55">
        <v>0.373</v>
      </c>
    </row>
    <row r="7" spans="1:13" ht="15.75" x14ac:dyDescent="0.25">
      <c r="A7" s="47" t="s">
        <v>226</v>
      </c>
      <c r="B7" s="55">
        <v>-2.1316000000000002</v>
      </c>
      <c r="C7" s="55">
        <v>-2.6007959999999999</v>
      </c>
      <c r="D7" s="55">
        <v>-1.662404</v>
      </c>
      <c r="E7" s="55">
        <v>0.86299999999999999</v>
      </c>
      <c r="F7" s="55">
        <v>-2.5592000000000001</v>
      </c>
      <c r="G7" s="55">
        <v>-3.0545740000000001</v>
      </c>
      <c r="H7" s="55">
        <v>-2.0638260000000002</v>
      </c>
      <c r="I7" s="55">
        <v>0.77600000000000002</v>
      </c>
      <c r="J7" s="55">
        <v>-1.704</v>
      </c>
      <c r="K7" s="55">
        <v>-2.5026760000000001</v>
      </c>
      <c r="L7" s="55">
        <v>-0.90532369999999995</v>
      </c>
      <c r="M7" s="55">
        <v>0.84699999999999998</v>
      </c>
    </row>
    <row r="8" spans="1:13" ht="15.75" x14ac:dyDescent="0.25">
      <c r="A8" s="47" t="s">
        <v>227</v>
      </c>
      <c r="B8" s="55">
        <v>-11.071999999999999</v>
      </c>
      <c r="C8" s="55">
        <v>-13.103350000000001</v>
      </c>
      <c r="D8" s="55">
        <v>-9.0406499999999994</v>
      </c>
      <c r="E8" s="55">
        <v>0.45900000000000002</v>
      </c>
      <c r="F8" s="55">
        <v>-12.624000000000001</v>
      </c>
      <c r="G8" s="55">
        <v>-15.75844</v>
      </c>
      <c r="H8" s="55">
        <v>-9.4895619999999994</v>
      </c>
      <c r="I8" s="55">
        <v>0.47</v>
      </c>
      <c r="J8" s="55">
        <v>-9.52</v>
      </c>
      <c r="K8" s="55">
        <v>-12.183260000000001</v>
      </c>
      <c r="L8" s="55">
        <v>-6.856744</v>
      </c>
      <c r="M8" s="55">
        <v>0.45600000000000002</v>
      </c>
    </row>
    <row r="9" spans="1:13" ht="15.75" x14ac:dyDescent="0.25">
      <c r="A9" s="47" t="s">
        <v>55</v>
      </c>
      <c r="B9" s="55">
        <v>-7.5140000000000002</v>
      </c>
      <c r="C9" s="55">
        <v>-9.2907299999999999</v>
      </c>
      <c r="D9" s="55">
        <v>-5.7372699999999996</v>
      </c>
      <c r="E9" s="55">
        <v>0.63700000000000001</v>
      </c>
      <c r="F9" s="55">
        <v>-7.976</v>
      </c>
      <c r="G9" s="55">
        <v>-10.54203</v>
      </c>
      <c r="H9" s="55">
        <v>-5.4099709999999996</v>
      </c>
      <c r="I9" s="55">
        <v>0.63200000000000001</v>
      </c>
      <c r="J9" s="55">
        <v>-7.0519999999999996</v>
      </c>
      <c r="K9" s="55">
        <v>-9.6856650000000002</v>
      </c>
      <c r="L9" s="55">
        <v>-4.4183349999999999</v>
      </c>
      <c r="M9" s="55">
        <v>0.61299999999999999</v>
      </c>
    </row>
    <row r="10" spans="1:13" ht="15.75" x14ac:dyDescent="0.25">
      <c r="A10" s="47" t="s">
        <v>228</v>
      </c>
      <c r="B10" s="55">
        <v>-8.31</v>
      </c>
      <c r="C10" s="55">
        <v>-10.83461</v>
      </c>
      <c r="D10" s="55">
        <v>-5.7853849999999998</v>
      </c>
      <c r="E10" s="55">
        <v>0.68400000000000005</v>
      </c>
      <c r="F10" s="55">
        <v>-8.7959999999999994</v>
      </c>
      <c r="G10" s="55">
        <v>-12.196960000000001</v>
      </c>
      <c r="H10" s="55">
        <v>-5.3950430000000003</v>
      </c>
      <c r="I10" s="55">
        <v>0.73899999999999999</v>
      </c>
      <c r="J10" s="55">
        <v>-7.8239999999999998</v>
      </c>
      <c r="K10" s="55">
        <v>-11.79912</v>
      </c>
      <c r="L10" s="55">
        <v>-3.848878</v>
      </c>
      <c r="M10" s="55">
        <v>0.60899999999999999</v>
      </c>
    </row>
    <row r="11" spans="1:13" ht="15.75" x14ac:dyDescent="0.25">
      <c r="A11" s="47" t="s">
        <v>229</v>
      </c>
      <c r="B11" s="55">
        <v>-13.2</v>
      </c>
      <c r="C11" s="55">
        <v>-15.49671</v>
      </c>
      <c r="D11" s="55">
        <v>-10.90329</v>
      </c>
      <c r="E11" s="55">
        <v>0.47899999999999998</v>
      </c>
      <c r="F11" s="55">
        <v>-9.36</v>
      </c>
      <c r="G11" s="55">
        <v>-11.891590000000001</v>
      </c>
      <c r="H11" s="55">
        <v>-6.8284060000000002</v>
      </c>
      <c r="I11" s="55">
        <v>0.54200000000000004</v>
      </c>
      <c r="J11" s="55">
        <v>-17.04</v>
      </c>
      <c r="K11" s="55">
        <v>-20.36806</v>
      </c>
      <c r="L11" s="55">
        <v>-13.71194</v>
      </c>
      <c r="M11" s="55">
        <v>0.29799999999999999</v>
      </c>
    </row>
    <row r="12" spans="1:13" ht="15.75" x14ac:dyDescent="0.25">
      <c r="A12" s="47" t="s">
        <v>230</v>
      </c>
      <c r="B12" s="55">
        <v>-6.8394000000000004</v>
      </c>
      <c r="C12" s="55">
        <v>-8.0107429999999997</v>
      </c>
      <c r="D12" s="55">
        <v>-5.6680570000000001</v>
      </c>
      <c r="E12" s="55">
        <v>0.67500000000000004</v>
      </c>
      <c r="F12" s="55">
        <v>-5.2708000000000004</v>
      </c>
      <c r="G12" s="55">
        <v>-6.5741740000000002</v>
      </c>
      <c r="H12" s="55">
        <v>-3.9674260000000001</v>
      </c>
      <c r="I12" s="55">
        <v>0.69799999999999995</v>
      </c>
      <c r="J12" s="55">
        <v>-8.4079999999999995</v>
      </c>
      <c r="K12" s="55">
        <v>-10.234830000000001</v>
      </c>
      <c r="L12" s="55">
        <v>-6.5811710000000003</v>
      </c>
      <c r="M12" s="55">
        <v>0.53700000000000003</v>
      </c>
    </row>
    <row r="13" spans="1:13" ht="15.75" x14ac:dyDescent="0.25">
      <c r="A13" s="45" t="s">
        <v>242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ht="15.75" x14ac:dyDescent="0.25">
      <c r="A14" s="47" t="s">
        <v>224</v>
      </c>
      <c r="B14" s="55">
        <v>-4.234</v>
      </c>
      <c r="C14" s="55">
        <v>-5.5065429999999997</v>
      </c>
      <c r="D14" s="55">
        <v>-2.9614569999999998</v>
      </c>
      <c r="E14" s="55">
        <v>0.79400000000000004</v>
      </c>
      <c r="F14" s="55">
        <v>-3.62</v>
      </c>
      <c r="G14" s="55">
        <v>-5.1679700000000004</v>
      </c>
      <c r="H14" s="55">
        <v>-2.0720299999999998</v>
      </c>
      <c r="I14" s="55">
        <v>0.77600000000000002</v>
      </c>
      <c r="J14" s="55">
        <v>-4.8479999999999999</v>
      </c>
      <c r="K14" s="55">
        <v>-6.9562470000000003</v>
      </c>
      <c r="L14" s="55">
        <v>-2.7397529999999999</v>
      </c>
      <c r="M14" s="55">
        <v>0.59099999999999997</v>
      </c>
    </row>
    <row r="15" spans="1:13" ht="15.75" x14ac:dyDescent="0.25">
      <c r="A15" s="47" t="s">
        <v>225</v>
      </c>
      <c r="B15" s="55">
        <v>-8.6240000000000006</v>
      </c>
      <c r="C15" s="55">
        <v>-10.35759</v>
      </c>
      <c r="D15" s="55">
        <v>-6.8904079999999999</v>
      </c>
      <c r="E15" s="55">
        <v>0.47699999999999998</v>
      </c>
      <c r="F15" s="55">
        <v>-8.2319999999999993</v>
      </c>
      <c r="G15" s="55">
        <v>-10.87993</v>
      </c>
      <c r="H15" s="55">
        <v>-5.5840699999999996</v>
      </c>
      <c r="I15" s="55">
        <v>0.46200000000000002</v>
      </c>
      <c r="J15" s="55">
        <v>-9.016</v>
      </c>
      <c r="K15" s="55">
        <v>-11.44049</v>
      </c>
      <c r="L15" s="55">
        <v>-6.591507</v>
      </c>
      <c r="M15" s="55">
        <v>0.49</v>
      </c>
    </row>
    <row r="16" spans="1:13" ht="15.75" x14ac:dyDescent="0.25">
      <c r="A16" s="47" t="s">
        <v>226</v>
      </c>
      <c r="B16" s="55">
        <v>-0.94</v>
      </c>
      <c r="C16" s="55">
        <v>-1.398074</v>
      </c>
      <c r="D16" s="55">
        <v>-0.48192620000000003</v>
      </c>
      <c r="E16" s="55">
        <v>0.93</v>
      </c>
      <c r="F16" s="55">
        <v>-1.26</v>
      </c>
      <c r="G16" s="55">
        <v>-1.773768</v>
      </c>
      <c r="H16" s="55">
        <v>-0.74623159999999999</v>
      </c>
      <c r="I16" s="55">
        <v>0.90100000000000002</v>
      </c>
      <c r="J16" s="55">
        <v>-0.62</v>
      </c>
      <c r="K16" s="55">
        <v>-1.3968229999999999</v>
      </c>
      <c r="L16" s="55">
        <v>0.1568232</v>
      </c>
      <c r="M16" s="55">
        <v>0.90600000000000003</v>
      </c>
    </row>
    <row r="17" spans="1:13" ht="15.75" x14ac:dyDescent="0.25">
      <c r="A17" s="47" t="s">
        <v>227</v>
      </c>
      <c r="B17" s="55">
        <v>-9.2140000000000004</v>
      </c>
      <c r="C17" s="55">
        <v>-11.19505</v>
      </c>
      <c r="D17" s="55">
        <v>-7.2329499999999998</v>
      </c>
      <c r="E17" s="55">
        <v>0.53700000000000003</v>
      </c>
      <c r="F17" s="55">
        <v>-10.816000000000001</v>
      </c>
      <c r="G17" s="55">
        <v>-13.861090000000001</v>
      </c>
      <c r="H17" s="55">
        <v>-7.770912</v>
      </c>
      <c r="I17" s="55">
        <v>0.54</v>
      </c>
      <c r="J17" s="55">
        <v>-7.6120000000000001</v>
      </c>
      <c r="K17" s="55">
        <v>-10.20426</v>
      </c>
      <c r="L17" s="55">
        <v>-5.0197370000000001</v>
      </c>
      <c r="M17" s="55">
        <v>0.54700000000000004</v>
      </c>
    </row>
    <row r="18" spans="1:13" ht="15.75" x14ac:dyDescent="0.25">
      <c r="A18" s="47" t="s">
        <v>55</v>
      </c>
      <c r="B18" s="55">
        <v>-5.8380000000000001</v>
      </c>
      <c r="C18" s="55">
        <v>-7.5648020000000002</v>
      </c>
      <c r="D18" s="55">
        <v>-4.1111979999999999</v>
      </c>
      <c r="E18" s="55">
        <v>0.71099999999999997</v>
      </c>
      <c r="F18" s="55">
        <v>-6.32</v>
      </c>
      <c r="G18" s="55">
        <v>-8.7961910000000003</v>
      </c>
      <c r="H18" s="55">
        <v>-3.8438089999999998</v>
      </c>
      <c r="I18" s="55">
        <v>0.70899999999999996</v>
      </c>
      <c r="J18" s="55">
        <v>-5.3559999999999999</v>
      </c>
      <c r="K18" s="55">
        <v>-7.9306970000000003</v>
      </c>
      <c r="L18" s="55">
        <v>-2.7813029999999999</v>
      </c>
      <c r="M18" s="55">
        <v>0.68899999999999995</v>
      </c>
    </row>
    <row r="19" spans="1:13" ht="15.75" x14ac:dyDescent="0.25">
      <c r="A19" s="47" t="s">
        <v>228</v>
      </c>
      <c r="B19" s="55">
        <v>-6.07</v>
      </c>
      <c r="C19" s="55">
        <v>-8.5884180000000008</v>
      </c>
      <c r="D19" s="55">
        <v>-3.5515819999999998</v>
      </c>
      <c r="E19" s="55">
        <v>0.74</v>
      </c>
      <c r="F19" s="55">
        <v>-6.5880000000000001</v>
      </c>
      <c r="G19" s="55">
        <v>-9.9276769999999992</v>
      </c>
      <c r="H19" s="55">
        <v>-3.2483230000000001</v>
      </c>
      <c r="I19" s="55">
        <v>0.79600000000000004</v>
      </c>
      <c r="J19" s="55">
        <v>-5.5519999999999996</v>
      </c>
      <c r="K19" s="55">
        <v>-9.5605729999999998</v>
      </c>
      <c r="L19" s="55">
        <v>-1.5434270000000001</v>
      </c>
      <c r="M19" s="55">
        <v>0.66200000000000003</v>
      </c>
    </row>
    <row r="20" spans="1:13" ht="15.75" x14ac:dyDescent="0.25">
      <c r="A20" s="47" t="s">
        <v>229</v>
      </c>
      <c r="B20" s="55">
        <v>-11.694000000000001</v>
      </c>
      <c r="C20" s="55">
        <v>-13.95566</v>
      </c>
      <c r="D20" s="55">
        <v>-9.4323359999999994</v>
      </c>
      <c r="E20" s="55">
        <v>0.53100000000000003</v>
      </c>
      <c r="F20" s="55">
        <v>-7.8</v>
      </c>
      <c r="G20" s="55">
        <v>-10.26962</v>
      </c>
      <c r="H20" s="55">
        <v>-5.3303830000000003</v>
      </c>
      <c r="I20" s="55">
        <v>0.61499999999999999</v>
      </c>
      <c r="J20" s="55">
        <v>-15.587999999999999</v>
      </c>
      <c r="K20" s="55">
        <v>-18.836030000000001</v>
      </c>
      <c r="L20" s="55">
        <v>-12.339969999999999</v>
      </c>
      <c r="M20" s="55">
        <v>0.34399999999999997</v>
      </c>
    </row>
    <row r="21" spans="1:13" ht="15.75" x14ac:dyDescent="0.25">
      <c r="A21" s="47" t="s">
        <v>230</v>
      </c>
      <c r="B21" s="55">
        <v>-5.5940000000000003</v>
      </c>
      <c r="C21" s="55">
        <v>-6.7608319999999997</v>
      </c>
      <c r="D21" s="55">
        <v>-4.427168</v>
      </c>
      <c r="E21" s="55">
        <v>0.73499999999999999</v>
      </c>
      <c r="F21" s="55">
        <v>-3.976</v>
      </c>
      <c r="G21" s="55">
        <v>-5.2321710000000001</v>
      </c>
      <c r="H21" s="55">
        <v>-2.7198289999999998</v>
      </c>
      <c r="I21" s="55">
        <v>0.78400000000000003</v>
      </c>
      <c r="J21" s="55">
        <v>-7.2119999999999997</v>
      </c>
      <c r="K21" s="55">
        <v>-9.0441610000000008</v>
      </c>
      <c r="L21" s="55">
        <v>-5.3798389999999996</v>
      </c>
      <c r="M21" s="55">
        <v>0.59699999999999998</v>
      </c>
    </row>
    <row r="24" spans="1:13" ht="15.75" thickBot="1" x14ac:dyDescent="0.3">
      <c r="A24" s="64"/>
      <c r="B24" s="72"/>
      <c r="C24" s="65" t="s">
        <v>246</v>
      </c>
      <c r="D24" s="72"/>
      <c r="E24" s="72"/>
      <c r="F24" s="72"/>
      <c r="G24" s="65" t="s">
        <v>238</v>
      </c>
      <c r="H24" s="72"/>
      <c r="I24" s="72"/>
      <c r="J24" s="72"/>
      <c r="K24" s="65" t="s">
        <v>239</v>
      </c>
      <c r="L24" s="72"/>
      <c r="M24" s="72"/>
    </row>
    <row r="25" spans="1:13" ht="15.75" thickBot="1" x14ac:dyDescent="0.3">
      <c r="A25" s="64"/>
      <c r="B25" s="65" t="s">
        <v>222</v>
      </c>
      <c r="C25" s="77" t="s">
        <v>215</v>
      </c>
      <c r="D25" s="77"/>
      <c r="E25" s="77"/>
      <c r="F25" s="65" t="s">
        <v>222</v>
      </c>
      <c r="G25" s="77" t="s">
        <v>215</v>
      </c>
      <c r="H25" s="77"/>
      <c r="I25" s="77"/>
      <c r="J25" s="65" t="s">
        <v>222</v>
      </c>
      <c r="K25" s="77" t="s">
        <v>215</v>
      </c>
      <c r="L25" s="77"/>
      <c r="M25" s="77"/>
    </row>
    <row r="26" spans="1:13" ht="15.75" thickBot="1" x14ac:dyDescent="0.3">
      <c r="A26" s="64"/>
      <c r="B26" s="72"/>
      <c r="C26" s="65" t="s">
        <v>247</v>
      </c>
      <c r="D26" s="65" t="s">
        <v>248</v>
      </c>
      <c r="E26" s="65" t="s">
        <v>249</v>
      </c>
      <c r="F26" s="72"/>
      <c r="G26" s="65" t="s">
        <v>247</v>
      </c>
      <c r="H26" s="65" t="s">
        <v>248</v>
      </c>
      <c r="I26" s="65" t="s">
        <v>249</v>
      </c>
      <c r="J26" s="72"/>
      <c r="K26" s="65" t="s">
        <v>247</v>
      </c>
      <c r="L26" s="65" t="s">
        <v>248</v>
      </c>
      <c r="M26" s="65" t="s">
        <v>249</v>
      </c>
    </row>
    <row r="27" spans="1:13" x14ac:dyDescent="0.25">
      <c r="A27" s="66" t="s">
        <v>309</v>
      </c>
      <c r="B27" s="67">
        <v>0.96</v>
      </c>
      <c r="C27" s="67">
        <v>0.11</v>
      </c>
      <c r="D27" s="67">
        <v>-6.24</v>
      </c>
      <c r="E27" s="67">
        <v>6.45</v>
      </c>
      <c r="F27" s="67">
        <v>0.96</v>
      </c>
      <c r="G27" s="67">
        <v>0.4</v>
      </c>
      <c r="H27" s="67">
        <v>-6.33</v>
      </c>
      <c r="I27" s="67">
        <v>7.13</v>
      </c>
      <c r="J27" s="67">
        <v>0.95</v>
      </c>
      <c r="K27" s="67">
        <v>-0.17</v>
      </c>
      <c r="L27" s="67">
        <v>-6.21</v>
      </c>
      <c r="M27" s="67">
        <v>5.87</v>
      </c>
    </row>
    <row r="28" spans="1:13" x14ac:dyDescent="0.25">
      <c r="A28" s="66" t="s">
        <v>312</v>
      </c>
      <c r="B28" s="67">
        <v>0.85</v>
      </c>
      <c r="C28" s="67">
        <v>-6.11</v>
      </c>
      <c r="D28" s="67">
        <v>-13.95</v>
      </c>
      <c r="E28" s="67">
        <v>1.73</v>
      </c>
      <c r="F28" s="67">
        <v>0.9</v>
      </c>
      <c r="G28" s="67">
        <v>-5.41</v>
      </c>
      <c r="H28" s="67">
        <v>-13.46</v>
      </c>
      <c r="I28" s="67">
        <v>2.64</v>
      </c>
      <c r="J28" s="67">
        <v>0.78</v>
      </c>
      <c r="K28" s="67">
        <v>-6.79</v>
      </c>
      <c r="L28" s="67">
        <v>-14.34</v>
      </c>
      <c r="M28" s="67">
        <v>0.76</v>
      </c>
    </row>
    <row r="29" spans="1:13" x14ac:dyDescent="0.25">
      <c r="A29" s="66" t="s">
        <v>315</v>
      </c>
      <c r="B29" s="67">
        <v>0.96</v>
      </c>
      <c r="C29" s="67">
        <v>0</v>
      </c>
      <c r="D29" s="67">
        <v>-0.06</v>
      </c>
      <c r="E29" s="67">
        <v>0.05</v>
      </c>
      <c r="F29" s="67">
        <v>0.91</v>
      </c>
      <c r="G29" s="67">
        <v>0</v>
      </c>
      <c r="H29" s="67">
        <v>-0.05</v>
      </c>
      <c r="I29" s="67">
        <v>0.06</v>
      </c>
      <c r="J29" s="67">
        <v>0.9</v>
      </c>
      <c r="K29" s="67">
        <v>-0.01</v>
      </c>
      <c r="L29" s="67">
        <v>-7.0000000000000007E-2</v>
      </c>
      <c r="M29" s="67">
        <v>0.05</v>
      </c>
    </row>
    <row r="30" spans="1:13" ht="15.75" thickBot="1" x14ac:dyDescent="0.3">
      <c r="A30" s="66" t="s">
        <v>318</v>
      </c>
      <c r="B30" s="67">
        <v>0.83</v>
      </c>
      <c r="C30" s="67">
        <v>-0.06</v>
      </c>
      <c r="D30" s="67">
        <v>-0.13</v>
      </c>
      <c r="E30" s="67">
        <v>0.01</v>
      </c>
      <c r="F30" s="67">
        <v>0.78</v>
      </c>
      <c r="G30" s="67">
        <v>-0.05</v>
      </c>
      <c r="H30" s="67">
        <v>-0.11</v>
      </c>
      <c r="I30" s="67">
        <v>0.01</v>
      </c>
      <c r="J30" s="67">
        <v>0.63</v>
      </c>
      <c r="K30" s="67">
        <v>-7.0000000000000007E-2</v>
      </c>
      <c r="L30" s="67">
        <v>-0.14000000000000001</v>
      </c>
      <c r="M30" s="67">
        <v>0</v>
      </c>
    </row>
    <row r="31" spans="1:13" ht="15.75" thickBot="1" x14ac:dyDescent="0.3">
      <c r="A31" s="68" t="s">
        <v>321</v>
      </c>
      <c r="B31" s="73">
        <v>0.996</v>
      </c>
      <c r="C31" s="67">
        <v>-7.1428569999999997E-2</v>
      </c>
      <c r="D31" s="73">
        <v>-2.5089839999999999</v>
      </c>
      <c r="E31" s="73">
        <v>2.366126</v>
      </c>
      <c r="F31" s="73">
        <v>0.99099999999999999</v>
      </c>
      <c r="G31" s="73">
        <v>-0.1666667</v>
      </c>
      <c r="H31" s="73">
        <v>-2.736316</v>
      </c>
      <c r="I31" s="73">
        <v>2.4029829999999999</v>
      </c>
      <c r="J31" s="73">
        <v>0.98599999999999999</v>
      </c>
      <c r="K31" s="73">
        <v>0.02</v>
      </c>
      <c r="L31" s="73">
        <v>-2.3224529999999999</v>
      </c>
      <c r="M31" s="73">
        <v>2.3624529999999999</v>
      </c>
    </row>
    <row r="32" spans="1:13" ht="15.75" thickBot="1" x14ac:dyDescent="0.3">
      <c r="A32" s="69" t="s">
        <v>322</v>
      </c>
      <c r="B32" s="73">
        <v>0.99199999999999999</v>
      </c>
      <c r="C32" s="73">
        <v>1.2714289999999999</v>
      </c>
      <c r="D32" s="73">
        <v>-1.155267</v>
      </c>
      <c r="E32" s="73">
        <v>3.698124</v>
      </c>
      <c r="F32" s="73">
        <v>0.98499999999999999</v>
      </c>
      <c r="G32" s="73">
        <v>0.99583330000000003</v>
      </c>
      <c r="H32" s="73">
        <v>-1.568489</v>
      </c>
      <c r="I32" s="73">
        <v>3.560155</v>
      </c>
      <c r="J32" s="73">
        <v>0.96299999999999997</v>
      </c>
      <c r="K32" s="73">
        <v>1.536</v>
      </c>
      <c r="L32" s="73">
        <v>-0.67851090000000003</v>
      </c>
      <c r="M32" s="73">
        <v>3.7505109999999999</v>
      </c>
    </row>
    <row r="33" spans="1:13" ht="15.75" thickBot="1" x14ac:dyDescent="0.3">
      <c r="A33" s="69" t="s">
        <v>323</v>
      </c>
      <c r="B33" s="73">
        <v>0.97299999999999998</v>
      </c>
      <c r="C33" s="73">
        <v>2.040816E-3</v>
      </c>
      <c r="D33" s="73">
        <v>-3.8559179999999998E-2</v>
      </c>
      <c r="E33" s="73">
        <v>4.2640820000000003E-2</v>
      </c>
      <c r="F33" s="73">
        <v>0.91300000000000003</v>
      </c>
      <c r="G33" s="73">
        <v>-4.1666670000000002E-4</v>
      </c>
      <c r="H33" s="73">
        <f>--0.03855918</f>
        <v>3.8559179999999998E-2</v>
      </c>
      <c r="I33" s="73">
        <v>4.2640820000000003E-2</v>
      </c>
      <c r="J33" s="73">
        <v>0.92500000000000004</v>
      </c>
      <c r="K33" s="73">
        <v>4.4000000000000003E-3</v>
      </c>
      <c r="L33" s="73">
        <v>-3.908963E-2</v>
      </c>
      <c r="M33" s="73">
        <v>4.7889630000000002E-2</v>
      </c>
    </row>
    <row r="34" spans="1:13" ht="15.75" thickBot="1" x14ac:dyDescent="0.3">
      <c r="A34" s="70" t="s">
        <v>324</v>
      </c>
      <c r="B34" s="73">
        <v>0.90500000000000003</v>
      </c>
      <c r="C34" s="73">
        <v>3.612245E-2</v>
      </c>
      <c r="D34" s="73">
        <v>-6.7474320000000003E-3</v>
      </c>
      <c r="E34" s="73">
        <v>7.8992329999999999E-2</v>
      </c>
      <c r="F34" s="73">
        <v>0.89200000000000002</v>
      </c>
      <c r="G34" s="73">
        <v>2.7916670000000001E-2</v>
      </c>
      <c r="H34" s="73">
        <v>-6.751646E-3</v>
      </c>
      <c r="I34" s="73">
        <v>6.2584979999999998E-2</v>
      </c>
      <c r="J34" s="73">
        <v>0.73099999999999998</v>
      </c>
      <c r="K34" s="73">
        <v>4.3999999999999997E-2</v>
      </c>
      <c r="L34" s="73">
        <v>-9.0924180000000003E-4</v>
      </c>
      <c r="M34" s="73">
        <v>8.890924E-2</v>
      </c>
    </row>
    <row r="35" spans="1:13" ht="15.75" thickBot="1" x14ac:dyDescent="0.3">
      <c r="A35" s="71" t="s">
        <v>325</v>
      </c>
      <c r="B35" s="73">
        <v>0.99299999999999999</v>
      </c>
      <c r="C35" s="73">
        <v>-1.6326529999999999E-2</v>
      </c>
      <c r="D35" s="73">
        <v>-0.83756710000000001</v>
      </c>
      <c r="E35" s="73">
        <v>0.80491400000000002</v>
      </c>
      <c r="F35" s="73">
        <v>0.99099999999999999</v>
      </c>
      <c r="G35" s="73">
        <v>-2.0833330000000001E-2</v>
      </c>
      <c r="H35" s="73">
        <v>-0.90303060000000002</v>
      </c>
      <c r="I35" s="73">
        <v>0.86136389999999996</v>
      </c>
      <c r="J35" s="73">
        <v>0.98</v>
      </c>
      <c r="K35" s="73">
        <v>-1.2E-2</v>
      </c>
      <c r="L35" s="73">
        <v>-0.78845030000000005</v>
      </c>
      <c r="M35" s="73">
        <v>0.76445030000000003</v>
      </c>
    </row>
    <row r="36" spans="1:13" ht="15.75" thickBot="1" x14ac:dyDescent="0.3">
      <c r="A36" s="70" t="s">
        <v>326</v>
      </c>
      <c r="B36" s="73">
        <v>0.92600000000000005</v>
      </c>
      <c r="C36" s="73">
        <v>0.99591839999999998</v>
      </c>
      <c r="D36" s="73">
        <v>-0.78387209999999996</v>
      </c>
      <c r="E36" s="73">
        <v>2.775709</v>
      </c>
      <c r="F36" s="73">
        <v>0.90500000000000003</v>
      </c>
      <c r="G36" s="73">
        <v>0.98333329999999997</v>
      </c>
      <c r="H36" s="73">
        <v>-0.89722480000000004</v>
      </c>
      <c r="I36" s="73">
        <v>2.8638910000000002</v>
      </c>
      <c r="J36" s="73">
        <v>0.78200000000000003</v>
      </c>
      <c r="K36" s="73">
        <v>1.008</v>
      </c>
      <c r="L36" s="73">
        <v>-0.70809169999999999</v>
      </c>
      <c r="M36" s="73">
        <v>2.7240920000000002</v>
      </c>
    </row>
    <row r="37" spans="1:13" ht="15.75" thickBot="1" x14ac:dyDescent="0.3">
      <c r="A37" s="70" t="s">
        <v>327</v>
      </c>
      <c r="B37" s="73">
        <v>0.89200000000000002</v>
      </c>
      <c r="C37" s="73">
        <v>-8.1632649999999998E-4</v>
      </c>
      <c r="D37" s="73">
        <v>-1.723278E-2</v>
      </c>
      <c r="E37" s="74">
        <v>1.560013E-2</v>
      </c>
      <c r="F37" s="74">
        <v>0.88100000000000001</v>
      </c>
      <c r="G37" s="73">
        <v>-8.3333330000000001E-4</v>
      </c>
      <c r="H37" s="73">
        <v>-1.489205E-2</v>
      </c>
      <c r="I37" s="73">
        <v>1.322538E-2</v>
      </c>
      <c r="J37" s="73">
        <v>0.68</v>
      </c>
      <c r="K37" s="73">
        <v>-8.0000000000000004E-4</v>
      </c>
      <c r="L37" s="73">
        <v>-1.9497210000000001E-2</v>
      </c>
      <c r="M37" s="73">
        <v>1.789721E-2</v>
      </c>
    </row>
    <row r="38" spans="1:13" ht="15.75" thickBot="1" x14ac:dyDescent="0.3">
      <c r="A38" s="70" t="s">
        <v>328</v>
      </c>
      <c r="B38" s="73">
        <v>0.63</v>
      </c>
      <c r="C38" s="73">
        <v>1.5918370000000001E-2</v>
      </c>
      <c r="D38" s="73">
        <v>-9.0406659999999993E-3</v>
      </c>
      <c r="E38" s="73">
        <v>4.0877400000000001E-2</v>
      </c>
      <c r="F38" s="73">
        <v>0.58699999999999997</v>
      </c>
      <c r="G38" s="73">
        <v>1.4166669999999999E-2</v>
      </c>
      <c r="H38" s="73">
        <v>-7.3946239999999998E-3</v>
      </c>
      <c r="I38" s="73">
        <v>3.5727960000000003E-2</v>
      </c>
      <c r="J38" s="73">
        <v>0.32600000000000001</v>
      </c>
      <c r="K38" s="73">
        <v>1.7600000000000001E-2</v>
      </c>
      <c r="L38" s="73">
        <v>-1.027981E-2</v>
      </c>
      <c r="M38" s="73">
        <v>4.5479810000000002E-2</v>
      </c>
    </row>
  </sheetData>
  <mergeCells count="9">
    <mergeCell ref="C25:E25"/>
    <mergeCell ref="G25:I25"/>
    <mergeCell ref="K25:M25"/>
    <mergeCell ref="B1:E1"/>
    <mergeCell ref="F1:I1"/>
    <mergeCell ref="J1:M1"/>
    <mergeCell ref="B2:D2"/>
    <mergeCell ref="F2:H2"/>
    <mergeCell ref="J2:L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P50"/>
  <sheetViews>
    <sheetView zoomScale="115" zoomScaleNormal="115" workbookViewId="0">
      <selection activeCell="G16" sqref="G16"/>
    </sheetView>
  </sheetViews>
  <sheetFormatPr defaultColWidth="8.85546875" defaultRowHeight="15" x14ac:dyDescent="0.25"/>
  <cols>
    <col min="1" max="1" width="3" bestFit="1" customWidth="1"/>
    <col min="2" max="2" width="4.140625" bestFit="1" customWidth="1"/>
    <col min="3" max="3" width="14.85546875" bestFit="1" customWidth="1"/>
    <col min="4" max="4" width="23.42578125" bestFit="1" customWidth="1"/>
    <col min="5" max="5" width="18" bestFit="1" customWidth="1"/>
    <col min="6" max="6" width="18.42578125" style="36" bestFit="1" customWidth="1"/>
    <col min="7" max="7" width="30.85546875" style="36" bestFit="1" customWidth="1"/>
    <col min="8" max="8" width="20.42578125" style="36" bestFit="1" customWidth="1"/>
    <col min="9" max="9" width="17.42578125" bestFit="1" customWidth="1"/>
    <col min="10" max="10" width="26.140625" bestFit="1" customWidth="1"/>
    <col min="11" max="11" width="19.42578125" bestFit="1" customWidth="1"/>
    <col min="12" max="12" width="15.7109375" bestFit="1" customWidth="1"/>
    <col min="13" max="13" width="24.28515625" bestFit="1" customWidth="1"/>
    <col min="14" max="14" width="17.85546875" bestFit="1" customWidth="1"/>
    <col min="15" max="15" width="18.85546875" bestFit="1" customWidth="1"/>
    <col min="16" max="16" width="27.42578125" bestFit="1" customWidth="1"/>
    <col min="17" max="17" width="20.85546875" bestFit="1" customWidth="1"/>
    <col min="18" max="18" width="12.7109375" bestFit="1" customWidth="1"/>
    <col min="19" max="19" width="21.42578125" bestFit="1" customWidth="1"/>
    <col min="20" max="20" width="14.85546875" bestFit="1" customWidth="1"/>
    <col min="21" max="21" width="18" style="36" bestFit="1" customWidth="1"/>
    <col min="22" max="22" width="26.42578125" style="36" bestFit="1" customWidth="1"/>
    <col min="23" max="23" width="20" style="36" bestFit="1" customWidth="1"/>
    <col min="24" max="24" width="15.42578125" bestFit="1" customWidth="1"/>
    <col min="25" max="25" width="24" bestFit="1" customWidth="1"/>
    <col min="26" max="26" width="17.42578125" bestFit="1" customWidth="1"/>
    <col min="27" max="27" width="15.140625" bestFit="1" customWidth="1"/>
    <col min="28" max="28" width="23.7109375" bestFit="1" customWidth="1"/>
    <col min="29" max="29" width="17.28515625" bestFit="1" customWidth="1"/>
    <col min="30" max="30" width="18.28515625" bestFit="1" customWidth="1"/>
    <col min="31" max="31" width="26.85546875" bestFit="1" customWidth="1"/>
    <col min="32" max="32" width="20.28515625" bestFit="1" customWidth="1"/>
    <col min="33" max="33" width="18" customWidth="1"/>
    <col min="34" max="34" width="16.28515625" customWidth="1"/>
    <col min="35" max="35" width="20.85546875" customWidth="1"/>
    <col min="36" max="36" width="19" customWidth="1"/>
    <col min="37" max="37" width="24" customWidth="1"/>
    <col min="38" max="38" width="19.7109375" customWidth="1"/>
    <col min="39" max="39" width="20.140625" customWidth="1"/>
    <col min="40" max="40" width="18" customWidth="1"/>
    <col min="41" max="41" width="17.140625" customWidth="1"/>
    <col min="42" max="42" width="18.42578125" customWidth="1"/>
  </cols>
  <sheetData>
    <row r="1" spans="1:42" x14ac:dyDescent="0.25">
      <c r="A1" s="20" t="s">
        <v>164</v>
      </c>
      <c r="B1" s="20" t="s">
        <v>98</v>
      </c>
      <c r="C1" t="s">
        <v>250</v>
      </c>
      <c r="D1" t="s">
        <v>251</v>
      </c>
      <c r="E1" t="s">
        <v>252</v>
      </c>
      <c r="F1" s="36" t="s">
        <v>253</v>
      </c>
      <c r="G1" s="36" t="s">
        <v>254</v>
      </c>
      <c r="H1" s="36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s="36" t="s">
        <v>268</v>
      </c>
      <c r="V1" s="36" t="s">
        <v>254</v>
      </c>
      <c r="W1" s="36" t="s">
        <v>255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</row>
    <row r="2" spans="1:42" ht="15.75" x14ac:dyDescent="0.25">
      <c r="A2" s="20">
        <v>1</v>
      </c>
      <c r="B2" s="11">
        <v>1</v>
      </c>
      <c r="C2" s="30">
        <v>4.5</v>
      </c>
      <c r="D2" s="33">
        <v>4.5</v>
      </c>
      <c r="E2" s="33">
        <v>4.5</v>
      </c>
      <c r="F2" s="36">
        <v>23.2</v>
      </c>
      <c r="G2" s="36">
        <v>25.8</v>
      </c>
      <c r="H2" s="36">
        <v>28.1</v>
      </c>
      <c r="I2">
        <v>42.4</v>
      </c>
      <c r="J2">
        <v>39.200000000000003</v>
      </c>
      <c r="K2">
        <v>39.6</v>
      </c>
      <c r="L2">
        <v>9.3000000000000007</v>
      </c>
      <c r="M2">
        <v>9.3000000000000007</v>
      </c>
      <c r="N2">
        <v>9.3000000000000007</v>
      </c>
      <c r="O2">
        <v>9.3000000000000007</v>
      </c>
      <c r="P2">
        <v>9.8000000000000007</v>
      </c>
      <c r="Q2">
        <v>9.1</v>
      </c>
      <c r="R2" s="31">
        <v>0.05</v>
      </c>
      <c r="S2" s="34">
        <v>0.05</v>
      </c>
      <c r="T2" s="34">
        <v>0.05</v>
      </c>
      <c r="U2" s="39">
        <v>0.26</v>
      </c>
      <c r="V2" s="39">
        <v>0.28999999999999998</v>
      </c>
      <c r="W2" s="39">
        <v>0.31</v>
      </c>
      <c r="X2" s="32">
        <v>0.48</v>
      </c>
      <c r="Y2" s="32">
        <v>0.44</v>
      </c>
      <c r="Z2" s="32">
        <v>0.44</v>
      </c>
      <c r="AA2" s="32">
        <v>0.1</v>
      </c>
      <c r="AB2" s="32">
        <v>0.11</v>
      </c>
      <c r="AC2" s="32">
        <v>0.1</v>
      </c>
      <c r="AD2" s="32">
        <v>0.1</v>
      </c>
      <c r="AE2" s="32">
        <v>0.11</v>
      </c>
      <c r="AF2" s="32">
        <v>0.1</v>
      </c>
      <c r="AG2" s="34"/>
      <c r="AH2" s="32"/>
      <c r="AI2" s="32"/>
      <c r="AJ2" s="32"/>
      <c r="AK2" s="32"/>
      <c r="AL2" s="34"/>
      <c r="AM2" s="32"/>
      <c r="AN2" s="32"/>
      <c r="AO2" s="32"/>
      <c r="AP2" s="32"/>
    </row>
    <row r="3" spans="1:42" x14ac:dyDescent="0.25">
      <c r="A3" s="20">
        <v>2</v>
      </c>
      <c r="B3" s="15">
        <v>2</v>
      </c>
      <c r="C3" s="33">
        <v>3.4</v>
      </c>
      <c r="D3" s="33">
        <v>3.4</v>
      </c>
      <c r="E3" s="33">
        <v>3.4</v>
      </c>
      <c r="F3" s="36">
        <v>22.9</v>
      </c>
      <c r="G3" s="36">
        <v>26.7</v>
      </c>
      <c r="H3" s="36">
        <v>28.7</v>
      </c>
      <c r="I3">
        <v>24.4</v>
      </c>
      <c r="J3">
        <v>22.5</v>
      </c>
      <c r="K3">
        <v>22.9</v>
      </c>
      <c r="L3">
        <v>6.5</v>
      </c>
      <c r="M3">
        <v>6.5</v>
      </c>
      <c r="N3">
        <v>6.5</v>
      </c>
      <c r="O3">
        <v>5.4</v>
      </c>
      <c r="P3">
        <v>5.3</v>
      </c>
      <c r="Q3">
        <v>4.5999999999999996</v>
      </c>
      <c r="R3" s="34">
        <v>0.05</v>
      </c>
      <c r="S3" s="34">
        <v>0.05</v>
      </c>
      <c r="T3" s="34">
        <v>0.05</v>
      </c>
      <c r="U3" s="39">
        <v>0.37</v>
      </c>
      <c r="V3" s="39">
        <v>0.41</v>
      </c>
      <c r="W3" s="39">
        <v>0.43</v>
      </c>
      <c r="X3" s="32">
        <v>0.39</v>
      </c>
      <c r="Y3" s="32">
        <v>0.35</v>
      </c>
      <c r="Z3" s="32">
        <v>0.35</v>
      </c>
      <c r="AA3" s="32">
        <v>0.1</v>
      </c>
      <c r="AB3" s="32">
        <v>0.1</v>
      </c>
      <c r="AC3" s="32">
        <v>0.1</v>
      </c>
      <c r="AD3" s="32">
        <v>0.09</v>
      </c>
      <c r="AE3" s="32">
        <v>0.08</v>
      </c>
      <c r="AF3" s="32">
        <v>7.0000000000000007E-2</v>
      </c>
      <c r="AG3" s="34"/>
      <c r="AH3" s="32"/>
      <c r="AI3" s="32"/>
      <c r="AJ3" s="32"/>
      <c r="AK3" s="32"/>
      <c r="AL3" s="34"/>
      <c r="AM3" s="32"/>
      <c r="AN3" s="32"/>
      <c r="AO3" s="32"/>
      <c r="AP3" s="32"/>
    </row>
    <row r="4" spans="1:42" x14ac:dyDescent="0.25">
      <c r="A4" s="20">
        <v>4</v>
      </c>
      <c r="B4" s="15">
        <v>1</v>
      </c>
      <c r="C4" s="33">
        <v>4</v>
      </c>
      <c r="D4" s="33">
        <v>4</v>
      </c>
      <c r="E4" s="33">
        <v>4</v>
      </c>
      <c r="F4" s="36">
        <v>23.9</v>
      </c>
      <c r="G4" s="36">
        <v>21.9</v>
      </c>
      <c r="H4" s="36">
        <v>23.9</v>
      </c>
      <c r="I4">
        <v>43.8</v>
      </c>
      <c r="J4">
        <v>42.9</v>
      </c>
      <c r="K4">
        <v>43.3</v>
      </c>
      <c r="L4">
        <v>8.6999999999999993</v>
      </c>
      <c r="M4">
        <v>8.6999999999999993</v>
      </c>
      <c r="N4">
        <v>8.6999999999999993</v>
      </c>
      <c r="O4">
        <v>9.6</v>
      </c>
      <c r="P4">
        <v>10.199999999999999</v>
      </c>
      <c r="Q4">
        <v>9.4</v>
      </c>
      <c r="R4" s="34">
        <v>0.04</v>
      </c>
      <c r="S4" s="34">
        <v>0.05</v>
      </c>
      <c r="T4" s="34">
        <v>0.04</v>
      </c>
      <c r="U4" s="39">
        <v>0.27</v>
      </c>
      <c r="V4" s="39">
        <v>0.25</v>
      </c>
      <c r="W4" s="39">
        <v>0.27</v>
      </c>
      <c r="X4" s="32">
        <v>0.49</v>
      </c>
      <c r="Y4" s="32">
        <v>0.49</v>
      </c>
      <c r="Z4" s="32">
        <v>0.48</v>
      </c>
      <c r="AA4" s="32">
        <v>0.1</v>
      </c>
      <c r="AB4" s="32">
        <v>0.1</v>
      </c>
      <c r="AC4" s="32">
        <v>0.1</v>
      </c>
      <c r="AD4" s="32">
        <v>0.11</v>
      </c>
      <c r="AE4" s="32">
        <v>0.12</v>
      </c>
      <c r="AF4" s="32">
        <v>0.11</v>
      </c>
      <c r="AG4" s="34"/>
      <c r="AH4" s="32"/>
      <c r="AI4" s="32"/>
      <c r="AJ4" s="32"/>
      <c r="AK4" s="32"/>
      <c r="AL4" s="34"/>
      <c r="AM4" s="32"/>
      <c r="AN4" s="32"/>
      <c r="AO4" s="32"/>
      <c r="AP4" s="32"/>
    </row>
    <row r="5" spans="1:42" x14ac:dyDescent="0.25">
      <c r="A5" s="20">
        <v>5</v>
      </c>
      <c r="B5" s="15">
        <v>1</v>
      </c>
      <c r="C5" s="33">
        <v>4.3</v>
      </c>
      <c r="D5" s="33">
        <v>4.3</v>
      </c>
      <c r="E5" s="33">
        <v>4.3</v>
      </c>
      <c r="F5" s="36">
        <v>21.4</v>
      </c>
      <c r="G5" s="36">
        <v>22.1</v>
      </c>
      <c r="H5" s="36">
        <v>26</v>
      </c>
      <c r="I5">
        <v>45.1</v>
      </c>
      <c r="J5">
        <v>45.3</v>
      </c>
      <c r="K5">
        <v>44.9</v>
      </c>
      <c r="L5">
        <v>8.9</v>
      </c>
      <c r="M5">
        <v>8.9</v>
      </c>
      <c r="N5">
        <v>8.9</v>
      </c>
      <c r="O5">
        <v>9.6</v>
      </c>
      <c r="P5">
        <v>9.5</v>
      </c>
      <c r="Q5">
        <v>8.6</v>
      </c>
      <c r="R5" s="34">
        <v>0.05</v>
      </c>
      <c r="S5" s="34">
        <v>0.05</v>
      </c>
      <c r="T5" s="34">
        <v>0.05</v>
      </c>
      <c r="U5" s="39">
        <v>0.24</v>
      </c>
      <c r="V5" s="39">
        <v>0.25</v>
      </c>
      <c r="W5" s="39">
        <v>0.28000000000000003</v>
      </c>
      <c r="X5" s="32">
        <v>0.5</v>
      </c>
      <c r="Y5" s="32">
        <v>0.5</v>
      </c>
      <c r="Z5" s="32">
        <v>0.48</v>
      </c>
      <c r="AA5" s="32">
        <v>0.1</v>
      </c>
      <c r="AB5" s="32">
        <v>0.1</v>
      </c>
      <c r="AC5" s="32">
        <v>0.1</v>
      </c>
      <c r="AD5" s="32">
        <v>0.11</v>
      </c>
      <c r="AE5" s="32">
        <v>0.11</v>
      </c>
      <c r="AF5" s="32">
        <v>0.09</v>
      </c>
      <c r="AG5" s="34"/>
      <c r="AH5" s="32"/>
      <c r="AI5" s="32"/>
      <c r="AJ5" s="32"/>
      <c r="AK5" s="32"/>
      <c r="AL5" s="34"/>
      <c r="AM5" s="32"/>
      <c r="AN5" s="32"/>
      <c r="AO5" s="32"/>
      <c r="AP5" s="32"/>
    </row>
    <row r="6" spans="1:42" x14ac:dyDescent="0.25">
      <c r="A6" s="20">
        <v>6</v>
      </c>
      <c r="B6" s="15">
        <v>2</v>
      </c>
      <c r="C6" s="33">
        <v>3.4</v>
      </c>
      <c r="D6" s="33">
        <v>3.4</v>
      </c>
      <c r="E6" s="33">
        <v>3.4</v>
      </c>
      <c r="F6" s="36">
        <v>25.9</v>
      </c>
      <c r="G6" s="36">
        <v>28.3</v>
      </c>
      <c r="H6" s="36">
        <v>29.7</v>
      </c>
      <c r="I6">
        <v>25.1</v>
      </c>
      <c r="J6">
        <v>22.5</v>
      </c>
      <c r="K6">
        <v>23.2</v>
      </c>
      <c r="L6">
        <v>6.4</v>
      </c>
      <c r="M6">
        <v>6.4</v>
      </c>
      <c r="N6">
        <v>6.4</v>
      </c>
      <c r="O6">
        <v>6</v>
      </c>
      <c r="P6">
        <v>6.6</v>
      </c>
      <c r="Q6">
        <v>5.9</v>
      </c>
      <c r="R6" s="34">
        <v>0.05</v>
      </c>
      <c r="S6" s="34">
        <v>0.05</v>
      </c>
      <c r="T6" s="34">
        <v>0.05</v>
      </c>
      <c r="U6" s="39">
        <v>0.39</v>
      </c>
      <c r="V6" s="39">
        <v>0.42</v>
      </c>
      <c r="W6" s="39">
        <v>0.43</v>
      </c>
      <c r="X6" s="32">
        <v>0.38</v>
      </c>
      <c r="Y6" s="32">
        <v>0.33</v>
      </c>
      <c r="Z6" s="32">
        <v>0.34</v>
      </c>
      <c r="AA6" s="32">
        <v>0.1</v>
      </c>
      <c r="AB6" s="32">
        <v>0.1</v>
      </c>
      <c r="AC6" s="32">
        <v>0.09</v>
      </c>
      <c r="AD6" s="32">
        <v>0.09</v>
      </c>
      <c r="AE6" s="32">
        <v>0.1</v>
      </c>
      <c r="AF6" s="32">
        <v>0.09</v>
      </c>
      <c r="AG6" s="34"/>
      <c r="AH6" s="32"/>
      <c r="AI6" s="32"/>
      <c r="AJ6" s="32"/>
      <c r="AK6" s="32"/>
      <c r="AL6" s="34"/>
      <c r="AM6" s="32"/>
      <c r="AN6" s="32"/>
      <c r="AO6" s="32"/>
      <c r="AP6" s="32"/>
    </row>
    <row r="7" spans="1:42" x14ac:dyDescent="0.25">
      <c r="A7" s="20">
        <v>7</v>
      </c>
      <c r="B7" s="15">
        <v>2</v>
      </c>
      <c r="C7" s="33">
        <v>3.4</v>
      </c>
      <c r="D7" s="33">
        <v>3.4</v>
      </c>
      <c r="E7" s="33">
        <v>3.4</v>
      </c>
      <c r="F7" s="36">
        <v>25.4</v>
      </c>
      <c r="G7" s="36">
        <v>30.3</v>
      </c>
      <c r="H7" s="36">
        <v>32.200000000000003</v>
      </c>
      <c r="I7">
        <v>21.6</v>
      </c>
      <c r="J7">
        <v>17.8</v>
      </c>
      <c r="K7">
        <v>18.3</v>
      </c>
      <c r="L7">
        <v>5.8</v>
      </c>
      <c r="M7">
        <v>5.8</v>
      </c>
      <c r="N7">
        <v>5.8</v>
      </c>
      <c r="O7">
        <v>4.5999999999999996</v>
      </c>
      <c r="P7">
        <v>5.2</v>
      </c>
      <c r="Q7">
        <v>4.5</v>
      </c>
      <c r="R7" s="34">
        <v>0.06</v>
      </c>
      <c r="S7" s="34">
        <v>0.05</v>
      </c>
      <c r="T7" s="34">
        <v>0.05</v>
      </c>
      <c r="U7" s="39">
        <v>0.42</v>
      </c>
      <c r="V7" s="39">
        <v>0.48</v>
      </c>
      <c r="W7" s="39">
        <v>0.5</v>
      </c>
      <c r="X7" s="32">
        <v>0.36</v>
      </c>
      <c r="Y7" s="32">
        <v>0.28999999999999998</v>
      </c>
      <c r="Z7" s="32">
        <v>0.28999999999999998</v>
      </c>
      <c r="AA7" s="32">
        <v>0.1</v>
      </c>
      <c r="AB7" s="32">
        <v>0.09</v>
      </c>
      <c r="AC7" s="32">
        <v>0.09</v>
      </c>
      <c r="AD7" s="32">
        <v>0.08</v>
      </c>
      <c r="AE7" s="32">
        <v>0.08</v>
      </c>
      <c r="AF7" s="32">
        <v>7.0000000000000007E-2</v>
      </c>
      <c r="AG7" s="34"/>
      <c r="AH7" s="32"/>
      <c r="AI7" s="32"/>
      <c r="AJ7" s="32"/>
      <c r="AK7" s="32"/>
      <c r="AL7" s="34"/>
      <c r="AM7" s="32"/>
      <c r="AN7" s="32"/>
      <c r="AO7" s="32"/>
      <c r="AP7" s="32"/>
    </row>
    <row r="8" spans="1:42" x14ac:dyDescent="0.25">
      <c r="A8" s="20">
        <v>8</v>
      </c>
      <c r="B8" s="15">
        <v>1</v>
      </c>
      <c r="C8" s="33">
        <v>4.4000000000000004</v>
      </c>
      <c r="D8" s="33">
        <v>4.4000000000000004</v>
      </c>
      <c r="E8" s="33">
        <v>4.4000000000000004</v>
      </c>
      <c r="F8" s="36">
        <v>28.1</v>
      </c>
      <c r="G8" s="36">
        <v>34</v>
      </c>
      <c r="H8" s="36">
        <v>36.299999999999997</v>
      </c>
      <c r="I8">
        <v>45.4</v>
      </c>
      <c r="J8">
        <v>41.7</v>
      </c>
      <c r="K8">
        <v>42.4</v>
      </c>
      <c r="L8">
        <v>10</v>
      </c>
      <c r="M8">
        <v>10</v>
      </c>
      <c r="N8">
        <v>10</v>
      </c>
      <c r="O8">
        <v>11.5</v>
      </c>
      <c r="P8">
        <v>12</v>
      </c>
      <c r="Q8">
        <v>11.2</v>
      </c>
      <c r="R8" s="34">
        <v>0.04</v>
      </c>
      <c r="S8" s="34">
        <v>0.04</v>
      </c>
      <c r="T8" s="34">
        <v>0.04</v>
      </c>
      <c r="U8" s="39">
        <v>0.28000000000000003</v>
      </c>
      <c r="V8" s="39">
        <v>0.33</v>
      </c>
      <c r="W8" s="39">
        <v>0.35</v>
      </c>
      <c r="X8" s="32">
        <v>0.46</v>
      </c>
      <c r="Y8" s="32">
        <v>0.41</v>
      </c>
      <c r="Z8" s="32">
        <v>0.41</v>
      </c>
      <c r="AA8" s="32">
        <v>0.1</v>
      </c>
      <c r="AB8" s="32">
        <v>0.1</v>
      </c>
      <c r="AC8" s="32">
        <v>0.1</v>
      </c>
      <c r="AD8" s="32">
        <v>0.12</v>
      </c>
      <c r="AE8" s="32">
        <v>0.12</v>
      </c>
      <c r="AF8" s="32">
        <v>0.11</v>
      </c>
      <c r="AG8" s="34"/>
      <c r="AH8" s="32"/>
      <c r="AI8" s="32"/>
      <c r="AJ8" s="32"/>
      <c r="AK8" s="32"/>
      <c r="AL8" s="34"/>
      <c r="AM8" s="32"/>
      <c r="AN8" s="32"/>
      <c r="AO8" s="32"/>
      <c r="AP8" s="32"/>
    </row>
    <row r="9" spans="1:42" x14ac:dyDescent="0.25">
      <c r="A9" s="20">
        <v>9</v>
      </c>
      <c r="B9" s="15">
        <v>1</v>
      </c>
      <c r="C9" s="33">
        <v>4.9000000000000004</v>
      </c>
      <c r="D9" s="33">
        <v>4.9000000000000004</v>
      </c>
      <c r="E9" s="33">
        <v>4.9000000000000004</v>
      </c>
      <c r="F9" s="36">
        <v>43.6</v>
      </c>
      <c r="G9" s="36">
        <v>39.5</v>
      </c>
      <c r="H9" s="36">
        <v>40.799999999999997</v>
      </c>
      <c r="I9">
        <v>50.8</v>
      </c>
      <c r="J9">
        <v>48.9</v>
      </c>
      <c r="K9">
        <v>50.4</v>
      </c>
      <c r="L9">
        <v>12.1</v>
      </c>
      <c r="M9">
        <v>12.1</v>
      </c>
      <c r="N9">
        <v>12.1</v>
      </c>
      <c r="O9">
        <v>13.7</v>
      </c>
      <c r="P9">
        <v>15.5</v>
      </c>
      <c r="Q9">
        <v>14.6</v>
      </c>
      <c r="R9" s="34">
        <v>0.04</v>
      </c>
      <c r="S9" s="34">
        <v>0.04</v>
      </c>
      <c r="T9" s="34">
        <v>0.04</v>
      </c>
      <c r="U9" s="39">
        <v>0.35</v>
      </c>
      <c r="V9" s="39">
        <v>0.33</v>
      </c>
      <c r="W9" s="39">
        <v>0.33</v>
      </c>
      <c r="X9" s="32">
        <v>0.41</v>
      </c>
      <c r="Y9" s="32">
        <v>0.4</v>
      </c>
      <c r="Z9" s="32">
        <v>0.41</v>
      </c>
      <c r="AA9" s="32">
        <v>0.1</v>
      </c>
      <c r="AB9" s="32">
        <v>0.1</v>
      </c>
      <c r="AC9" s="32">
        <v>0.1</v>
      </c>
      <c r="AD9" s="32">
        <v>0.11</v>
      </c>
      <c r="AE9" s="32">
        <v>0.13</v>
      </c>
      <c r="AF9" s="32">
        <v>0.12</v>
      </c>
      <c r="AG9" s="34"/>
      <c r="AH9" s="32"/>
      <c r="AI9" s="32"/>
      <c r="AJ9" s="32"/>
      <c r="AK9" s="32"/>
      <c r="AL9" s="34"/>
      <c r="AM9" s="32"/>
      <c r="AN9" s="32"/>
      <c r="AO9" s="32"/>
      <c r="AP9" s="32"/>
    </row>
    <row r="10" spans="1:42" x14ac:dyDescent="0.25">
      <c r="A10" s="20">
        <v>10</v>
      </c>
      <c r="B10" s="15">
        <v>2</v>
      </c>
      <c r="C10" s="33">
        <v>4.4000000000000004</v>
      </c>
      <c r="D10" s="33">
        <v>4.4000000000000004</v>
      </c>
      <c r="E10" s="33">
        <v>4.4000000000000004</v>
      </c>
      <c r="F10" s="36">
        <v>46.8</v>
      </c>
      <c r="G10" s="36">
        <v>41.6</v>
      </c>
      <c r="H10" s="36">
        <v>41.6</v>
      </c>
      <c r="I10">
        <v>37.299999999999997</v>
      </c>
      <c r="J10">
        <v>37.4</v>
      </c>
      <c r="K10">
        <v>39.299999999999997</v>
      </c>
      <c r="L10">
        <v>10.6</v>
      </c>
      <c r="M10">
        <v>10.6</v>
      </c>
      <c r="N10">
        <v>10.6</v>
      </c>
      <c r="O10">
        <v>9.9</v>
      </c>
      <c r="P10">
        <v>11</v>
      </c>
      <c r="Q10">
        <v>10.3</v>
      </c>
      <c r="R10" s="34">
        <v>0.04</v>
      </c>
      <c r="S10" s="34">
        <v>0.04</v>
      </c>
      <c r="T10" s="34">
        <v>0.04</v>
      </c>
      <c r="U10" s="39">
        <v>0.43</v>
      </c>
      <c r="V10" s="39">
        <v>0.4</v>
      </c>
      <c r="W10" s="39">
        <v>0.39</v>
      </c>
      <c r="X10" s="32">
        <v>0.34</v>
      </c>
      <c r="Y10" s="32">
        <v>0.36</v>
      </c>
      <c r="Z10" s="32">
        <v>0.37</v>
      </c>
      <c r="AA10" s="32">
        <v>0.1</v>
      </c>
      <c r="AB10" s="32">
        <v>0.1</v>
      </c>
      <c r="AC10" s="32">
        <v>0.1</v>
      </c>
      <c r="AD10" s="32">
        <v>0.09</v>
      </c>
      <c r="AE10" s="32">
        <v>0.1</v>
      </c>
      <c r="AF10" s="32">
        <v>0.1</v>
      </c>
      <c r="AG10" s="34"/>
      <c r="AH10" s="32"/>
      <c r="AI10" s="32"/>
      <c r="AJ10" s="32"/>
      <c r="AK10" s="32"/>
      <c r="AL10" s="34"/>
      <c r="AM10" s="32"/>
      <c r="AN10" s="32"/>
      <c r="AO10" s="32"/>
      <c r="AP10" s="32"/>
    </row>
    <row r="11" spans="1:42" x14ac:dyDescent="0.25">
      <c r="A11" s="20">
        <v>11</v>
      </c>
      <c r="B11" s="15">
        <v>2</v>
      </c>
      <c r="C11" s="33">
        <v>3.3</v>
      </c>
      <c r="D11" s="33">
        <v>3.3</v>
      </c>
      <c r="E11" s="33">
        <v>3.3</v>
      </c>
      <c r="F11" s="36">
        <v>24.7</v>
      </c>
      <c r="G11" s="36">
        <v>29</v>
      </c>
      <c r="H11" s="36">
        <v>30.6</v>
      </c>
      <c r="I11">
        <v>18.2</v>
      </c>
      <c r="J11">
        <v>14.5</v>
      </c>
      <c r="K11">
        <v>15.2</v>
      </c>
      <c r="L11">
        <v>5.8</v>
      </c>
      <c r="M11">
        <v>5.8</v>
      </c>
      <c r="N11">
        <v>5.8</v>
      </c>
      <c r="O11">
        <v>4.2</v>
      </c>
      <c r="P11">
        <v>4.5</v>
      </c>
      <c r="Q11">
        <v>3.9</v>
      </c>
      <c r="R11" s="34">
        <v>0.06</v>
      </c>
      <c r="S11" s="34">
        <v>0.06</v>
      </c>
      <c r="T11" s="34">
        <v>0.06</v>
      </c>
      <c r="U11" s="39">
        <v>0.44</v>
      </c>
      <c r="V11" s="39">
        <v>0.51</v>
      </c>
      <c r="W11" s="39">
        <v>0.52</v>
      </c>
      <c r="X11" s="32">
        <v>0.32</v>
      </c>
      <c r="Y11" s="32">
        <v>0.25</v>
      </c>
      <c r="Z11" s="32">
        <v>0.26</v>
      </c>
      <c r="AA11" s="32">
        <v>0.1</v>
      </c>
      <c r="AB11" s="32">
        <v>0.1</v>
      </c>
      <c r="AC11" s="32">
        <v>0.1</v>
      </c>
      <c r="AD11" s="32">
        <v>7.0000000000000007E-2</v>
      </c>
      <c r="AE11" s="32">
        <v>0.08</v>
      </c>
      <c r="AF11" s="32">
        <v>7.0000000000000007E-2</v>
      </c>
      <c r="AG11" s="34"/>
      <c r="AH11" s="32"/>
      <c r="AI11" s="32"/>
      <c r="AJ11" s="32"/>
      <c r="AK11" s="32"/>
      <c r="AL11" s="34"/>
      <c r="AM11" s="32"/>
      <c r="AN11" s="32"/>
      <c r="AO11" s="32"/>
      <c r="AP11" s="32"/>
    </row>
    <row r="12" spans="1:42" x14ac:dyDescent="0.25">
      <c r="A12" s="20">
        <v>12</v>
      </c>
      <c r="B12" s="15">
        <v>2</v>
      </c>
      <c r="C12" s="33">
        <v>3.7</v>
      </c>
      <c r="D12" s="33">
        <v>3.7</v>
      </c>
      <c r="E12" s="33">
        <v>3.7</v>
      </c>
      <c r="F12" s="36">
        <v>31</v>
      </c>
      <c r="G12" s="36">
        <v>34.1</v>
      </c>
      <c r="H12" s="36">
        <v>35.299999999999997</v>
      </c>
      <c r="I12">
        <v>26.7</v>
      </c>
      <c r="J12">
        <v>24.1</v>
      </c>
      <c r="K12">
        <v>25.1</v>
      </c>
      <c r="L12">
        <v>7.9</v>
      </c>
      <c r="M12">
        <v>7.9</v>
      </c>
      <c r="N12">
        <v>7.9</v>
      </c>
      <c r="O12">
        <v>5.3</v>
      </c>
      <c r="P12">
        <v>5.9</v>
      </c>
      <c r="Q12">
        <v>5.2</v>
      </c>
      <c r="R12" s="34">
        <v>0.05</v>
      </c>
      <c r="S12" s="34">
        <v>0.05</v>
      </c>
      <c r="T12" s="34">
        <v>0.05</v>
      </c>
      <c r="U12" s="39">
        <v>0.42</v>
      </c>
      <c r="V12" s="39">
        <v>0.45</v>
      </c>
      <c r="W12" s="39">
        <v>0.46</v>
      </c>
      <c r="X12" s="32">
        <v>0.36</v>
      </c>
      <c r="Y12" s="32">
        <v>0.32</v>
      </c>
      <c r="Z12" s="32">
        <v>0.33</v>
      </c>
      <c r="AA12" s="32">
        <v>0.11</v>
      </c>
      <c r="AB12" s="32">
        <v>0.1</v>
      </c>
      <c r="AC12" s="32">
        <v>0.1</v>
      </c>
      <c r="AD12" s="32">
        <v>7.0000000000000007E-2</v>
      </c>
      <c r="AE12" s="32">
        <v>0.08</v>
      </c>
      <c r="AF12" s="32">
        <v>7.0000000000000007E-2</v>
      </c>
      <c r="AG12" s="34"/>
      <c r="AH12" s="32"/>
      <c r="AI12" s="32"/>
      <c r="AJ12" s="32"/>
      <c r="AK12" s="32"/>
      <c r="AL12" s="34"/>
      <c r="AM12" s="32"/>
      <c r="AN12" s="32"/>
      <c r="AO12" s="32"/>
      <c r="AP12" s="32"/>
    </row>
    <row r="13" spans="1:42" x14ac:dyDescent="0.25">
      <c r="A13" s="20">
        <v>13</v>
      </c>
      <c r="B13" s="15">
        <v>2</v>
      </c>
      <c r="C13" s="33">
        <v>4</v>
      </c>
      <c r="D13" s="33">
        <v>4</v>
      </c>
      <c r="E13" s="33">
        <v>4</v>
      </c>
      <c r="F13" s="36">
        <v>34</v>
      </c>
      <c r="G13" s="37">
        <v>33.799999999999997</v>
      </c>
      <c r="H13" s="36">
        <v>36.1</v>
      </c>
      <c r="I13">
        <v>28.7</v>
      </c>
      <c r="J13">
        <v>28.2</v>
      </c>
      <c r="K13">
        <v>28.8</v>
      </c>
      <c r="L13">
        <v>7.4</v>
      </c>
      <c r="M13">
        <v>7.4</v>
      </c>
      <c r="N13">
        <v>7.4</v>
      </c>
      <c r="O13">
        <v>6.3</v>
      </c>
      <c r="P13">
        <v>7</v>
      </c>
      <c r="Q13">
        <v>6.2</v>
      </c>
      <c r="R13" s="34">
        <v>0.05</v>
      </c>
      <c r="S13" s="34">
        <v>0.05</v>
      </c>
      <c r="T13" s="34">
        <v>0.05</v>
      </c>
      <c r="U13" s="39">
        <v>0.42</v>
      </c>
      <c r="V13" s="39">
        <v>0.42</v>
      </c>
      <c r="W13" s="39">
        <v>0.44</v>
      </c>
      <c r="X13" s="32">
        <v>0.36</v>
      </c>
      <c r="Y13" s="32">
        <v>0.35</v>
      </c>
      <c r="Z13" s="32">
        <v>0.35</v>
      </c>
      <c r="AA13" s="32">
        <v>0.09</v>
      </c>
      <c r="AB13" s="32">
        <v>0.09</v>
      </c>
      <c r="AC13" s="32">
        <v>0.09</v>
      </c>
      <c r="AD13" s="32">
        <v>0.08</v>
      </c>
      <c r="AE13" s="32">
        <v>0.09</v>
      </c>
      <c r="AF13" s="32">
        <v>7.0000000000000007E-2</v>
      </c>
      <c r="AG13" s="34"/>
      <c r="AH13" s="32"/>
      <c r="AI13" s="32"/>
      <c r="AJ13" s="32"/>
      <c r="AK13" s="32"/>
      <c r="AL13" s="34"/>
      <c r="AM13" s="32"/>
      <c r="AN13" s="32"/>
      <c r="AO13" s="32"/>
      <c r="AP13" s="32"/>
    </row>
    <row r="14" spans="1:42" x14ac:dyDescent="0.25">
      <c r="A14" s="20">
        <v>14</v>
      </c>
      <c r="B14" s="15">
        <v>2</v>
      </c>
      <c r="C14" s="33">
        <v>3.1</v>
      </c>
      <c r="D14" s="33">
        <v>3.1</v>
      </c>
      <c r="E14" s="33">
        <v>3.1</v>
      </c>
      <c r="F14" s="36">
        <v>22.5</v>
      </c>
      <c r="G14" s="36">
        <v>25.3</v>
      </c>
      <c r="H14" s="36">
        <v>26.7</v>
      </c>
      <c r="I14">
        <v>22.5</v>
      </c>
      <c r="J14">
        <v>19.100000000000001</v>
      </c>
      <c r="K14">
        <v>19.8</v>
      </c>
      <c r="L14">
        <v>5.8</v>
      </c>
      <c r="M14">
        <v>5.8</v>
      </c>
      <c r="N14">
        <v>5.8</v>
      </c>
      <c r="O14">
        <v>5.5</v>
      </c>
      <c r="P14">
        <v>5.9</v>
      </c>
      <c r="Q14">
        <v>5.3</v>
      </c>
      <c r="R14" s="34">
        <v>0.05</v>
      </c>
      <c r="S14" s="34">
        <v>0.05</v>
      </c>
      <c r="T14" s="34">
        <v>0.05</v>
      </c>
      <c r="U14" s="39">
        <v>0.38</v>
      </c>
      <c r="V14" s="39">
        <v>0.43</v>
      </c>
      <c r="W14" s="39">
        <v>0.44</v>
      </c>
      <c r="X14" s="32">
        <v>0.38</v>
      </c>
      <c r="Y14" s="32">
        <v>0.32</v>
      </c>
      <c r="Z14" s="32">
        <v>0.33</v>
      </c>
      <c r="AA14" s="32">
        <v>0.1</v>
      </c>
      <c r="AB14" s="32">
        <v>0.1</v>
      </c>
      <c r="AC14" s="32">
        <v>0.1</v>
      </c>
      <c r="AD14" s="32">
        <v>0.09</v>
      </c>
      <c r="AE14" s="32">
        <v>0.1</v>
      </c>
      <c r="AF14" s="32">
        <v>0.09</v>
      </c>
      <c r="AG14" s="34"/>
      <c r="AH14" s="32"/>
      <c r="AI14" s="32"/>
      <c r="AJ14" s="32"/>
      <c r="AK14" s="32"/>
      <c r="AL14" s="34"/>
      <c r="AM14" s="32"/>
      <c r="AN14" s="32"/>
      <c r="AO14" s="32"/>
      <c r="AP14" s="32"/>
    </row>
    <row r="15" spans="1:42" x14ac:dyDescent="0.25">
      <c r="A15" s="20">
        <v>15</v>
      </c>
      <c r="B15" s="15">
        <v>2</v>
      </c>
      <c r="C15" s="33">
        <v>3.8</v>
      </c>
      <c r="D15" s="33">
        <v>3.8</v>
      </c>
      <c r="E15" s="33">
        <v>3.8</v>
      </c>
      <c r="F15" s="36">
        <v>36.299999999999997</v>
      </c>
      <c r="G15" s="36">
        <v>39.200000000000003</v>
      </c>
      <c r="H15" s="36">
        <v>40.299999999999997</v>
      </c>
      <c r="I15">
        <v>23.5</v>
      </c>
      <c r="J15">
        <v>20.5</v>
      </c>
      <c r="K15">
        <v>21.7</v>
      </c>
      <c r="L15">
        <v>8.1</v>
      </c>
      <c r="M15">
        <v>8.1</v>
      </c>
      <c r="N15">
        <v>8.1</v>
      </c>
      <c r="O15">
        <v>5.4</v>
      </c>
      <c r="P15">
        <v>6.4</v>
      </c>
      <c r="Q15">
        <v>5.6</v>
      </c>
      <c r="R15" s="34">
        <v>0.05</v>
      </c>
      <c r="S15" s="34">
        <v>0.05</v>
      </c>
      <c r="T15" s="34">
        <v>0.05</v>
      </c>
      <c r="U15" s="39">
        <v>0.47</v>
      </c>
      <c r="V15" s="39">
        <v>0.5</v>
      </c>
      <c r="W15" s="39">
        <v>0.51</v>
      </c>
      <c r="X15" s="32">
        <v>0.3</v>
      </c>
      <c r="Y15" s="32">
        <v>0.26</v>
      </c>
      <c r="Z15" s="32">
        <v>0.27</v>
      </c>
      <c r="AA15" s="32">
        <v>0.11</v>
      </c>
      <c r="AB15" s="32">
        <v>0.1</v>
      </c>
      <c r="AC15" s="32">
        <v>0.1</v>
      </c>
      <c r="AD15" s="32">
        <v>7.0000000000000007E-2</v>
      </c>
      <c r="AE15" s="32">
        <v>0.08</v>
      </c>
      <c r="AF15" s="32">
        <v>7.0000000000000007E-2</v>
      </c>
      <c r="AG15" s="34"/>
      <c r="AH15" s="32"/>
      <c r="AI15" s="32"/>
      <c r="AJ15" s="32"/>
      <c r="AK15" s="32"/>
      <c r="AL15" s="34"/>
      <c r="AM15" s="32"/>
      <c r="AN15" s="32"/>
      <c r="AO15" s="32"/>
      <c r="AP15" s="32"/>
    </row>
    <row r="16" spans="1:42" x14ac:dyDescent="0.25">
      <c r="A16" s="20">
        <v>16</v>
      </c>
      <c r="B16" s="15">
        <v>1</v>
      </c>
      <c r="C16" s="33">
        <v>4.0999999999999996</v>
      </c>
      <c r="D16" s="33">
        <v>4.0999999999999996</v>
      </c>
      <c r="E16" s="33">
        <v>4.0999999999999996</v>
      </c>
      <c r="F16" s="36">
        <v>17.600000000000001</v>
      </c>
      <c r="G16" s="36">
        <v>16.100000000000001</v>
      </c>
      <c r="H16" s="36">
        <v>19.3</v>
      </c>
      <c r="I16">
        <v>43.7</v>
      </c>
      <c r="J16">
        <v>44</v>
      </c>
      <c r="K16">
        <v>43.6</v>
      </c>
      <c r="L16">
        <v>8.4</v>
      </c>
      <c r="M16">
        <v>8.4</v>
      </c>
      <c r="N16">
        <v>8.4</v>
      </c>
      <c r="O16">
        <v>9</v>
      </c>
      <c r="P16">
        <v>9.1999999999999993</v>
      </c>
      <c r="Q16">
        <v>8.6</v>
      </c>
      <c r="R16" s="34">
        <v>0.05</v>
      </c>
      <c r="S16" s="34">
        <v>0.05</v>
      </c>
      <c r="T16" s="34">
        <v>0.05</v>
      </c>
      <c r="U16" s="39">
        <v>0.21</v>
      </c>
      <c r="V16" s="39">
        <v>0.2</v>
      </c>
      <c r="W16" s="39">
        <v>0.23</v>
      </c>
      <c r="X16" s="32">
        <v>0.53</v>
      </c>
      <c r="Y16" s="32">
        <v>0.54</v>
      </c>
      <c r="Z16" s="32">
        <v>0.52</v>
      </c>
      <c r="AA16" s="32">
        <v>0.1</v>
      </c>
      <c r="AB16" s="32">
        <v>0.1</v>
      </c>
      <c r="AC16" s="32">
        <v>0.1</v>
      </c>
      <c r="AD16" s="32">
        <v>0.11</v>
      </c>
      <c r="AE16" s="32">
        <v>0.11</v>
      </c>
      <c r="AF16" s="32">
        <v>0.1</v>
      </c>
      <c r="AG16" s="34"/>
      <c r="AH16" s="32"/>
      <c r="AI16" s="32"/>
      <c r="AJ16" s="32"/>
      <c r="AK16" s="32"/>
      <c r="AL16" s="34"/>
      <c r="AM16" s="32"/>
      <c r="AN16" s="32"/>
      <c r="AO16" s="32"/>
      <c r="AP16" s="32"/>
    </row>
    <row r="17" spans="1:42" x14ac:dyDescent="0.25">
      <c r="A17" s="20">
        <v>17</v>
      </c>
      <c r="B17" s="15">
        <v>1</v>
      </c>
      <c r="C17" s="33">
        <v>4.4000000000000004</v>
      </c>
      <c r="D17" s="33">
        <v>4.4000000000000004</v>
      </c>
      <c r="E17" s="33">
        <v>4.4000000000000004</v>
      </c>
      <c r="F17" s="36">
        <v>35</v>
      </c>
      <c r="G17" s="36">
        <v>42.9</v>
      </c>
      <c r="H17" s="36">
        <v>48.1</v>
      </c>
      <c r="I17">
        <v>43.2</v>
      </c>
      <c r="J17">
        <v>39.5</v>
      </c>
      <c r="K17">
        <v>40.6</v>
      </c>
      <c r="L17">
        <v>9.6</v>
      </c>
      <c r="M17">
        <v>9.6</v>
      </c>
      <c r="N17">
        <v>9.6</v>
      </c>
      <c r="O17">
        <v>9.9</v>
      </c>
      <c r="P17">
        <v>8.9</v>
      </c>
      <c r="Q17">
        <v>7.2</v>
      </c>
      <c r="R17" s="34">
        <v>0.04</v>
      </c>
      <c r="S17" s="34">
        <v>0.04</v>
      </c>
      <c r="T17" s="34">
        <v>0.04</v>
      </c>
      <c r="U17" s="39">
        <v>0.34</v>
      </c>
      <c r="V17" s="39">
        <v>0.41</v>
      </c>
      <c r="W17" s="39">
        <v>0.44</v>
      </c>
      <c r="X17" s="32">
        <v>0.42</v>
      </c>
      <c r="Y17" s="32">
        <v>0.38</v>
      </c>
      <c r="Z17" s="32">
        <v>0.37</v>
      </c>
      <c r="AA17" s="32">
        <v>0.09</v>
      </c>
      <c r="AB17" s="32">
        <v>0.09</v>
      </c>
      <c r="AC17" s="32">
        <v>0.09</v>
      </c>
      <c r="AD17" s="32">
        <v>0.1</v>
      </c>
      <c r="AE17" s="32">
        <v>0.08</v>
      </c>
      <c r="AF17" s="32">
        <v>7.0000000000000007E-2</v>
      </c>
      <c r="AG17" s="34"/>
      <c r="AH17" s="32"/>
      <c r="AI17" s="32"/>
      <c r="AJ17" s="32"/>
      <c r="AK17" s="32"/>
      <c r="AL17" s="34"/>
      <c r="AM17" s="32"/>
      <c r="AN17" s="32"/>
      <c r="AO17" s="32"/>
      <c r="AP17" s="32"/>
    </row>
    <row r="18" spans="1:42" x14ac:dyDescent="0.25">
      <c r="A18" s="20">
        <v>18</v>
      </c>
      <c r="B18" s="15">
        <v>1</v>
      </c>
      <c r="C18" s="33">
        <v>4</v>
      </c>
      <c r="D18" s="33">
        <v>4</v>
      </c>
      <c r="E18" s="33">
        <v>4</v>
      </c>
      <c r="F18" s="36">
        <v>16.2</v>
      </c>
      <c r="G18" s="36">
        <v>17.100000000000001</v>
      </c>
      <c r="H18" s="36">
        <v>20.9</v>
      </c>
      <c r="I18">
        <v>41</v>
      </c>
      <c r="J18">
        <v>40.9</v>
      </c>
      <c r="K18">
        <v>40.4</v>
      </c>
      <c r="L18">
        <v>8.3000000000000007</v>
      </c>
      <c r="M18">
        <v>8.3000000000000007</v>
      </c>
      <c r="N18">
        <v>8.3000000000000007</v>
      </c>
      <c r="O18">
        <v>8.1</v>
      </c>
      <c r="P18">
        <v>7.8</v>
      </c>
      <c r="Q18">
        <v>7.1</v>
      </c>
      <c r="R18" s="34">
        <v>0.05</v>
      </c>
      <c r="S18" s="34">
        <v>0.05</v>
      </c>
      <c r="T18" s="34">
        <v>0.05</v>
      </c>
      <c r="U18" s="39">
        <v>0.21</v>
      </c>
      <c r="V18" s="39">
        <v>0.22</v>
      </c>
      <c r="W18" s="39">
        <v>0.26</v>
      </c>
      <c r="X18" s="32">
        <v>0.53</v>
      </c>
      <c r="Y18" s="32">
        <v>0.52</v>
      </c>
      <c r="Z18" s="32">
        <v>0.5</v>
      </c>
      <c r="AA18" s="32">
        <v>0.11</v>
      </c>
      <c r="AB18" s="32">
        <v>0.11</v>
      </c>
      <c r="AC18" s="32">
        <v>0.1</v>
      </c>
      <c r="AD18" s="32">
        <v>0.1</v>
      </c>
      <c r="AE18" s="32">
        <v>0.1</v>
      </c>
      <c r="AF18" s="32">
        <v>0.09</v>
      </c>
      <c r="AG18" s="34"/>
      <c r="AH18" s="32"/>
      <c r="AI18" s="32"/>
      <c r="AJ18" s="32"/>
      <c r="AK18" s="32"/>
      <c r="AL18" s="34"/>
      <c r="AM18" s="32"/>
      <c r="AN18" s="32"/>
      <c r="AO18" s="32"/>
      <c r="AP18" s="32"/>
    </row>
    <row r="19" spans="1:42" x14ac:dyDescent="0.25">
      <c r="A19" s="20">
        <v>19</v>
      </c>
      <c r="B19" s="15">
        <v>2</v>
      </c>
      <c r="C19" s="33">
        <v>3.3</v>
      </c>
      <c r="D19" s="33">
        <v>3.3</v>
      </c>
      <c r="E19" s="33">
        <v>3.3</v>
      </c>
      <c r="F19" s="36">
        <v>14.4</v>
      </c>
      <c r="G19" s="36">
        <v>18.7</v>
      </c>
      <c r="H19" s="36">
        <v>21.1</v>
      </c>
      <c r="I19">
        <v>21.2</v>
      </c>
      <c r="J19">
        <v>18.8</v>
      </c>
      <c r="K19">
        <v>18.7</v>
      </c>
      <c r="L19">
        <v>5.6</v>
      </c>
      <c r="M19">
        <v>5.6</v>
      </c>
      <c r="N19">
        <v>5.6</v>
      </c>
      <c r="O19">
        <v>4.9000000000000004</v>
      </c>
      <c r="P19">
        <v>4.5999999999999996</v>
      </c>
      <c r="Q19">
        <v>4.0999999999999996</v>
      </c>
      <c r="R19" s="34">
        <v>7.0000000000000007E-2</v>
      </c>
      <c r="S19" s="34">
        <v>0.06</v>
      </c>
      <c r="T19" s="34">
        <v>0.06</v>
      </c>
      <c r="U19" s="39">
        <v>0.28999999999999998</v>
      </c>
      <c r="V19" s="39">
        <v>0.37</v>
      </c>
      <c r="W19" s="39">
        <v>0.4</v>
      </c>
      <c r="X19" s="32">
        <v>0.43</v>
      </c>
      <c r="Y19" s="32">
        <v>0.37</v>
      </c>
      <c r="Z19" s="32">
        <v>0.35</v>
      </c>
      <c r="AA19" s="32">
        <v>0.11</v>
      </c>
      <c r="AB19" s="32">
        <v>0.11</v>
      </c>
      <c r="AC19" s="32">
        <v>0.11</v>
      </c>
      <c r="AD19" s="32">
        <v>0.1</v>
      </c>
      <c r="AE19" s="32">
        <v>0.09</v>
      </c>
      <c r="AF19" s="32">
        <v>0.08</v>
      </c>
      <c r="AG19" s="34"/>
      <c r="AH19" s="32"/>
      <c r="AI19" s="32"/>
      <c r="AJ19" s="32"/>
      <c r="AK19" s="32"/>
      <c r="AL19" s="34"/>
      <c r="AM19" s="32"/>
      <c r="AN19" s="32"/>
      <c r="AO19" s="32"/>
      <c r="AP19" s="32"/>
    </row>
    <row r="20" spans="1:42" x14ac:dyDescent="0.25">
      <c r="A20" s="20">
        <v>20</v>
      </c>
      <c r="B20" s="15">
        <v>1</v>
      </c>
      <c r="C20" s="33">
        <v>4.4000000000000004</v>
      </c>
      <c r="D20" s="33">
        <v>4.4000000000000004</v>
      </c>
      <c r="E20" s="33">
        <v>4.4000000000000004</v>
      </c>
      <c r="F20" s="36">
        <v>36.6</v>
      </c>
      <c r="G20" s="36">
        <v>40</v>
      </c>
      <c r="H20" s="36">
        <v>41.5</v>
      </c>
      <c r="I20">
        <v>38.1</v>
      </c>
      <c r="J20">
        <v>35</v>
      </c>
      <c r="K20">
        <v>36.6</v>
      </c>
      <c r="L20">
        <v>9.1999999999999993</v>
      </c>
      <c r="M20">
        <v>9.1999999999999993</v>
      </c>
      <c r="N20">
        <v>9.1999999999999993</v>
      </c>
      <c r="O20">
        <v>10.199999999999999</v>
      </c>
      <c r="P20">
        <v>10.5</v>
      </c>
      <c r="Q20">
        <v>9.6</v>
      </c>
      <c r="R20" s="34">
        <v>0.04</v>
      </c>
      <c r="S20" s="34">
        <v>0.04</v>
      </c>
      <c r="T20" s="34">
        <v>0.04</v>
      </c>
      <c r="U20" s="39">
        <v>0.37</v>
      </c>
      <c r="V20" s="39">
        <v>0.4</v>
      </c>
      <c r="W20" s="39">
        <v>0.41</v>
      </c>
      <c r="X20" s="32">
        <v>0.39</v>
      </c>
      <c r="Y20" s="32">
        <v>0.35</v>
      </c>
      <c r="Z20" s="32">
        <v>0.36</v>
      </c>
      <c r="AA20" s="32">
        <v>0.09</v>
      </c>
      <c r="AB20" s="32">
        <v>0.09</v>
      </c>
      <c r="AC20" s="32">
        <v>0.09</v>
      </c>
      <c r="AD20" s="32">
        <v>0.1</v>
      </c>
      <c r="AE20" s="32">
        <v>0.11</v>
      </c>
      <c r="AF20" s="32">
        <v>0.09</v>
      </c>
      <c r="AG20" s="34"/>
      <c r="AH20" s="32"/>
      <c r="AI20" s="32"/>
      <c r="AJ20" s="32"/>
      <c r="AK20" s="32"/>
      <c r="AL20" s="34"/>
      <c r="AM20" s="32"/>
      <c r="AN20" s="32"/>
      <c r="AO20" s="32"/>
      <c r="AP20" s="32"/>
    </row>
    <row r="21" spans="1:42" x14ac:dyDescent="0.25">
      <c r="A21" s="20">
        <v>21</v>
      </c>
      <c r="B21" s="15">
        <v>1</v>
      </c>
      <c r="C21" s="33">
        <v>3.6</v>
      </c>
      <c r="D21" s="33">
        <v>3.6</v>
      </c>
      <c r="E21" s="33">
        <v>3.6</v>
      </c>
      <c r="F21" s="36">
        <v>17.899999999999999</v>
      </c>
      <c r="G21" s="36">
        <v>16.899999999999999</v>
      </c>
      <c r="H21" s="36">
        <v>19.7</v>
      </c>
      <c r="I21">
        <v>32.5</v>
      </c>
      <c r="J21">
        <v>32.200000000000003</v>
      </c>
      <c r="K21">
        <v>32</v>
      </c>
      <c r="L21">
        <v>8.1999999999999993</v>
      </c>
      <c r="M21">
        <v>8.1999999999999993</v>
      </c>
      <c r="N21">
        <v>8.1999999999999993</v>
      </c>
      <c r="O21">
        <v>7.5</v>
      </c>
      <c r="P21">
        <v>7.8</v>
      </c>
      <c r="Q21">
        <v>7.2</v>
      </c>
      <c r="R21" s="34">
        <v>0.05</v>
      </c>
      <c r="S21" s="34">
        <v>0.05</v>
      </c>
      <c r="T21" s="34">
        <v>0.05</v>
      </c>
      <c r="U21" s="39">
        <v>0.26</v>
      </c>
      <c r="V21" s="39">
        <v>0.25</v>
      </c>
      <c r="W21" s="39">
        <v>0.28000000000000003</v>
      </c>
      <c r="X21" s="32">
        <v>0.47</v>
      </c>
      <c r="Y21" s="32">
        <v>0.47</v>
      </c>
      <c r="Z21" s="32">
        <v>0.45</v>
      </c>
      <c r="AA21" s="32">
        <v>0.12</v>
      </c>
      <c r="AB21" s="32">
        <v>0.12</v>
      </c>
      <c r="AC21" s="32">
        <v>0.12</v>
      </c>
      <c r="AD21" s="32">
        <v>0.11</v>
      </c>
      <c r="AE21" s="32">
        <v>0.11</v>
      </c>
      <c r="AF21" s="32">
        <v>0.1</v>
      </c>
      <c r="AG21" s="34"/>
      <c r="AH21" s="32"/>
      <c r="AI21" s="32"/>
      <c r="AJ21" s="32"/>
      <c r="AK21" s="32"/>
      <c r="AL21" s="34"/>
      <c r="AM21" s="32"/>
      <c r="AN21" s="32"/>
      <c r="AO21" s="32"/>
      <c r="AP21" s="32"/>
    </row>
    <row r="22" spans="1:42" x14ac:dyDescent="0.25">
      <c r="A22" s="20">
        <v>22</v>
      </c>
      <c r="B22" s="15">
        <v>1</v>
      </c>
      <c r="C22" s="33">
        <v>5.3</v>
      </c>
      <c r="D22" s="33">
        <v>5.3</v>
      </c>
      <c r="E22" s="33">
        <v>5.3</v>
      </c>
      <c r="F22" s="36">
        <v>54.8</v>
      </c>
      <c r="G22" s="36">
        <v>57.3</v>
      </c>
      <c r="H22" s="36">
        <v>63</v>
      </c>
      <c r="I22">
        <v>51.8</v>
      </c>
      <c r="J22">
        <v>51.4</v>
      </c>
      <c r="K22">
        <v>52.9</v>
      </c>
      <c r="L22">
        <v>13.2</v>
      </c>
      <c r="M22">
        <v>13.2</v>
      </c>
      <c r="N22">
        <v>13.2</v>
      </c>
      <c r="O22">
        <v>14.2</v>
      </c>
      <c r="P22">
        <v>13.4</v>
      </c>
      <c r="Q22">
        <v>11.3</v>
      </c>
      <c r="R22" s="34">
        <v>0.04</v>
      </c>
      <c r="S22" s="34">
        <v>0.04</v>
      </c>
      <c r="T22" s="34">
        <v>0.04</v>
      </c>
      <c r="U22" s="39">
        <v>0.39</v>
      </c>
      <c r="V22" s="39">
        <v>0.41</v>
      </c>
      <c r="W22" s="39">
        <v>0.43</v>
      </c>
      <c r="X22" s="32">
        <v>0.37</v>
      </c>
      <c r="Y22" s="32">
        <v>0.37</v>
      </c>
      <c r="Z22" s="32">
        <v>0.36</v>
      </c>
      <c r="AA22" s="32">
        <v>0.09</v>
      </c>
      <c r="AB22" s="32">
        <v>0.09</v>
      </c>
      <c r="AC22" s="32">
        <v>0.09</v>
      </c>
      <c r="AD22" s="32">
        <v>0.1</v>
      </c>
      <c r="AE22" s="32">
        <v>0.19</v>
      </c>
      <c r="AF22" s="32">
        <v>0.08</v>
      </c>
      <c r="AG22" s="34"/>
      <c r="AH22" s="32"/>
      <c r="AI22" s="32"/>
      <c r="AJ22" s="32"/>
      <c r="AK22" s="32"/>
      <c r="AL22" s="34"/>
      <c r="AM22" s="32"/>
      <c r="AN22" s="32"/>
      <c r="AO22" s="32"/>
      <c r="AP22" s="32"/>
    </row>
    <row r="23" spans="1:42" x14ac:dyDescent="0.25">
      <c r="A23" s="20">
        <v>23</v>
      </c>
      <c r="B23" s="15">
        <v>2</v>
      </c>
      <c r="C23" s="33">
        <v>3.5</v>
      </c>
      <c r="D23" s="33">
        <v>3.5</v>
      </c>
      <c r="E23" s="33">
        <v>3.5</v>
      </c>
      <c r="F23" s="36">
        <v>28.9</v>
      </c>
      <c r="G23" s="36">
        <v>34.200000000000003</v>
      </c>
      <c r="H23" s="36">
        <v>36.1</v>
      </c>
      <c r="I23">
        <v>19.399999999999999</v>
      </c>
      <c r="J23">
        <v>16.399999999999999</v>
      </c>
      <c r="K23">
        <v>17.600000000000001</v>
      </c>
      <c r="L23">
        <v>6.9</v>
      </c>
      <c r="M23">
        <v>6.9</v>
      </c>
      <c r="N23">
        <v>6.9</v>
      </c>
      <c r="O23">
        <v>4.9000000000000004</v>
      </c>
      <c r="P23">
        <v>4.7</v>
      </c>
      <c r="Q23">
        <v>3.7</v>
      </c>
      <c r="R23" s="34">
        <v>0.06</v>
      </c>
      <c r="S23" s="34">
        <v>0.05</v>
      </c>
      <c r="T23" s="34">
        <v>0.05</v>
      </c>
      <c r="U23" s="39">
        <v>0.45</v>
      </c>
      <c r="V23" s="39">
        <v>0.52</v>
      </c>
      <c r="W23" s="39">
        <v>0.53</v>
      </c>
      <c r="X23" s="32">
        <v>0.3</v>
      </c>
      <c r="Y23" s="32">
        <v>0.25</v>
      </c>
      <c r="Z23" s="32">
        <v>0.26</v>
      </c>
      <c r="AA23" s="32">
        <v>0.11</v>
      </c>
      <c r="AB23" s="32">
        <v>0.11</v>
      </c>
      <c r="AC23" s="32">
        <v>0.1</v>
      </c>
      <c r="AD23" s="32">
        <v>0.08</v>
      </c>
      <c r="AE23" s="32">
        <v>7.0000000000000007E-2</v>
      </c>
      <c r="AF23" s="32">
        <v>0.06</v>
      </c>
      <c r="AG23" s="34"/>
      <c r="AH23" s="32"/>
      <c r="AI23" s="32"/>
      <c r="AJ23" s="32"/>
      <c r="AK23" s="32"/>
      <c r="AL23" s="34"/>
      <c r="AM23" s="32"/>
      <c r="AN23" s="32"/>
      <c r="AO23" s="32"/>
      <c r="AP23" s="32"/>
    </row>
    <row r="24" spans="1:42" x14ac:dyDescent="0.25">
      <c r="A24" s="20">
        <v>24</v>
      </c>
      <c r="B24" s="15">
        <v>1</v>
      </c>
      <c r="C24" s="33">
        <v>4.0999999999999996</v>
      </c>
      <c r="D24" s="33">
        <v>4.0999999999999996</v>
      </c>
      <c r="E24" s="33">
        <v>4.0999999999999996</v>
      </c>
      <c r="F24" s="36">
        <v>23.7</v>
      </c>
      <c r="G24" s="36">
        <v>25.1</v>
      </c>
      <c r="H24" s="36">
        <v>28.4</v>
      </c>
      <c r="I24">
        <v>34.9</v>
      </c>
      <c r="J24">
        <v>33.799999999999997</v>
      </c>
      <c r="K24">
        <v>33.9</v>
      </c>
      <c r="L24">
        <v>8.8000000000000007</v>
      </c>
      <c r="M24">
        <v>8.8000000000000007</v>
      </c>
      <c r="N24">
        <v>8.8000000000000007</v>
      </c>
      <c r="O24">
        <v>5.6</v>
      </c>
      <c r="P24">
        <v>5.7</v>
      </c>
      <c r="Q24">
        <v>4.0999999999999996</v>
      </c>
      <c r="R24" s="34">
        <v>0.05</v>
      </c>
      <c r="S24" s="34">
        <v>0.05</v>
      </c>
      <c r="T24" s="34">
        <v>0.05</v>
      </c>
      <c r="U24" s="39">
        <v>0.31</v>
      </c>
      <c r="V24" s="39">
        <v>0.32</v>
      </c>
      <c r="W24" s="39">
        <v>0.36</v>
      </c>
      <c r="X24" s="32">
        <v>0.45</v>
      </c>
      <c r="Y24" s="32">
        <v>0.44</v>
      </c>
      <c r="Z24" s="32">
        <v>0.43</v>
      </c>
      <c r="AA24" s="32">
        <v>0.11</v>
      </c>
      <c r="AB24" s="32">
        <v>0.11</v>
      </c>
      <c r="AC24" s="32">
        <v>0.11</v>
      </c>
      <c r="AD24" s="32">
        <v>7.0000000000000007E-2</v>
      </c>
      <c r="AE24" s="32">
        <v>7.0000000000000007E-2</v>
      </c>
      <c r="AF24" s="32">
        <v>0.05</v>
      </c>
      <c r="AG24" s="34"/>
      <c r="AH24" s="32"/>
      <c r="AI24" s="32"/>
      <c r="AJ24" s="32"/>
      <c r="AK24" s="32"/>
      <c r="AL24" s="34"/>
      <c r="AM24" s="32"/>
      <c r="AN24" s="32"/>
      <c r="AO24" s="32"/>
      <c r="AP24" s="32"/>
    </row>
    <row r="25" spans="1:42" x14ac:dyDescent="0.25">
      <c r="A25" s="20">
        <v>25</v>
      </c>
      <c r="B25" s="18">
        <v>2</v>
      </c>
      <c r="C25" s="33">
        <v>3</v>
      </c>
      <c r="D25" s="33">
        <v>3</v>
      </c>
      <c r="E25" s="33">
        <v>3</v>
      </c>
      <c r="F25" s="36">
        <v>16.7</v>
      </c>
      <c r="G25" s="36">
        <v>19.600000000000001</v>
      </c>
      <c r="H25" s="36">
        <v>22</v>
      </c>
      <c r="I25">
        <v>21</v>
      </c>
      <c r="J25">
        <v>19.7</v>
      </c>
      <c r="K25">
        <v>19.600000000000001</v>
      </c>
      <c r="L25">
        <v>5.6</v>
      </c>
      <c r="M25">
        <v>5.6</v>
      </c>
      <c r="N25">
        <v>5.6</v>
      </c>
      <c r="O25">
        <v>4.5999999999999996</v>
      </c>
      <c r="P25">
        <v>4.5999999999999996</v>
      </c>
      <c r="Q25">
        <v>4</v>
      </c>
      <c r="R25" s="34">
        <v>0.06</v>
      </c>
      <c r="S25" s="34">
        <v>0.06</v>
      </c>
      <c r="T25" s="34">
        <v>0.06</v>
      </c>
      <c r="U25" s="39">
        <v>0.33</v>
      </c>
      <c r="V25" s="39">
        <v>0.37</v>
      </c>
      <c r="W25" s="39">
        <v>0.41</v>
      </c>
      <c r="X25" s="32">
        <v>0.41</v>
      </c>
      <c r="Y25" s="32">
        <v>0.37</v>
      </c>
      <c r="Z25" s="32">
        <v>0.36</v>
      </c>
      <c r="AA25" s="32">
        <v>0.11</v>
      </c>
      <c r="AB25" s="32">
        <v>0.11</v>
      </c>
      <c r="AC25" s="32">
        <v>0.1</v>
      </c>
      <c r="AD25" s="32">
        <v>0.09</v>
      </c>
      <c r="AE25" s="32">
        <v>0.09</v>
      </c>
      <c r="AF25" s="32">
        <v>7.0000000000000007E-2</v>
      </c>
      <c r="AG25" s="34"/>
      <c r="AH25" s="32"/>
      <c r="AI25" s="32"/>
      <c r="AJ25" s="32"/>
      <c r="AK25" s="32"/>
      <c r="AL25" s="34"/>
      <c r="AM25" s="32"/>
      <c r="AN25" s="32"/>
      <c r="AO25" s="32"/>
      <c r="AP25" s="32"/>
    </row>
    <row r="26" spans="1:42" x14ac:dyDescent="0.25">
      <c r="A26" s="20">
        <v>26</v>
      </c>
      <c r="B26" s="15">
        <v>2</v>
      </c>
      <c r="C26" s="33">
        <v>3.9</v>
      </c>
      <c r="D26" s="33">
        <v>3.9</v>
      </c>
      <c r="E26" s="33">
        <v>3.9</v>
      </c>
      <c r="F26" s="38">
        <v>34.200000000000003</v>
      </c>
      <c r="G26" s="38">
        <v>40</v>
      </c>
      <c r="H26" s="38">
        <v>47.8</v>
      </c>
      <c r="I26" s="33">
        <v>32.9</v>
      </c>
      <c r="J26" s="33">
        <v>30.3</v>
      </c>
      <c r="K26" s="33">
        <v>31.6</v>
      </c>
      <c r="L26" s="33">
        <v>8.9</v>
      </c>
      <c r="M26" s="33">
        <v>8.8000000000000007</v>
      </c>
      <c r="N26" s="33">
        <v>8.9</v>
      </c>
      <c r="O26" s="33">
        <v>7.7</v>
      </c>
      <c r="P26" s="33">
        <v>7.1</v>
      </c>
      <c r="Q26" s="33">
        <v>5.7</v>
      </c>
      <c r="R26" s="34">
        <v>0.04</v>
      </c>
      <c r="S26" s="34">
        <v>0.04</v>
      </c>
      <c r="T26" s="34">
        <v>0.04</v>
      </c>
      <c r="U26" s="40">
        <v>0.39</v>
      </c>
      <c r="V26" s="40">
        <v>0.47</v>
      </c>
      <c r="W26" s="40">
        <v>0.49</v>
      </c>
      <c r="X26" s="34">
        <v>0.38</v>
      </c>
      <c r="Y26" s="34">
        <v>0.32</v>
      </c>
      <c r="Z26" s="34">
        <v>0.32</v>
      </c>
      <c r="AA26" s="34">
        <v>0.1</v>
      </c>
      <c r="AB26" s="34">
        <v>0.09</v>
      </c>
      <c r="AC26" s="34">
        <v>0.09</v>
      </c>
      <c r="AD26" s="34">
        <v>0.09</v>
      </c>
      <c r="AE26" s="34">
        <v>7.0000000000000007E-2</v>
      </c>
      <c r="AF26" s="34">
        <v>0.06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x14ac:dyDescent="0.25">
      <c r="A27" s="20">
        <v>27</v>
      </c>
      <c r="B27" s="15">
        <v>1</v>
      </c>
      <c r="C27" s="33">
        <v>4.4000000000000004</v>
      </c>
      <c r="D27" s="33">
        <v>4.4000000000000004</v>
      </c>
      <c r="E27" s="33">
        <v>4.4000000000000004</v>
      </c>
      <c r="F27" s="38">
        <v>29.8</v>
      </c>
      <c r="G27" s="38">
        <v>43.2</v>
      </c>
      <c r="H27" s="38">
        <v>43.9</v>
      </c>
      <c r="I27" s="33">
        <v>41</v>
      </c>
      <c r="J27" s="33">
        <v>33.6</v>
      </c>
      <c r="K27" s="33">
        <v>36.1</v>
      </c>
      <c r="L27" s="33">
        <v>9.3000000000000007</v>
      </c>
      <c r="M27" s="33">
        <v>9.3000000000000007</v>
      </c>
      <c r="N27" s="33">
        <v>9.3000000000000007</v>
      </c>
      <c r="O27" s="33">
        <v>10.3</v>
      </c>
      <c r="P27" s="33">
        <v>10.4</v>
      </c>
      <c r="Q27" s="33">
        <v>9.4</v>
      </c>
      <c r="R27" s="34">
        <v>0.05</v>
      </c>
      <c r="S27" s="34">
        <v>0.04</v>
      </c>
      <c r="T27" s="34">
        <v>0.04</v>
      </c>
      <c r="U27" s="40">
        <v>0.31</v>
      </c>
      <c r="V27" s="40">
        <v>0.43</v>
      </c>
      <c r="W27" s="40">
        <v>0.43</v>
      </c>
      <c r="X27" s="34">
        <v>0.43</v>
      </c>
      <c r="Y27" s="34">
        <v>0.33</v>
      </c>
      <c r="Z27" s="34">
        <v>0.35</v>
      </c>
      <c r="AA27" s="34">
        <v>0.1</v>
      </c>
      <c r="AB27" s="34">
        <v>0.09</v>
      </c>
      <c r="AC27" s="34">
        <v>0.09</v>
      </c>
      <c r="AD27" s="34">
        <v>0.11</v>
      </c>
      <c r="AE27" s="34">
        <v>0.1</v>
      </c>
      <c r="AF27" s="34">
        <v>0.09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spans="1:42" x14ac:dyDescent="0.25">
      <c r="A28" s="20">
        <v>28</v>
      </c>
      <c r="B28" s="15">
        <v>2</v>
      </c>
      <c r="C28" s="33">
        <v>3.5</v>
      </c>
      <c r="D28" s="33">
        <v>3.5</v>
      </c>
      <c r="E28" s="33">
        <v>3.5</v>
      </c>
      <c r="F28" s="38">
        <v>26.8</v>
      </c>
      <c r="G28" s="38">
        <v>35.799999999999997</v>
      </c>
      <c r="H28" s="38">
        <v>39.4</v>
      </c>
      <c r="I28" s="33">
        <v>26</v>
      </c>
      <c r="J28" s="33">
        <v>23.1</v>
      </c>
      <c r="K28" s="33">
        <v>23.8</v>
      </c>
      <c r="L28" s="33">
        <v>6.7</v>
      </c>
      <c r="M28" s="33">
        <v>6.7</v>
      </c>
      <c r="N28" s="33">
        <v>6.7</v>
      </c>
      <c r="O28" s="33">
        <v>5.9</v>
      </c>
      <c r="P28" s="33">
        <v>5.2</v>
      </c>
      <c r="Q28" s="33">
        <v>3.9</v>
      </c>
      <c r="R28" s="34">
        <v>0.05</v>
      </c>
      <c r="S28" s="34">
        <v>0.05</v>
      </c>
      <c r="T28" s="34">
        <v>0.05</v>
      </c>
      <c r="U28" s="40">
        <v>0.39</v>
      </c>
      <c r="V28" s="40">
        <v>0.48</v>
      </c>
      <c r="W28" s="40">
        <v>0.51</v>
      </c>
      <c r="X28" s="34">
        <v>0.38</v>
      </c>
      <c r="Y28" s="34">
        <v>0.31</v>
      </c>
      <c r="Z28" s="34">
        <v>0.31</v>
      </c>
      <c r="AA28" s="34">
        <v>0.1</v>
      </c>
      <c r="AB28" s="34">
        <v>0.09</v>
      </c>
      <c r="AC28" s="34">
        <v>0.09</v>
      </c>
      <c r="AD28" s="34">
        <v>0.09</v>
      </c>
      <c r="AE28" s="34">
        <v>7.0000000000000007E-2</v>
      </c>
      <c r="AF28" s="34">
        <v>0.05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 x14ac:dyDescent="0.25">
      <c r="A29" s="20">
        <v>29</v>
      </c>
      <c r="B29" s="15">
        <v>1</v>
      </c>
      <c r="C29" s="33">
        <v>4.2</v>
      </c>
      <c r="D29" s="33">
        <v>4.2</v>
      </c>
      <c r="E29" s="33">
        <v>4.2</v>
      </c>
      <c r="F29" s="38">
        <v>36.5</v>
      </c>
      <c r="G29" s="38">
        <v>36.799999999999997</v>
      </c>
      <c r="H29" s="38">
        <v>39.700000000000003</v>
      </c>
      <c r="I29" s="33">
        <v>33.200000000000003</v>
      </c>
      <c r="J29" s="33">
        <v>32.200000000000003</v>
      </c>
      <c r="K29" s="33">
        <v>33.1</v>
      </c>
      <c r="L29" s="33">
        <v>9.8000000000000007</v>
      </c>
      <c r="M29" s="33">
        <v>9.8000000000000007</v>
      </c>
      <c r="N29" s="33">
        <v>9.8000000000000007</v>
      </c>
      <c r="O29" s="33">
        <v>9.3000000000000007</v>
      </c>
      <c r="P29" s="33">
        <v>9.6</v>
      </c>
      <c r="Q29" s="33">
        <v>8.4</v>
      </c>
      <c r="R29" s="34">
        <v>0.04</v>
      </c>
      <c r="S29" s="34">
        <v>0.04</v>
      </c>
      <c r="T29" s="34">
        <v>0.04</v>
      </c>
      <c r="U29" s="40">
        <v>0.39</v>
      </c>
      <c r="V29" s="40">
        <v>0.4</v>
      </c>
      <c r="W29" s="40">
        <v>0.42</v>
      </c>
      <c r="X29" s="34">
        <v>0.36</v>
      </c>
      <c r="Y29" s="34">
        <v>0.35</v>
      </c>
      <c r="Z29" s="34">
        <v>0.35</v>
      </c>
      <c r="AA29" s="34">
        <v>0.11</v>
      </c>
      <c r="AB29" s="34">
        <v>0.11</v>
      </c>
      <c r="AC29" s="34">
        <v>0.1</v>
      </c>
      <c r="AD29" s="34">
        <v>0.1</v>
      </c>
      <c r="AE29" s="34">
        <v>0.1</v>
      </c>
      <c r="AF29" s="34">
        <v>0.09</v>
      </c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spans="1:42" x14ac:dyDescent="0.25">
      <c r="A30" s="20">
        <v>30</v>
      </c>
      <c r="B30" s="15">
        <v>2</v>
      </c>
      <c r="C30" s="33">
        <v>3.8</v>
      </c>
      <c r="D30" s="33">
        <v>3.8</v>
      </c>
      <c r="E30" s="33">
        <v>3.8</v>
      </c>
      <c r="F30" s="38">
        <v>26.5</v>
      </c>
      <c r="G30" s="38">
        <v>31.5</v>
      </c>
      <c r="H30" s="38">
        <v>37.6</v>
      </c>
      <c r="I30" s="33">
        <v>24.7</v>
      </c>
      <c r="J30" s="33">
        <v>24.3</v>
      </c>
      <c r="K30" s="33">
        <v>23.8</v>
      </c>
      <c r="L30" s="33">
        <v>6.9</v>
      </c>
      <c r="M30" s="33">
        <v>6.9</v>
      </c>
      <c r="N30" s="33">
        <v>6.9</v>
      </c>
      <c r="O30" s="33">
        <v>6.1</v>
      </c>
      <c r="P30" s="33">
        <v>5.4</v>
      </c>
      <c r="Q30" s="33">
        <v>3.9</v>
      </c>
      <c r="R30" s="34">
        <v>0.06</v>
      </c>
      <c r="S30" s="34">
        <v>0.05</v>
      </c>
      <c r="T30" s="34">
        <v>0.05</v>
      </c>
      <c r="U30" s="40">
        <v>0.39</v>
      </c>
      <c r="V30" s="40">
        <v>0.44</v>
      </c>
      <c r="W30" s="40">
        <v>0.49</v>
      </c>
      <c r="X30" s="34">
        <v>0.36</v>
      </c>
      <c r="Y30" s="34">
        <v>0.34</v>
      </c>
      <c r="Z30" s="34">
        <v>0.31</v>
      </c>
      <c r="AA30" s="34">
        <v>0.1</v>
      </c>
      <c r="AB30" s="34">
        <v>0.1</v>
      </c>
      <c r="AC30" s="34">
        <v>0.09</v>
      </c>
      <c r="AD30" s="34">
        <v>0.09</v>
      </c>
      <c r="AE30" s="34">
        <v>7.0000000000000007E-2</v>
      </c>
      <c r="AF30" s="34">
        <v>0.05</v>
      </c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 x14ac:dyDescent="0.25">
      <c r="A31" s="20">
        <v>31</v>
      </c>
      <c r="B31" s="15">
        <v>1</v>
      </c>
      <c r="C31" s="33">
        <v>4.2</v>
      </c>
      <c r="D31" s="33">
        <v>4.2</v>
      </c>
      <c r="E31" s="33">
        <v>4.2</v>
      </c>
      <c r="F31" s="38">
        <v>24.7</v>
      </c>
      <c r="G31" s="38">
        <v>26.4</v>
      </c>
      <c r="H31" s="38">
        <v>29.6</v>
      </c>
      <c r="I31" s="33">
        <v>39.799999999999997</v>
      </c>
      <c r="J31" s="33">
        <v>38.700000000000003</v>
      </c>
      <c r="K31" s="33">
        <v>39</v>
      </c>
      <c r="L31" s="33">
        <v>8.9</v>
      </c>
      <c r="M31" s="33">
        <v>8.9</v>
      </c>
      <c r="N31" s="33">
        <v>8.9</v>
      </c>
      <c r="O31" s="33">
        <v>8.4</v>
      </c>
      <c r="P31" s="33">
        <v>8.4</v>
      </c>
      <c r="Q31" s="33">
        <v>7.6</v>
      </c>
      <c r="R31" s="34">
        <v>0.05</v>
      </c>
      <c r="S31" s="34">
        <v>0.05</v>
      </c>
      <c r="T31" s="34">
        <v>0.05</v>
      </c>
      <c r="U31" s="40">
        <v>0.28999999999999998</v>
      </c>
      <c r="V31" s="40">
        <v>0.3</v>
      </c>
      <c r="W31" s="40">
        <v>0.33</v>
      </c>
      <c r="X31" s="34">
        <v>0.46</v>
      </c>
      <c r="Y31" s="34">
        <v>0.45</v>
      </c>
      <c r="Z31" s="34">
        <v>0.44</v>
      </c>
      <c r="AA31" s="34">
        <v>0.1</v>
      </c>
      <c r="AB31" s="34">
        <v>0.1</v>
      </c>
      <c r="AC31" s="34">
        <v>0.1</v>
      </c>
      <c r="AD31" s="34">
        <v>0.1</v>
      </c>
      <c r="AE31" s="34">
        <v>0.1</v>
      </c>
      <c r="AF31" s="34">
        <v>0.08</v>
      </c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 x14ac:dyDescent="0.25">
      <c r="A32" s="20">
        <v>32</v>
      </c>
      <c r="B32" s="15">
        <v>1</v>
      </c>
      <c r="C32" s="33">
        <v>3.6</v>
      </c>
      <c r="D32" s="33">
        <v>3.6</v>
      </c>
      <c r="E32" s="33">
        <v>3.6</v>
      </c>
      <c r="F32" s="38">
        <v>17.2</v>
      </c>
      <c r="G32" s="38">
        <v>18.2</v>
      </c>
      <c r="H32" s="38">
        <v>21.2</v>
      </c>
      <c r="I32" s="33">
        <v>28.2</v>
      </c>
      <c r="J32" s="33">
        <v>27.6</v>
      </c>
      <c r="K32" s="33">
        <v>27.4</v>
      </c>
      <c r="L32" s="33">
        <v>7.3</v>
      </c>
      <c r="M32" s="33">
        <v>7.3</v>
      </c>
      <c r="N32" s="33">
        <v>7.3</v>
      </c>
      <c r="O32" s="33">
        <v>6.1</v>
      </c>
      <c r="P32" s="33">
        <v>6.1</v>
      </c>
      <c r="Q32" s="33">
        <v>5.4</v>
      </c>
      <c r="R32" s="34">
        <v>0.06</v>
      </c>
      <c r="S32" s="34">
        <v>0.06</v>
      </c>
      <c r="T32" s="34">
        <v>0.06</v>
      </c>
      <c r="U32" s="40">
        <v>0.28000000000000003</v>
      </c>
      <c r="V32" s="40">
        <v>0.28999999999999998</v>
      </c>
      <c r="W32" s="40">
        <v>0.33</v>
      </c>
      <c r="X32" s="34">
        <v>0.45</v>
      </c>
      <c r="Y32" s="34">
        <v>0.44</v>
      </c>
      <c r="Z32" s="34">
        <v>0.42</v>
      </c>
      <c r="AA32" s="34">
        <v>0.12</v>
      </c>
      <c r="AB32" s="34">
        <v>0.12</v>
      </c>
      <c r="AC32" s="34">
        <v>0.11</v>
      </c>
      <c r="AD32" s="34">
        <v>0.1</v>
      </c>
      <c r="AE32" s="34">
        <v>0.1</v>
      </c>
      <c r="AF32" s="34">
        <v>0.08</v>
      </c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spans="1:42" x14ac:dyDescent="0.25">
      <c r="A33" s="20">
        <v>33</v>
      </c>
      <c r="B33" s="15">
        <v>1</v>
      </c>
      <c r="C33" s="33">
        <v>3.6</v>
      </c>
      <c r="D33" s="33">
        <v>3.6</v>
      </c>
      <c r="E33" s="33">
        <v>3.6</v>
      </c>
      <c r="F33" s="38">
        <v>15</v>
      </c>
      <c r="G33" s="38">
        <v>16.600000000000001</v>
      </c>
      <c r="H33" s="38">
        <v>19.399999999999999</v>
      </c>
      <c r="I33" s="33">
        <v>32.9</v>
      </c>
      <c r="J33" s="33">
        <v>32.200000000000003</v>
      </c>
      <c r="K33" s="33">
        <v>32.1</v>
      </c>
      <c r="L33" s="33">
        <v>7.7</v>
      </c>
      <c r="M33" s="33">
        <v>7.7</v>
      </c>
      <c r="N33" s="33">
        <v>7.7</v>
      </c>
      <c r="O33" s="33">
        <v>6.9</v>
      </c>
      <c r="P33" s="33">
        <v>6.7</v>
      </c>
      <c r="Q33" s="33">
        <v>6</v>
      </c>
      <c r="R33" s="34">
        <v>0.05</v>
      </c>
      <c r="S33" s="34">
        <v>0.05</v>
      </c>
      <c r="T33" s="34">
        <v>0.05</v>
      </c>
      <c r="U33" s="40">
        <v>0.23</v>
      </c>
      <c r="V33" s="40">
        <v>0.25</v>
      </c>
      <c r="W33" s="40">
        <v>0.28000000000000003</v>
      </c>
      <c r="X33" s="34">
        <v>0.5</v>
      </c>
      <c r="Y33" s="34">
        <v>0.48</v>
      </c>
      <c r="Z33" s="34">
        <v>0.47</v>
      </c>
      <c r="AA33" s="34">
        <v>0.12</v>
      </c>
      <c r="AB33" s="34">
        <v>0.11</v>
      </c>
      <c r="AC33" s="34">
        <v>0.11</v>
      </c>
      <c r="AD33" s="34">
        <v>0.1</v>
      </c>
      <c r="AE33" s="34">
        <v>0.1</v>
      </c>
      <c r="AF33" s="34">
        <v>0.09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spans="1:42" x14ac:dyDescent="0.25">
      <c r="A34" s="20">
        <v>34</v>
      </c>
      <c r="B34" s="15">
        <v>2</v>
      </c>
      <c r="C34" s="33">
        <v>3.5</v>
      </c>
      <c r="D34" s="33">
        <v>3.5</v>
      </c>
      <c r="E34" s="33">
        <v>3.5</v>
      </c>
      <c r="F34" s="38">
        <v>26</v>
      </c>
      <c r="G34" s="38">
        <v>33.6</v>
      </c>
      <c r="H34" s="38">
        <v>36.799999999999997</v>
      </c>
      <c r="I34" s="33">
        <v>21</v>
      </c>
      <c r="J34" s="33">
        <v>17.2</v>
      </c>
      <c r="K34" s="33">
        <v>17.5</v>
      </c>
      <c r="L34" s="33">
        <v>6.4</v>
      </c>
      <c r="M34" s="33">
        <v>6.4</v>
      </c>
      <c r="N34" s="33">
        <v>6.4</v>
      </c>
      <c r="O34" s="33">
        <v>4.5999999999999996</v>
      </c>
      <c r="P34" s="33">
        <v>4.3</v>
      </c>
      <c r="Q34" s="33">
        <v>3.4</v>
      </c>
      <c r="R34" s="34">
        <v>0.06</v>
      </c>
      <c r="S34" s="34">
        <v>0.05</v>
      </c>
      <c r="T34" s="34">
        <v>0.05</v>
      </c>
      <c r="U34" s="40">
        <v>0.42</v>
      </c>
      <c r="V34" s="40">
        <v>0.52</v>
      </c>
      <c r="W34" s="40">
        <v>0.54</v>
      </c>
      <c r="X34" s="34">
        <v>0.34</v>
      </c>
      <c r="Y34" s="34">
        <v>0.26</v>
      </c>
      <c r="Z34" s="34">
        <v>0.26</v>
      </c>
      <c r="AA34" s="34">
        <v>0.1</v>
      </c>
      <c r="AB34" s="34">
        <v>0.1</v>
      </c>
      <c r="AC34" s="34">
        <v>0.09</v>
      </c>
      <c r="AD34" s="34">
        <v>7.0000000000000007E-2</v>
      </c>
      <c r="AE34" s="34">
        <v>7.0000000000000007E-2</v>
      </c>
      <c r="AF34" s="34">
        <v>0.05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spans="1:42" x14ac:dyDescent="0.25">
      <c r="A35" s="20">
        <v>35</v>
      </c>
      <c r="B35" s="15">
        <v>2</v>
      </c>
      <c r="C35" s="33">
        <v>3.7</v>
      </c>
      <c r="D35" s="33">
        <v>3.7</v>
      </c>
      <c r="E35" s="33">
        <v>3.7</v>
      </c>
      <c r="F35" s="38">
        <v>16.399999999999999</v>
      </c>
      <c r="G35" s="38">
        <v>19.399999999999999</v>
      </c>
      <c r="H35" s="38">
        <v>22</v>
      </c>
      <c r="I35" s="33">
        <v>31.9</v>
      </c>
      <c r="J35" s="33">
        <v>30.2</v>
      </c>
      <c r="K35" s="33">
        <v>30.2</v>
      </c>
      <c r="L35" s="33">
        <v>6.4</v>
      </c>
      <c r="M35" s="33">
        <v>6.4</v>
      </c>
      <c r="N35" s="33">
        <v>6.4</v>
      </c>
      <c r="O35" s="33">
        <v>6.6</v>
      </c>
      <c r="P35" s="33">
        <v>6.4</v>
      </c>
      <c r="Q35" s="33">
        <v>5.8</v>
      </c>
      <c r="R35" s="34">
        <v>0.06</v>
      </c>
      <c r="S35" s="34">
        <v>0.06</v>
      </c>
      <c r="T35" s="34">
        <v>0.05</v>
      </c>
      <c r="U35" s="40">
        <v>0.25</v>
      </c>
      <c r="V35" s="40">
        <v>0.28999999999999998</v>
      </c>
      <c r="W35" s="40">
        <v>0.32</v>
      </c>
      <c r="X35" s="34">
        <v>0.49</v>
      </c>
      <c r="Y35" s="34">
        <v>0.46</v>
      </c>
      <c r="Z35" s="34">
        <v>0.44</v>
      </c>
      <c r="AA35" s="34">
        <v>0.1</v>
      </c>
      <c r="AB35" s="34">
        <v>0.1</v>
      </c>
      <c r="AC35" s="34">
        <v>0.09</v>
      </c>
      <c r="AD35" s="34">
        <v>0.1</v>
      </c>
      <c r="AE35" s="34">
        <v>0.1</v>
      </c>
      <c r="AF35" s="34">
        <v>0.09</v>
      </c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spans="1:42" x14ac:dyDescent="0.25">
      <c r="A36" s="20">
        <v>36</v>
      </c>
      <c r="B36" s="15">
        <v>1</v>
      </c>
      <c r="C36" s="33">
        <v>3.7</v>
      </c>
      <c r="D36" s="33">
        <v>3.7</v>
      </c>
      <c r="E36" s="33">
        <v>3.7</v>
      </c>
      <c r="F36" s="38">
        <v>21.8</v>
      </c>
      <c r="G36" s="38">
        <v>21.2</v>
      </c>
      <c r="H36" s="38">
        <v>24.5</v>
      </c>
      <c r="I36" s="33">
        <v>28.5</v>
      </c>
      <c r="J36" s="33">
        <v>27.7</v>
      </c>
      <c r="K36" s="33">
        <v>27.4</v>
      </c>
      <c r="L36" s="33">
        <v>7.8</v>
      </c>
      <c r="M36" s="33">
        <v>7.8</v>
      </c>
      <c r="N36" s="33">
        <v>7.8</v>
      </c>
      <c r="O36" s="33">
        <v>6.6</v>
      </c>
      <c r="P36" s="33">
        <v>6.9</v>
      </c>
      <c r="Q36" s="33">
        <v>6.3</v>
      </c>
      <c r="R36" s="34">
        <v>0.05</v>
      </c>
      <c r="S36" s="34">
        <v>0.05</v>
      </c>
      <c r="T36" s="34">
        <v>0.05</v>
      </c>
      <c r="U36" s="40">
        <v>0.32</v>
      </c>
      <c r="V36" s="40">
        <v>0.32</v>
      </c>
      <c r="W36" s="40">
        <v>0.35</v>
      </c>
      <c r="X36" s="34">
        <v>0.42</v>
      </c>
      <c r="Y36" s="34">
        <v>0.41</v>
      </c>
      <c r="Z36" s="34">
        <v>0.39</v>
      </c>
      <c r="AA36" s="34">
        <v>0.11</v>
      </c>
      <c r="AB36" s="34">
        <v>0.12</v>
      </c>
      <c r="AC36" s="34">
        <v>0.11</v>
      </c>
      <c r="AD36" s="34">
        <v>0.1</v>
      </c>
      <c r="AE36" s="34">
        <v>0.1</v>
      </c>
      <c r="AF36" s="34">
        <v>0.09</v>
      </c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spans="1:42" x14ac:dyDescent="0.25">
      <c r="A37" s="20">
        <v>37</v>
      </c>
      <c r="B37" s="15">
        <v>2</v>
      </c>
      <c r="C37" s="33">
        <v>3.9</v>
      </c>
      <c r="D37" s="33">
        <v>3.9</v>
      </c>
      <c r="E37" s="33">
        <v>3.9</v>
      </c>
      <c r="F37" s="38">
        <v>33.299999999999997</v>
      </c>
      <c r="G37" s="38">
        <v>38.1</v>
      </c>
      <c r="H37" s="38">
        <v>43</v>
      </c>
      <c r="I37" s="33">
        <v>26.3</v>
      </c>
      <c r="J37" s="33">
        <v>25.4</v>
      </c>
      <c r="K37" s="33">
        <v>25.7</v>
      </c>
      <c r="L37" s="33">
        <v>7.5</v>
      </c>
      <c r="M37" s="33">
        <v>7.5</v>
      </c>
      <c r="N37" s="33">
        <v>7.5</v>
      </c>
      <c r="O37" s="33">
        <v>6.4</v>
      </c>
      <c r="P37" s="33">
        <v>5.5</v>
      </c>
      <c r="Q37" s="33">
        <v>4.0999999999999996</v>
      </c>
      <c r="R37" s="34">
        <v>0.05</v>
      </c>
      <c r="S37" s="34">
        <v>0.05</v>
      </c>
      <c r="T37" s="34">
        <v>0.05</v>
      </c>
      <c r="U37" s="40">
        <v>0.43</v>
      </c>
      <c r="V37" s="40">
        <v>0.47</v>
      </c>
      <c r="W37" s="40">
        <v>0.51</v>
      </c>
      <c r="X37" s="34">
        <v>0.34</v>
      </c>
      <c r="Y37" s="34">
        <v>0.32</v>
      </c>
      <c r="Z37" s="34">
        <v>0.31</v>
      </c>
      <c r="AA37" s="34">
        <v>0.1</v>
      </c>
      <c r="AB37" s="34">
        <v>0.09</v>
      </c>
      <c r="AC37" s="34">
        <v>0.09</v>
      </c>
      <c r="AD37" s="34">
        <v>0.08</v>
      </c>
      <c r="AE37" s="34">
        <v>7.0000000000000007E-2</v>
      </c>
      <c r="AF37" s="34">
        <v>0.05</v>
      </c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 x14ac:dyDescent="0.25">
      <c r="A38" s="20">
        <v>38</v>
      </c>
      <c r="B38" s="15">
        <v>2</v>
      </c>
      <c r="C38" s="33">
        <v>3.7</v>
      </c>
      <c r="D38" s="33">
        <v>3.7</v>
      </c>
      <c r="E38" s="33">
        <v>3.7</v>
      </c>
      <c r="F38" s="38">
        <v>35.299999999999997</v>
      </c>
      <c r="G38" s="38">
        <v>38.799999999999997</v>
      </c>
      <c r="H38" s="38">
        <v>43.6</v>
      </c>
      <c r="I38" s="33">
        <v>23.2</v>
      </c>
      <c r="J38" s="33">
        <v>22.2</v>
      </c>
      <c r="K38" s="33">
        <v>22.7</v>
      </c>
      <c r="L38" s="33">
        <v>6</v>
      </c>
      <c r="M38" s="33">
        <v>6</v>
      </c>
      <c r="N38" s="33">
        <v>6</v>
      </c>
      <c r="O38" s="33">
        <v>5.5</v>
      </c>
      <c r="P38" s="33">
        <v>4.9000000000000004</v>
      </c>
      <c r="Q38" s="33">
        <v>3.3</v>
      </c>
      <c r="R38" s="34">
        <v>0.05</v>
      </c>
      <c r="S38" s="34">
        <v>0.05</v>
      </c>
      <c r="T38" s="34">
        <v>0.05</v>
      </c>
      <c r="U38" s="40">
        <v>0.48</v>
      </c>
      <c r="V38" s="40">
        <v>0.51</v>
      </c>
      <c r="W38" s="40">
        <v>0.55000000000000004</v>
      </c>
      <c r="X38" s="34">
        <v>0.31</v>
      </c>
      <c r="Y38" s="34">
        <v>0.28999999999999998</v>
      </c>
      <c r="Z38" s="34">
        <v>0.28999999999999998</v>
      </c>
      <c r="AA38" s="34">
        <v>0.08</v>
      </c>
      <c r="AB38" s="34">
        <v>0.08</v>
      </c>
      <c r="AC38" s="34">
        <v>0.08</v>
      </c>
      <c r="AD38" s="34">
        <v>7.0000000000000007E-2</v>
      </c>
      <c r="AE38" s="34">
        <v>0.06</v>
      </c>
      <c r="AF38" s="34">
        <v>0.04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 x14ac:dyDescent="0.25">
      <c r="A39" s="20">
        <v>39</v>
      </c>
      <c r="B39" s="15">
        <v>2</v>
      </c>
      <c r="C39" s="33">
        <v>3.6</v>
      </c>
      <c r="D39" s="33">
        <v>3.6</v>
      </c>
      <c r="E39" s="33">
        <v>3.6</v>
      </c>
      <c r="F39" s="38">
        <v>22.2</v>
      </c>
      <c r="G39" s="38">
        <v>25</v>
      </c>
      <c r="H39" s="38">
        <v>27</v>
      </c>
      <c r="I39" s="33">
        <v>25.8</v>
      </c>
      <c r="J39" s="33">
        <v>23.8</v>
      </c>
      <c r="K39" s="33">
        <v>24</v>
      </c>
      <c r="L39" s="33">
        <v>7.8</v>
      </c>
      <c r="M39" s="33">
        <v>7.8</v>
      </c>
      <c r="N39" s="33">
        <v>7.8</v>
      </c>
      <c r="O39" s="33">
        <v>5.0999999999999996</v>
      </c>
      <c r="P39" s="33">
        <v>5.3</v>
      </c>
      <c r="Q39" s="33">
        <v>4.8</v>
      </c>
      <c r="R39" s="34">
        <v>0.06</v>
      </c>
      <c r="S39" s="34">
        <v>0.06</v>
      </c>
      <c r="T39" s="34">
        <v>0.05</v>
      </c>
      <c r="U39" s="40">
        <v>0.34</v>
      </c>
      <c r="V39" s="40">
        <v>0.38</v>
      </c>
      <c r="W39" s="40">
        <v>0.4</v>
      </c>
      <c r="X39" s="34">
        <v>0.4</v>
      </c>
      <c r="Y39" s="34">
        <v>0.36</v>
      </c>
      <c r="Z39" s="34">
        <v>0.36</v>
      </c>
      <c r="AA39" s="34">
        <v>0.12</v>
      </c>
      <c r="AB39" s="34">
        <v>0.12</v>
      </c>
      <c r="AC39" s="34">
        <v>0.12</v>
      </c>
      <c r="AD39" s="34">
        <v>0.08</v>
      </c>
      <c r="AE39" s="34">
        <v>0.08</v>
      </c>
      <c r="AF39" s="34">
        <v>7.0000000000000007E-2</v>
      </c>
      <c r="AG39" s="34"/>
      <c r="AH39" s="34"/>
      <c r="AI39" s="34"/>
      <c r="AJ39" s="34"/>
      <c r="AK39" s="34"/>
      <c r="AL39" s="34"/>
      <c r="AM39" s="34"/>
      <c r="AN39" s="34"/>
      <c r="AO39" s="34"/>
      <c r="AP39" s="34"/>
    </row>
    <row r="40" spans="1:42" x14ac:dyDescent="0.25">
      <c r="A40" s="20">
        <v>40</v>
      </c>
      <c r="B40" s="15">
        <v>2</v>
      </c>
      <c r="C40" s="33">
        <v>3.3</v>
      </c>
      <c r="D40" s="33">
        <v>3.3</v>
      </c>
      <c r="E40" s="33">
        <v>3.3</v>
      </c>
      <c r="F40" s="38">
        <v>17.100000000000001</v>
      </c>
      <c r="G40" s="38">
        <v>19.600000000000001</v>
      </c>
      <c r="H40" s="38">
        <v>22.7</v>
      </c>
      <c r="I40" s="33">
        <v>21.9</v>
      </c>
      <c r="J40" s="33">
        <v>21.3</v>
      </c>
      <c r="K40" s="33">
        <v>21.1</v>
      </c>
      <c r="L40" s="33">
        <v>6.2</v>
      </c>
      <c r="M40" s="33">
        <v>6.2</v>
      </c>
      <c r="N40" s="33">
        <v>6.2</v>
      </c>
      <c r="O40" s="33">
        <v>4.3</v>
      </c>
      <c r="P40" s="33">
        <v>4.0999999999999996</v>
      </c>
      <c r="Q40" s="33">
        <v>3.3</v>
      </c>
      <c r="R40" s="34">
        <v>0.06</v>
      </c>
      <c r="S40" s="34">
        <v>0.06</v>
      </c>
      <c r="T40" s="34">
        <v>0.06</v>
      </c>
      <c r="U40" s="40">
        <v>0.32</v>
      </c>
      <c r="V40" s="40">
        <v>0.36</v>
      </c>
      <c r="W40" s="40">
        <v>0.4</v>
      </c>
      <c r="X40" s="34">
        <v>0.42</v>
      </c>
      <c r="Y40" s="34">
        <v>0.39</v>
      </c>
      <c r="Z40" s="34">
        <v>0.37</v>
      </c>
      <c r="AA40" s="34">
        <v>0.12</v>
      </c>
      <c r="AB40" s="34">
        <v>0.11</v>
      </c>
      <c r="AC40" s="34">
        <v>0.11</v>
      </c>
      <c r="AD40" s="34">
        <v>0.08</v>
      </c>
      <c r="AE40" s="34">
        <v>7.0000000000000007E-2</v>
      </c>
      <c r="AF40" s="34">
        <v>0.06</v>
      </c>
      <c r="AG40" s="34"/>
      <c r="AH40" s="34"/>
      <c r="AI40" s="34"/>
      <c r="AJ40" s="34"/>
      <c r="AK40" s="34"/>
      <c r="AL40" s="34"/>
      <c r="AM40" s="34"/>
      <c r="AN40" s="34"/>
      <c r="AO40" s="34"/>
      <c r="AP40" s="34"/>
    </row>
    <row r="41" spans="1:42" x14ac:dyDescent="0.25">
      <c r="A41" s="20">
        <v>41</v>
      </c>
      <c r="B41" s="15">
        <v>1</v>
      </c>
      <c r="C41" s="33">
        <v>4</v>
      </c>
      <c r="D41" s="33">
        <v>4</v>
      </c>
      <c r="E41" s="33">
        <v>4</v>
      </c>
      <c r="F41" s="38">
        <v>16.8</v>
      </c>
      <c r="G41" s="38">
        <v>17</v>
      </c>
      <c r="H41" s="38">
        <v>21.1</v>
      </c>
      <c r="I41" s="33">
        <v>42</v>
      </c>
      <c r="J41" s="33">
        <v>42.1</v>
      </c>
      <c r="K41" s="33">
        <v>41.4</v>
      </c>
      <c r="L41" s="33">
        <v>7.3</v>
      </c>
      <c r="M41" s="33">
        <v>7.3</v>
      </c>
      <c r="N41" s="33">
        <v>7.3</v>
      </c>
      <c r="O41" s="33">
        <v>7.6</v>
      </c>
      <c r="P41" s="33">
        <v>7.5</v>
      </c>
      <c r="Q41" s="33">
        <v>6.8</v>
      </c>
      <c r="R41" s="34">
        <v>0.05</v>
      </c>
      <c r="S41" s="34">
        <v>0.05</v>
      </c>
      <c r="T41" s="34">
        <v>0.05</v>
      </c>
      <c r="U41" s="40">
        <v>0.22</v>
      </c>
      <c r="V41" s="40">
        <v>0.22</v>
      </c>
      <c r="W41" s="40">
        <v>0.26</v>
      </c>
      <c r="X41" s="34">
        <v>0.54</v>
      </c>
      <c r="Y41" s="34">
        <v>0.54</v>
      </c>
      <c r="Z41" s="34">
        <v>0.51</v>
      </c>
      <c r="AA41" s="34">
        <v>0.09</v>
      </c>
      <c r="AB41" s="34">
        <v>0.09</v>
      </c>
      <c r="AC41" s="34">
        <v>0.09</v>
      </c>
      <c r="AD41" s="34">
        <v>0.1</v>
      </c>
      <c r="AE41" s="34">
        <v>0.1</v>
      </c>
      <c r="AF41" s="34">
        <v>0.08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</row>
    <row r="42" spans="1:42" x14ac:dyDescent="0.25">
      <c r="A42" s="20">
        <v>42</v>
      </c>
      <c r="B42" s="15">
        <v>2</v>
      </c>
      <c r="C42" s="33">
        <v>3.9</v>
      </c>
      <c r="D42" s="33">
        <v>3.9</v>
      </c>
      <c r="E42" s="33">
        <v>3.9</v>
      </c>
      <c r="F42" s="38">
        <v>37.700000000000003</v>
      </c>
      <c r="G42" s="38">
        <v>44.6</v>
      </c>
      <c r="H42" s="38">
        <v>47.5</v>
      </c>
      <c r="I42" s="33">
        <v>27.7</v>
      </c>
      <c r="J42" s="33">
        <v>24.4</v>
      </c>
      <c r="K42" s="33">
        <v>26</v>
      </c>
      <c r="L42" s="33">
        <v>7.1</v>
      </c>
      <c r="M42" s="33">
        <v>7.1</v>
      </c>
      <c r="N42" s="33">
        <v>7.1</v>
      </c>
      <c r="O42" s="33">
        <v>6.9</v>
      </c>
      <c r="P42" s="33">
        <v>6.4</v>
      </c>
      <c r="Q42" s="33">
        <v>4.9000000000000004</v>
      </c>
      <c r="R42" s="34">
        <v>0.05</v>
      </c>
      <c r="S42" s="34">
        <v>0.05</v>
      </c>
      <c r="T42" s="34">
        <v>0.04</v>
      </c>
      <c r="U42" s="40">
        <v>0.45</v>
      </c>
      <c r="V42" s="40">
        <v>0.52</v>
      </c>
      <c r="W42" s="40">
        <v>0.53</v>
      </c>
      <c r="X42" s="34">
        <v>0.33</v>
      </c>
      <c r="Y42" s="34">
        <v>0.28000000000000003</v>
      </c>
      <c r="Z42" s="34">
        <v>0.28999999999999998</v>
      </c>
      <c r="AA42" s="34">
        <v>0.08</v>
      </c>
      <c r="AB42" s="34">
        <v>0.08</v>
      </c>
      <c r="AC42" s="34">
        <v>0.08</v>
      </c>
      <c r="AD42" s="34">
        <v>0.08</v>
      </c>
      <c r="AE42" s="34">
        <v>7.0000000000000007E-2</v>
      </c>
      <c r="AF42" s="34">
        <v>0.05</v>
      </c>
      <c r="AG42" s="34"/>
      <c r="AH42" s="34"/>
      <c r="AI42" s="34"/>
      <c r="AJ42" s="34"/>
      <c r="AK42" s="34"/>
      <c r="AL42" s="34"/>
      <c r="AM42" s="34"/>
      <c r="AN42" s="34"/>
      <c r="AO42" s="34"/>
      <c r="AP42" s="34"/>
    </row>
    <row r="43" spans="1:42" x14ac:dyDescent="0.25">
      <c r="A43" s="20">
        <v>43</v>
      </c>
      <c r="B43" s="15">
        <v>2</v>
      </c>
      <c r="C43" s="33">
        <v>3.9</v>
      </c>
      <c r="D43" s="33">
        <v>3.9</v>
      </c>
      <c r="E43" s="33">
        <v>3.9</v>
      </c>
      <c r="F43" s="38">
        <v>31.3</v>
      </c>
      <c r="G43" s="38">
        <v>38</v>
      </c>
      <c r="H43" s="38">
        <v>40.5</v>
      </c>
      <c r="I43" s="33">
        <v>30</v>
      </c>
      <c r="J43" s="33">
        <v>27.2</v>
      </c>
      <c r="K43" s="33">
        <v>28.4</v>
      </c>
      <c r="L43" s="33">
        <v>8.1</v>
      </c>
      <c r="M43" s="33">
        <v>8.1</v>
      </c>
      <c r="N43" s="33">
        <v>8.1</v>
      </c>
      <c r="O43" s="33">
        <v>7.6</v>
      </c>
      <c r="P43" s="33">
        <v>7</v>
      </c>
      <c r="Q43" s="33">
        <v>5.8</v>
      </c>
      <c r="R43" s="34">
        <v>0.05</v>
      </c>
      <c r="S43" s="34">
        <v>0.05</v>
      </c>
      <c r="T43" s="34">
        <v>0.04</v>
      </c>
      <c r="U43" s="40">
        <v>0.39</v>
      </c>
      <c r="V43" s="40">
        <v>0.45</v>
      </c>
      <c r="W43" s="40">
        <v>0.47</v>
      </c>
      <c r="X43" s="34">
        <v>0.37</v>
      </c>
      <c r="Y43" s="34">
        <v>0.32</v>
      </c>
      <c r="Z43" s="34">
        <v>0.33</v>
      </c>
      <c r="AA43" s="34">
        <v>0.1</v>
      </c>
      <c r="AB43" s="34">
        <v>0.1</v>
      </c>
      <c r="AC43" s="34">
        <v>0.09</v>
      </c>
      <c r="AD43" s="34">
        <v>0.09</v>
      </c>
      <c r="AE43" s="34">
        <v>0.08</v>
      </c>
      <c r="AF43" s="34">
        <v>7.0000000000000007E-2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2" x14ac:dyDescent="0.25">
      <c r="A44" s="20">
        <v>44</v>
      </c>
      <c r="B44" s="15">
        <v>1</v>
      </c>
      <c r="C44" s="33">
        <v>4</v>
      </c>
      <c r="D44" s="33">
        <v>4</v>
      </c>
      <c r="E44" s="33">
        <v>4</v>
      </c>
      <c r="F44" s="38">
        <v>21.7</v>
      </c>
      <c r="G44" s="38">
        <v>27.3</v>
      </c>
      <c r="H44" s="38">
        <v>31</v>
      </c>
      <c r="I44" s="33">
        <v>41.1</v>
      </c>
      <c r="J44" s="33">
        <v>39.1</v>
      </c>
      <c r="K44" s="33">
        <v>39.299999999999997</v>
      </c>
      <c r="L44" s="33">
        <v>8.1</v>
      </c>
      <c r="M44" s="33">
        <v>8.1</v>
      </c>
      <c r="N44" s="33">
        <v>8.1</v>
      </c>
      <c r="O44" s="33">
        <v>8.5</v>
      </c>
      <c r="P44" s="33">
        <v>8.1</v>
      </c>
      <c r="Q44" s="33">
        <v>7.1</v>
      </c>
      <c r="R44" s="34">
        <v>0.05</v>
      </c>
      <c r="S44" s="34">
        <v>0.05</v>
      </c>
      <c r="T44" s="34">
        <v>0.04</v>
      </c>
      <c r="U44" s="40">
        <v>0.26</v>
      </c>
      <c r="V44" s="40">
        <v>0.32</v>
      </c>
      <c r="W44" s="40">
        <v>0.35</v>
      </c>
      <c r="X44" s="34">
        <v>0.49</v>
      </c>
      <c r="Y44" s="34">
        <v>0.45</v>
      </c>
      <c r="Z44" s="34">
        <v>0.44</v>
      </c>
      <c r="AA44" s="34">
        <v>0.1</v>
      </c>
      <c r="AB44" s="34">
        <v>0.09</v>
      </c>
      <c r="AC44" s="34">
        <v>0.09</v>
      </c>
      <c r="AD44" s="34">
        <v>0.1</v>
      </c>
      <c r="AE44" s="34">
        <v>0.09</v>
      </c>
      <c r="AF44" s="34">
        <v>0.08</v>
      </c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2" x14ac:dyDescent="0.25">
      <c r="A45" s="20">
        <v>45</v>
      </c>
      <c r="B45" s="15">
        <v>1</v>
      </c>
      <c r="C45" s="33">
        <v>4.4000000000000004</v>
      </c>
      <c r="D45" s="33">
        <v>4.4000000000000004</v>
      </c>
      <c r="E45" s="33">
        <v>4.4000000000000004</v>
      </c>
      <c r="F45" s="38">
        <v>30.1</v>
      </c>
      <c r="G45" s="38">
        <v>38.299999999999997</v>
      </c>
      <c r="H45" s="38">
        <v>43.5</v>
      </c>
      <c r="I45" s="33">
        <v>48.7</v>
      </c>
      <c r="J45" s="33">
        <v>47.7</v>
      </c>
      <c r="K45" s="33">
        <v>48.7</v>
      </c>
      <c r="L45" s="33">
        <v>10.3</v>
      </c>
      <c r="M45" s="33">
        <v>10.3</v>
      </c>
      <c r="N45" s="33">
        <v>10.3</v>
      </c>
      <c r="O45" s="33">
        <v>11.5</v>
      </c>
      <c r="P45" s="33">
        <v>10.3</v>
      </c>
      <c r="Q45" s="33">
        <v>8.4</v>
      </c>
      <c r="R45" s="34">
        <v>0.04</v>
      </c>
      <c r="S45" s="34">
        <v>0.04</v>
      </c>
      <c r="T45" s="34">
        <v>0.04</v>
      </c>
      <c r="U45" s="40">
        <v>0.28999999999999998</v>
      </c>
      <c r="V45" s="40">
        <v>0.35</v>
      </c>
      <c r="W45" s="40">
        <v>0.38</v>
      </c>
      <c r="X45" s="34">
        <v>0.46</v>
      </c>
      <c r="Y45" s="34">
        <v>0.43</v>
      </c>
      <c r="Z45" s="34">
        <v>0.42</v>
      </c>
      <c r="AA45" s="34">
        <v>0.1</v>
      </c>
      <c r="AB45" s="34">
        <v>0.09</v>
      </c>
      <c r="AC45" s="34">
        <v>0.09</v>
      </c>
      <c r="AD45" s="34">
        <v>0.11</v>
      </c>
      <c r="AE45" s="34">
        <v>0.09</v>
      </c>
      <c r="AF45" s="34">
        <v>7.0000000000000007E-2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x14ac:dyDescent="0.25">
      <c r="A46" s="20">
        <v>46</v>
      </c>
      <c r="B46" s="15">
        <v>2</v>
      </c>
      <c r="C46" s="33">
        <v>3</v>
      </c>
      <c r="D46" s="33">
        <v>3</v>
      </c>
      <c r="E46" s="33">
        <v>3</v>
      </c>
      <c r="F46" s="38">
        <v>20.6</v>
      </c>
      <c r="G46" s="38">
        <v>25.7</v>
      </c>
      <c r="H46" s="38">
        <v>28.7</v>
      </c>
      <c r="I46" s="33">
        <v>22.2</v>
      </c>
      <c r="J46" s="33">
        <v>20.3</v>
      </c>
      <c r="K46" s="33">
        <v>20.9</v>
      </c>
      <c r="L46" s="33">
        <v>5</v>
      </c>
      <c r="M46" s="33">
        <v>5</v>
      </c>
      <c r="N46" s="33">
        <v>5</v>
      </c>
      <c r="O46" s="33">
        <v>4.5</v>
      </c>
      <c r="P46" s="33">
        <v>4</v>
      </c>
      <c r="Q46" s="33">
        <v>2.9</v>
      </c>
      <c r="R46" s="34">
        <v>0.05</v>
      </c>
      <c r="S46" s="34">
        <v>0.05</v>
      </c>
      <c r="T46" s="34">
        <v>0.05</v>
      </c>
      <c r="U46" s="40">
        <v>0.37</v>
      </c>
      <c r="V46" s="40">
        <v>0.44</v>
      </c>
      <c r="W46" s="40">
        <v>0.47</v>
      </c>
      <c r="X46" s="34">
        <v>0.4</v>
      </c>
      <c r="Y46" s="34">
        <v>0.35</v>
      </c>
      <c r="Z46" s="34">
        <v>0.35</v>
      </c>
      <c r="AA46" s="34">
        <v>0.09</v>
      </c>
      <c r="AB46" s="34">
        <v>0.09</v>
      </c>
      <c r="AC46" s="34">
        <v>0.08</v>
      </c>
      <c r="AD46" s="34">
        <v>0.08</v>
      </c>
      <c r="AE46" s="34">
        <v>7.0000000000000007E-2</v>
      </c>
      <c r="AF46" s="34">
        <v>0.05</v>
      </c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x14ac:dyDescent="0.25">
      <c r="A47" s="20">
        <v>47</v>
      </c>
      <c r="B47" s="15">
        <v>1</v>
      </c>
      <c r="C47" s="33">
        <v>4.2</v>
      </c>
      <c r="D47" s="33">
        <v>4.2</v>
      </c>
      <c r="E47" s="33">
        <v>4.2</v>
      </c>
      <c r="F47" s="38">
        <v>32.6</v>
      </c>
      <c r="G47" s="38">
        <v>34.6</v>
      </c>
      <c r="H47" s="38">
        <v>39.9</v>
      </c>
      <c r="I47" s="33">
        <v>42.8</v>
      </c>
      <c r="J47" s="33">
        <v>43.5</v>
      </c>
      <c r="K47" s="33">
        <v>43.9</v>
      </c>
      <c r="L47" s="33">
        <v>10.9</v>
      </c>
      <c r="M47" s="33">
        <v>10.9</v>
      </c>
      <c r="N47" s="33">
        <v>10.9</v>
      </c>
      <c r="O47" s="33">
        <v>8.9</v>
      </c>
      <c r="P47" s="33">
        <v>8.1999999999999993</v>
      </c>
      <c r="Q47" s="33">
        <v>6.5</v>
      </c>
      <c r="R47" s="34">
        <v>0.04</v>
      </c>
      <c r="S47" s="34">
        <v>0.04</v>
      </c>
      <c r="T47" s="34">
        <v>0.04</v>
      </c>
      <c r="U47" s="40">
        <v>0.33</v>
      </c>
      <c r="V47" s="40">
        <v>0.34</v>
      </c>
      <c r="W47" s="40">
        <v>0.38</v>
      </c>
      <c r="X47" s="34">
        <v>0.43</v>
      </c>
      <c r="Y47" s="34">
        <v>0.43</v>
      </c>
      <c r="Z47" s="34">
        <v>0.42</v>
      </c>
      <c r="AA47" s="34">
        <v>0.11</v>
      </c>
      <c r="AB47" s="34">
        <v>0.11</v>
      </c>
      <c r="AC47" s="34">
        <v>0.1</v>
      </c>
      <c r="AD47" s="34">
        <v>0.09</v>
      </c>
      <c r="AE47" s="34">
        <v>0.08</v>
      </c>
      <c r="AF47" s="34">
        <v>0.06</v>
      </c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x14ac:dyDescent="0.25">
      <c r="A48" s="20">
        <v>48</v>
      </c>
      <c r="B48" s="15">
        <v>1</v>
      </c>
      <c r="C48" s="33">
        <v>3.8</v>
      </c>
      <c r="D48" s="33">
        <v>3.8</v>
      </c>
      <c r="E48" s="33">
        <v>3.8</v>
      </c>
      <c r="F48" s="38">
        <v>17.600000000000001</v>
      </c>
      <c r="G48" s="38">
        <v>16.5</v>
      </c>
      <c r="H48" s="38">
        <v>19.5</v>
      </c>
      <c r="I48" s="33">
        <v>32</v>
      </c>
      <c r="J48" s="33">
        <v>31.7</v>
      </c>
      <c r="K48" s="33">
        <v>31.2</v>
      </c>
      <c r="L48" s="33">
        <v>7.6</v>
      </c>
      <c r="M48" s="33">
        <v>7.6</v>
      </c>
      <c r="N48" s="33">
        <v>7.6</v>
      </c>
      <c r="O48" s="33">
        <v>6.1</v>
      </c>
      <c r="P48" s="33">
        <v>6.4</v>
      </c>
      <c r="Q48" s="33">
        <v>6</v>
      </c>
      <c r="R48" s="34">
        <v>0.06</v>
      </c>
      <c r="S48" s="34">
        <v>0.06</v>
      </c>
      <c r="T48" s="34">
        <v>0.06</v>
      </c>
      <c r="U48" s="40">
        <v>0.26</v>
      </c>
      <c r="V48" s="40">
        <v>0.25</v>
      </c>
      <c r="W48" s="40">
        <v>0.28999999999999998</v>
      </c>
      <c r="X48" s="34">
        <v>0.48</v>
      </c>
      <c r="Y48" s="34">
        <v>0.48</v>
      </c>
      <c r="Z48" s="34">
        <v>0.46</v>
      </c>
      <c r="AA48" s="34">
        <v>0.11</v>
      </c>
      <c r="AB48" s="34">
        <v>0.12</v>
      </c>
      <c r="AC48" s="34">
        <v>0.11</v>
      </c>
      <c r="AD48" s="34">
        <v>0.09</v>
      </c>
      <c r="AE48" s="34">
        <v>0.1</v>
      </c>
      <c r="AF48" s="34">
        <v>0.09</v>
      </c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x14ac:dyDescent="0.25">
      <c r="A49" s="20">
        <v>49</v>
      </c>
      <c r="B49" s="15">
        <v>2</v>
      </c>
      <c r="C49" s="33">
        <v>3.4</v>
      </c>
      <c r="D49" s="33">
        <v>3.4</v>
      </c>
      <c r="E49" s="33">
        <v>3.4</v>
      </c>
      <c r="F49" s="38">
        <v>22.2</v>
      </c>
      <c r="G49" s="38">
        <v>28.6</v>
      </c>
      <c r="H49" s="38">
        <v>31.8</v>
      </c>
      <c r="I49" s="33">
        <v>28.2</v>
      </c>
      <c r="J49" s="33">
        <v>26.5</v>
      </c>
      <c r="K49" s="33">
        <v>27.1</v>
      </c>
      <c r="L49" s="33">
        <v>6.8</v>
      </c>
      <c r="M49" s="33">
        <v>6.8</v>
      </c>
      <c r="N49" s="33">
        <v>6.8</v>
      </c>
      <c r="O49" s="33">
        <v>6.8</v>
      </c>
      <c r="P49" s="33">
        <v>5.9</v>
      </c>
      <c r="Q49" s="33">
        <v>4.7</v>
      </c>
      <c r="R49" s="34">
        <v>0.05</v>
      </c>
      <c r="S49" s="34">
        <v>0.05</v>
      </c>
      <c r="T49" s="34">
        <v>0.05</v>
      </c>
      <c r="U49" s="40">
        <v>0.33</v>
      </c>
      <c r="V49" s="40">
        <v>0.4</v>
      </c>
      <c r="W49" s="40">
        <v>0.43</v>
      </c>
      <c r="X49" s="34">
        <v>0.42</v>
      </c>
      <c r="Y49" s="34">
        <v>0.37</v>
      </c>
      <c r="Z49" s="34">
        <v>0.37</v>
      </c>
      <c r="AA49" s="34">
        <v>0.1</v>
      </c>
      <c r="AB49" s="34">
        <v>0.1</v>
      </c>
      <c r="AC49" s="34">
        <v>0.09</v>
      </c>
      <c r="AD49" s="34">
        <v>0.1</v>
      </c>
      <c r="AE49" s="34">
        <v>0.08</v>
      </c>
      <c r="AF49" s="34">
        <v>0.06</v>
      </c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x14ac:dyDescent="0.25">
      <c r="A50" s="20">
        <v>50</v>
      </c>
      <c r="B50" s="15">
        <v>1</v>
      </c>
      <c r="C50" s="33">
        <v>4.0999999999999996</v>
      </c>
      <c r="D50" s="33">
        <v>4.0999999999999996</v>
      </c>
      <c r="E50" s="33">
        <v>4.0999999999999996</v>
      </c>
      <c r="F50" s="38">
        <v>26.7</v>
      </c>
      <c r="G50" s="38">
        <v>29.3</v>
      </c>
      <c r="H50" s="38">
        <v>33</v>
      </c>
      <c r="I50" s="33">
        <v>45.6</v>
      </c>
      <c r="J50" s="33">
        <v>44</v>
      </c>
      <c r="K50" s="33">
        <v>44.4</v>
      </c>
      <c r="L50" s="33">
        <v>8.8000000000000007</v>
      </c>
      <c r="M50" s="33">
        <v>8.8000000000000007</v>
      </c>
      <c r="N50" s="33">
        <v>8.8000000000000007</v>
      </c>
      <c r="O50" s="33">
        <v>8.9</v>
      </c>
      <c r="P50" s="33">
        <v>8.9</v>
      </c>
      <c r="Q50" s="33">
        <v>7.8</v>
      </c>
      <c r="R50" s="34">
        <v>0.04</v>
      </c>
      <c r="S50" s="34">
        <v>0.04</v>
      </c>
      <c r="T50" s="34">
        <v>0.04</v>
      </c>
      <c r="U50" s="40">
        <v>0.28000000000000003</v>
      </c>
      <c r="V50" s="40">
        <v>0.31</v>
      </c>
      <c r="W50" s="40">
        <v>0.34</v>
      </c>
      <c r="X50" s="34">
        <v>0.48</v>
      </c>
      <c r="Y50" s="34">
        <v>0.46</v>
      </c>
      <c r="Z50" s="34">
        <v>0.45</v>
      </c>
      <c r="AA50" s="34">
        <v>0.09</v>
      </c>
      <c r="AB50" s="34">
        <v>0.09</v>
      </c>
      <c r="AC50" s="34">
        <v>0.09</v>
      </c>
      <c r="AD50" s="34">
        <v>0.09</v>
      </c>
      <c r="AE50" s="34">
        <v>0.09</v>
      </c>
      <c r="AF50" s="34">
        <v>0.08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B1" zoomScale="110" zoomScaleNormal="110" workbookViewId="0">
      <selection activeCell="H2" sqref="H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T51"/>
  <sheetViews>
    <sheetView zoomScale="130" zoomScaleNormal="130" workbookViewId="0">
      <selection activeCell="K1" sqref="K1:K1048576"/>
    </sheetView>
  </sheetViews>
  <sheetFormatPr defaultColWidth="8.85546875" defaultRowHeight="15" x14ac:dyDescent="0.25"/>
  <cols>
    <col min="1" max="1" width="11.140625" customWidth="1"/>
    <col min="2" max="2" width="8.85546875" style="44"/>
    <col min="3" max="3" width="11.28515625" customWidth="1"/>
    <col min="4" max="5" width="10.42578125" customWidth="1"/>
    <col min="6" max="6" width="13.140625" customWidth="1"/>
    <col min="8" max="8" width="11.140625" style="36" customWidth="1"/>
    <col min="9" max="11" width="11.7109375" style="36" customWidth="1"/>
    <col min="12" max="12" width="14.7109375" customWidth="1"/>
    <col min="13" max="13" width="16.140625" customWidth="1"/>
    <col min="14" max="14" width="17.140625" customWidth="1"/>
    <col min="15" max="16" width="11.7109375" style="36" customWidth="1"/>
    <col min="18" max="18" width="10.85546875" customWidth="1"/>
    <col min="19" max="19" width="11.42578125" customWidth="1"/>
    <col min="20" max="21" width="11.7109375" style="36" customWidth="1"/>
    <col min="22" max="22" width="12.42578125" customWidth="1"/>
    <col min="23" max="23" width="18" customWidth="1"/>
    <col min="24" max="24" width="17.42578125" customWidth="1"/>
    <col min="25" max="26" width="11.7109375" style="36" customWidth="1"/>
    <col min="27" max="27" width="14" customWidth="1"/>
    <col min="28" max="28" width="16.7109375" customWidth="1"/>
    <col min="29" max="29" width="16.42578125" customWidth="1"/>
    <col min="30" max="31" width="11.7109375" style="36" customWidth="1"/>
    <col min="32" max="32" width="12.42578125" customWidth="1"/>
    <col min="33" max="33" width="14.7109375" customWidth="1"/>
    <col min="34" max="34" width="14.42578125" customWidth="1"/>
    <col min="35" max="36" width="11.7109375" style="36" customWidth="1"/>
    <col min="37" max="37" width="13.42578125" customWidth="1"/>
    <col min="38" max="38" width="14.85546875" customWidth="1"/>
    <col min="39" max="39" width="15" customWidth="1"/>
    <col min="40" max="41" width="11.7109375" style="36" customWidth="1"/>
    <col min="42" max="42" width="13.28515625" customWidth="1"/>
    <col min="43" max="44" width="15.28515625" customWidth="1"/>
    <col min="45" max="46" width="11.7109375" style="36" customWidth="1"/>
  </cols>
  <sheetData>
    <row r="1" spans="1:46" ht="30" x14ac:dyDescent="0.25">
      <c r="A1" s="20" t="s">
        <v>164</v>
      </c>
      <c r="B1" s="75" t="s">
        <v>108</v>
      </c>
      <c r="C1" s="20" t="s">
        <v>330</v>
      </c>
      <c r="D1" s="20" t="s">
        <v>329</v>
      </c>
      <c r="E1" s="20" t="s">
        <v>97</v>
      </c>
      <c r="F1" s="20" t="s">
        <v>98</v>
      </c>
      <c r="G1" s="20" t="s">
        <v>111</v>
      </c>
      <c r="H1" s="41" t="s">
        <v>112</v>
      </c>
      <c r="I1" s="41" t="s">
        <v>113</v>
      </c>
      <c r="J1" s="41" t="s">
        <v>165</v>
      </c>
      <c r="K1" s="41" t="s">
        <v>166</v>
      </c>
      <c r="L1" s="20" t="s">
        <v>114</v>
      </c>
      <c r="M1" s="20" t="s">
        <v>115</v>
      </c>
      <c r="N1" s="20" t="s">
        <v>116</v>
      </c>
      <c r="O1" s="20" t="s">
        <v>167</v>
      </c>
      <c r="P1" s="20" t="s">
        <v>168</v>
      </c>
      <c r="Q1" s="20" t="s">
        <v>117</v>
      </c>
      <c r="R1" s="20" t="s">
        <v>118</v>
      </c>
      <c r="S1" s="20" t="s">
        <v>119</v>
      </c>
      <c r="T1" s="20" t="s">
        <v>169</v>
      </c>
      <c r="U1" s="20" t="s">
        <v>170</v>
      </c>
      <c r="V1" s="20" t="s">
        <v>171</v>
      </c>
      <c r="W1" s="20" t="s">
        <v>172</v>
      </c>
      <c r="X1" s="20" t="s">
        <v>173</v>
      </c>
      <c r="Y1" s="20" t="s">
        <v>174</v>
      </c>
      <c r="Z1" s="20" t="s">
        <v>175</v>
      </c>
      <c r="AA1" s="20" t="s">
        <v>123</v>
      </c>
      <c r="AB1" s="20" t="s">
        <v>124</v>
      </c>
      <c r="AC1" s="20" t="s">
        <v>125</v>
      </c>
      <c r="AD1" s="20" t="s">
        <v>176</v>
      </c>
      <c r="AE1" s="20" t="s">
        <v>177</v>
      </c>
      <c r="AF1" s="20" t="s">
        <v>126</v>
      </c>
      <c r="AG1" s="20" t="s">
        <v>127</v>
      </c>
      <c r="AH1" s="20" t="s">
        <v>128</v>
      </c>
      <c r="AI1" s="20" t="s">
        <v>178</v>
      </c>
      <c r="AJ1" s="20" t="s">
        <v>179</v>
      </c>
      <c r="AK1" s="20" t="s">
        <v>180</v>
      </c>
      <c r="AL1" s="20" t="s">
        <v>181</v>
      </c>
      <c r="AM1" s="20" t="s">
        <v>182</v>
      </c>
      <c r="AN1" s="20" t="s">
        <v>183</v>
      </c>
      <c r="AO1" s="20" t="s">
        <v>184</v>
      </c>
      <c r="AP1" s="20" t="s">
        <v>185</v>
      </c>
      <c r="AQ1" s="20" t="s">
        <v>186</v>
      </c>
      <c r="AR1" s="20" t="s">
        <v>187</v>
      </c>
      <c r="AS1" s="20" t="s">
        <v>188</v>
      </c>
      <c r="AT1" s="20" t="s">
        <v>189</v>
      </c>
    </row>
    <row r="2" spans="1:46" ht="15.75" x14ac:dyDescent="0.25">
      <c r="A2" s="20">
        <v>1</v>
      </c>
      <c r="B2" s="75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42">
        <v>6.1</v>
      </c>
      <c r="I2" s="42">
        <v>7.8</v>
      </c>
      <c r="J2" s="42">
        <f>H2*2</f>
        <v>12.2</v>
      </c>
      <c r="K2" s="42">
        <f>I2*2</f>
        <v>15.6</v>
      </c>
      <c r="L2" s="12">
        <v>11.8</v>
      </c>
      <c r="M2" s="11">
        <v>6.2</v>
      </c>
      <c r="N2" s="11">
        <v>9.1999999999999993</v>
      </c>
      <c r="O2" s="42">
        <f>M2*2</f>
        <v>12.4</v>
      </c>
      <c r="P2" s="42">
        <f>N2*2</f>
        <v>18.399999999999999</v>
      </c>
      <c r="Q2" s="12">
        <v>4.5999999999999996</v>
      </c>
      <c r="R2" s="11">
        <v>3.4</v>
      </c>
      <c r="S2" s="11">
        <v>5.5</v>
      </c>
      <c r="T2" s="42">
        <f>R2*2</f>
        <v>6.8</v>
      </c>
      <c r="U2" s="42">
        <f>S2*2</f>
        <v>11</v>
      </c>
      <c r="V2" s="12">
        <v>15</v>
      </c>
      <c r="W2" s="11">
        <v>5.7</v>
      </c>
      <c r="X2" s="11">
        <v>7.3</v>
      </c>
      <c r="Y2" s="42">
        <f>W2*2</f>
        <v>11.4</v>
      </c>
      <c r="Z2" s="42">
        <f>X2*2</f>
        <v>14.6</v>
      </c>
      <c r="AA2" s="21">
        <v>8.1999999999999993</v>
      </c>
      <c r="AB2" s="22">
        <v>3.7</v>
      </c>
      <c r="AC2" s="22">
        <v>5.2</v>
      </c>
      <c r="AD2" s="42">
        <f>AB2*2</f>
        <v>7.4</v>
      </c>
      <c r="AE2" s="42">
        <f>AC2*2</f>
        <v>10.4</v>
      </c>
      <c r="AF2" s="23">
        <v>24.4</v>
      </c>
      <c r="AG2" s="22">
        <v>11.6</v>
      </c>
      <c r="AH2" s="22">
        <v>13.7</v>
      </c>
      <c r="AI2" s="42">
        <f>AG2*2</f>
        <v>23.2</v>
      </c>
      <c r="AJ2" s="42">
        <f>AH2*2</f>
        <v>27.4</v>
      </c>
      <c r="AK2" s="23">
        <v>14.6</v>
      </c>
      <c r="AL2" s="22">
        <v>6.5</v>
      </c>
      <c r="AM2" s="22">
        <v>8.4</v>
      </c>
      <c r="AN2" s="42">
        <f>AL2*2</f>
        <v>13</v>
      </c>
      <c r="AO2" s="42">
        <f>AM2*2</f>
        <v>16.8</v>
      </c>
      <c r="AP2" s="23">
        <v>5.2</v>
      </c>
      <c r="AQ2" s="22">
        <v>2.4</v>
      </c>
      <c r="AR2" s="22">
        <v>3.6</v>
      </c>
      <c r="AS2" s="42">
        <f>AQ2*2</f>
        <v>4.8</v>
      </c>
      <c r="AT2" s="42">
        <f>AR2*2</f>
        <v>7.2</v>
      </c>
    </row>
    <row r="3" spans="1:46" ht="15.75" x14ac:dyDescent="0.25">
      <c r="A3" s="20">
        <v>2</v>
      </c>
      <c r="B3" s="75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43">
        <v>13.2</v>
      </c>
      <c r="I3" s="43">
        <v>14.5</v>
      </c>
      <c r="J3" s="42">
        <f t="shared" ref="J3:J51" si="0">H3*2</f>
        <v>26.4</v>
      </c>
      <c r="K3" s="42">
        <f t="shared" ref="K3:K51" si="1">I3*2</f>
        <v>29</v>
      </c>
      <c r="L3" s="16">
        <v>15.4</v>
      </c>
      <c r="M3" s="15">
        <v>5.4</v>
      </c>
      <c r="N3" s="15">
        <v>7.8</v>
      </c>
      <c r="O3" s="42">
        <f t="shared" ref="O3:O51" si="2">M3*2</f>
        <v>10.8</v>
      </c>
      <c r="P3" s="42">
        <f t="shared" ref="P3:P51" si="3">N3*2</f>
        <v>15.6</v>
      </c>
      <c r="Q3" s="16">
        <v>7</v>
      </c>
      <c r="R3" s="15">
        <v>5.3</v>
      </c>
      <c r="S3" s="15">
        <v>6.2</v>
      </c>
      <c r="T3" s="42">
        <f t="shared" ref="T3:T51" si="4">R3*2</f>
        <v>10.6</v>
      </c>
      <c r="U3" s="42">
        <f t="shared" ref="U3:U51" si="5">S3*2</f>
        <v>12.4</v>
      </c>
      <c r="V3" s="16">
        <v>20.2</v>
      </c>
      <c r="W3" s="15">
        <v>13.7</v>
      </c>
      <c r="X3" s="15">
        <v>15.4</v>
      </c>
      <c r="Y3" s="42">
        <f t="shared" ref="Y3:Y51" si="6">W3*2</f>
        <v>27.4</v>
      </c>
      <c r="Z3" s="42">
        <f t="shared" ref="Z3:Z51" si="7">X3*2</f>
        <v>30.8</v>
      </c>
      <c r="AA3" s="24">
        <v>12</v>
      </c>
      <c r="AB3" s="25">
        <v>9.1999999999999993</v>
      </c>
      <c r="AC3" s="25">
        <v>10.8</v>
      </c>
      <c r="AD3" s="42">
        <f t="shared" ref="AD3:AD51" si="8">AB3*2</f>
        <v>18.399999999999999</v>
      </c>
      <c r="AE3" s="42">
        <f t="shared" ref="AE3:AE51" si="9">AC3*2</f>
        <v>21.6</v>
      </c>
      <c r="AF3" s="26">
        <v>22</v>
      </c>
      <c r="AG3" s="25">
        <v>17.2</v>
      </c>
      <c r="AH3" s="25">
        <v>19</v>
      </c>
      <c r="AI3" s="42">
        <f t="shared" ref="AI3:AI51" si="10">AG3*2</f>
        <v>34.4</v>
      </c>
      <c r="AJ3" s="42">
        <f t="shared" ref="AJ3:AJ51" si="11">AH3*2</f>
        <v>38</v>
      </c>
      <c r="AK3" s="26">
        <v>33.4</v>
      </c>
      <c r="AL3" s="25">
        <v>13.9</v>
      </c>
      <c r="AM3" s="25">
        <v>15.2</v>
      </c>
      <c r="AN3" s="42">
        <f t="shared" ref="AN3:AN51" si="12">AL3*2</f>
        <v>27.8</v>
      </c>
      <c r="AO3" s="42">
        <f t="shared" ref="AO3:AO51" si="13">AM3*2</f>
        <v>30.4</v>
      </c>
      <c r="AP3" s="26">
        <v>17.2</v>
      </c>
      <c r="AQ3" s="25">
        <v>10.8</v>
      </c>
      <c r="AR3" s="25">
        <v>12.2</v>
      </c>
      <c r="AS3" s="42">
        <f t="shared" ref="AS3:AS51" si="14">AQ3*2</f>
        <v>21.6</v>
      </c>
      <c r="AT3" s="42">
        <f t="shared" ref="AT3:AT51" si="15">AR3*2</f>
        <v>24.4</v>
      </c>
    </row>
    <row r="4" spans="1:46" ht="15.75" x14ac:dyDescent="0.25">
      <c r="A4" s="20">
        <v>3</v>
      </c>
      <c r="B4" s="75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43">
        <v>4.8</v>
      </c>
      <c r="I4" s="43">
        <v>6</v>
      </c>
      <c r="J4" s="42">
        <f t="shared" si="0"/>
        <v>9.6</v>
      </c>
      <c r="K4" s="42">
        <f t="shared" si="1"/>
        <v>12</v>
      </c>
      <c r="L4" s="16">
        <v>7.9</v>
      </c>
      <c r="M4" s="15">
        <v>9</v>
      </c>
      <c r="N4" s="15">
        <v>11.8</v>
      </c>
      <c r="O4" s="42">
        <f t="shared" si="2"/>
        <v>18</v>
      </c>
      <c r="P4" s="42">
        <f t="shared" si="3"/>
        <v>23.6</v>
      </c>
      <c r="Q4" s="16">
        <v>3.4</v>
      </c>
      <c r="R4" s="15">
        <v>1.2</v>
      </c>
      <c r="S4" s="15">
        <v>2.8</v>
      </c>
      <c r="T4" s="42">
        <f t="shared" si="4"/>
        <v>2.4</v>
      </c>
      <c r="U4" s="42">
        <f t="shared" si="5"/>
        <v>5.6</v>
      </c>
      <c r="V4" s="16">
        <v>25.6</v>
      </c>
      <c r="W4" s="15">
        <v>15.1</v>
      </c>
      <c r="X4" s="15">
        <v>16.7</v>
      </c>
      <c r="Y4" s="42">
        <f t="shared" si="6"/>
        <v>30.2</v>
      </c>
      <c r="Z4" s="42">
        <f t="shared" si="7"/>
        <v>33.4</v>
      </c>
      <c r="AA4" s="24">
        <v>11.2</v>
      </c>
      <c r="AB4" s="25">
        <v>5.9</v>
      </c>
      <c r="AC4" s="25">
        <v>7.6</v>
      </c>
      <c r="AD4" s="42">
        <f t="shared" si="8"/>
        <v>11.8</v>
      </c>
      <c r="AE4" s="42">
        <f t="shared" si="9"/>
        <v>15.2</v>
      </c>
      <c r="AF4" s="26">
        <v>27.2</v>
      </c>
      <c r="AG4" s="25">
        <v>15.3</v>
      </c>
      <c r="AH4" s="25">
        <v>17.399999999999999</v>
      </c>
      <c r="AI4" s="42">
        <f t="shared" si="10"/>
        <v>30.6</v>
      </c>
      <c r="AJ4" s="42">
        <f t="shared" si="11"/>
        <v>34.799999999999997</v>
      </c>
      <c r="AK4" s="26">
        <v>17.600000000000001</v>
      </c>
      <c r="AL4" s="25">
        <v>8.1</v>
      </c>
      <c r="AM4" s="25">
        <v>9.5</v>
      </c>
      <c r="AN4" s="42">
        <f t="shared" si="12"/>
        <v>16.2</v>
      </c>
      <c r="AO4" s="42">
        <f t="shared" si="13"/>
        <v>19</v>
      </c>
      <c r="AP4" s="26">
        <v>7.6</v>
      </c>
      <c r="AQ4" s="25">
        <v>4.3</v>
      </c>
      <c r="AR4" s="25">
        <v>5.6</v>
      </c>
      <c r="AS4" s="42">
        <f t="shared" si="14"/>
        <v>8.6</v>
      </c>
      <c r="AT4" s="42">
        <f t="shared" si="15"/>
        <v>11.2</v>
      </c>
    </row>
    <row r="5" spans="1:46" ht="15.75" x14ac:dyDescent="0.25">
      <c r="A5" s="20">
        <v>4</v>
      </c>
      <c r="B5" s="75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43">
        <v>3.8</v>
      </c>
      <c r="I5" s="43">
        <v>5.2</v>
      </c>
      <c r="J5" s="42">
        <f t="shared" si="0"/>
        <v>7.6</v>
      </c>
      <c r="K5" s="42">
        <f t="shared" si="1"/>
        <v>10.4</v>
      </c>
      <c r="L5" s="16">
        <v>27.2</v>
      </c>
      <c r="M5" s="15">
        <v>8</v>
      </c>
      <c r="N5" s="15">
        <v>11.2</v>
      </c>
      <c r="O5" s="42">
        <f t="shared" si="2"/>
        <v>16</v>
      </c>
      <c r="P5" s="42">
        <f t="shared" si="3"/>
        <v>22.4</v>
      </c>
      <c r="Q5" s="16">
        <v>7.6</v>
      </c>
      <c r="R5" s="15">
        <v>5.8</v>
      </c>
      <c r="S5" s="15">
        <v>7.2</v>
      </c>
      <c r="T5" s="42">
        <f t="shared" si="4"/>
        <v>11.6</v>
      </c>
      <c r="U5" s="42">
        <f t="shared" si="5"/>
        <v>14.4</v>
      </c>
      <c r="V5" s="16">
        <v>33</v>
      </c>
      <c r="W5" s="15">
        <v>16.2</v>
      </c>
      <c r="X5" s="15">
        <v>18.5</v>
      </c>
      <c r="Y5" s="42">
        <f t="shared" si="6"/>
        <v>32.4</v>
      </c>
      <c r="Z5" s="42">
        <f t="shared" si="7"/>
        <v>37</v>
      </c>
      <c r="AA5" s="24">
        <v>32</v>
      </c>
      <c r="AB5" s="25">
        <v>9.6999999999999993</v>
      </c>
      <c r="AC5" s="25">
        <v>12.3</v>
      </c>
      <c r="AD5" s="42">
        <f t="shared" si="8"/>
        <v>19.399999999999999</v>
      </c>
      <c r="AE5" s="42">
        <f t="shared" si="9"/>
        <v>24.6</v>
      </c>
      <c r="AF5" s="26">
        <v>35</v>
      </c>
      <c r="AG5" s="25">
        <v>16.3</v>
      </c>
      <c r="AH5" s="25">
        <v>19.3</v>
      </c>
      <c r="AI5" s="42">
        <f t="shared" si="10"/>
        <v>32.6</v>
      </c>
      <c r="AJ5" s="42">
        <f t="shared" si="11"/>
        <v>38.6</v>
      </c>
      <c r="AK5" s="26">
        <v>8.4</v>
      </c>
      <c r="AL5" s="25">
        <v>5.0999999999999996</v>
      </c>
      <c r="AM5" s="25">
        <v>6.7</v>
      </c>
      <c r="AN5" s="42">
        <f t="shared" si="12"/>
        <v>10.199999999999999</v>
      </c>
      <c r="AO5" s="42">
        <f t="shared" si="13"/>
        <v>13.4</v>
      </c>
      <c r="AP5" s="26">
        <v>8</v>
      </c>
      <c r="AQ5" s="25">
        <v>3.7</v>
      </c>
      <c r="AR5" s="25">
        <v>5.2</v>
      </c>
      <c r="AS5" s="42">
        <f t="shared" si="14"/>
        <v>7.4</v>
      </c>
      <c r="AT5" s="42">
        <f t="shared" si="15"/>
        <v>10.4</v>
      </c>
    </row>
    <row r="6" spans="1:46" ht="15.75" x14ac:dyDescent="0.25">
      <c r="A6" s="20">
        <v>5</v>
      </c>
      <c r="B6" s="75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43">
        <v>4.2</v>
      </c>
      <c r="I6" s="43">
        <v>5.7</v>
      </c>
      <c r="J6" s="42">
        <f t="shared" si="0"/>
        <v>8.4</v>
      </c>
      <c r="K6" s="42">
        <f t="shared" si="1"/>
        <v>11.4</v>
      </c>
      <c r="L6" s="16">
        <v>13.6</v>
      </c>
      <c r="M6" s="15">
        <v>3.9</v>
      </c>
      <c r="N6" s="15">
        <v>6.9</v>
      </c>
      <c r="O6" s="42">
        <f t="shared" si="2"/>
        <v>7.8</v>
      </c>
      <c r="P6" s="42">
        <f t="shared" si="3"/>
        <v>13.8</v>
      </c>
      <c r="Q6" s="16">
        <v>3.6</v>
      </c>
      <c r="R6" s="15">
        <v>2.8</v>
      </c>
      <c r="S6" s="15">
        <v>4.0999999999999996</v>
      </c>
      <c r="T6" s="42">
        <f t="shared" si="4"/>
        <v>5.6</v>
      </c>
      <c r="U6" s="42">
        <f t="shared" si="5"/>
        <v>8.1999999999999993</v>
      </c>
      <c r="V6" s="16">
        <v>23</v>
      </c>
      <c r="W6" s="15">
        <v>9.6</v>
      </c>
      <c r="X6" s="15">
        <v>12</v>
      </c>
      <c r="Y6" s="42">
        <f t="shared" si="6"/>
        <v>19.2</v>
      </c>
      <c r="Z6" s="42">
        <f t="shared" si="7"/>
        <v>24</v>
      </c>
      <c r="AA6" s="24">
        <v>10.199999999999999</v>
      </c>
      <c r="AB6" s="25">
        <v>6.1</v>
      </c>
      <c r="AC6" s="25">
        <v>7.8</v>
      </c>
      <c r="AD6" s="42">
        <f t="shared" si="8"/>
        <v>12.2</v>
      </c>
      <c r="AE6" s="42">
        <f t="shared" si="9"/>
        <v>15.6</v>
      </c>
      <c r="AF6" s="26">
        <v>21</v>
      </c>
      <c r="AG6" s="25">
        <v>16.5</v>
      </c>
      <c r="AH6" s="25">
        <v>18.600000000000001</v>
      </c>
      <c r="AI6" s="42">
        <f t="shared" si="10"/>
        <v>33</v>
      </c>
      <c r="AJ6" s="42">
        <f t="shared" si="11"/>
        <v>37.200000000000003</v>
      </c>
      <c r="AK6" s="26">
        <v>8.4</v>
      </c>
      <c r="AL6" s="25">
        <v>2.1</v>
      </c>
      <c r="AM6" s="25">
        <v>3.4</v>
      </c>
      <c r="AN6" s="42">
        <f t="shared" si="12"/>
        <v>4.2</v>
      </c>
      <c r="AO6" s="42">
        <f t="shared" si="13"/>
        <v>6.8</v>
      </c>
      <c r="AP6" s="26">
        <v>7.9</v>
      </c>
      <c r="AQ6" s="25">
        <v>2.5</v>
      </c>
      <c r="AR6" s="25">
        <v>3.9</v>
      </c>
      <c r="AS6" s="42">
        <f t="shared" si="14"/>
        <v>5</v>
      </c>
      <c r="AT6" s="42">
        <f t="shared" si="15"/>
        <v>7.8</v>
      </c>
    </row>
    <row r="7" spans="1:46" ht="15.75" x14ac:dyDescent="0.25">
      <c r="A7" s="20">
        <v>6</v>
      </c>
      <c r="B7" s="75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43">
        <v>16.5</v>
      </c>
      <c r="I7" s="43">
        <v>17.899999999999999</v>
      </c>
      <c r="J7" s="42">
        <f t="shared" si="0"/>
        <v>33</v>
      </c>
      <c r="K7" s="42">
        <f t="shared" si="1"/>
        <v>35.799999999999997</v>
      </c>
      <c r="L7" s="16">
        <v>31.3</v>
      </c>
      <c r="M7" s="15">
        <v>9.6</v>
      </c>
      <c r="N7" s="15">
        <v>12.4</v>
      </c>
      <c r="O7" s="42">
        <f t="shared" si="2"/>
        <v>19.2</v>
      </c>
      <c r="P7" s="42">
        <f t="shared" si="3"/>
        <v>24.8</v>
      </c>
      <c r="Q7" s="16">
        <v>9.6</v>
      </c>
      <c r="R7" s="15">
        <v>9.4</v>
      </c>
      <c r="S7" s="15">
        <v>10.7</v>
      </c>
      <c r="T7" s="42">
        <f t="shared" si="4"/>
        <v>18.8</v>
      </c>
      <c r="U7" s="42">
        <f t="shared" si="5"/>
        <v>21.4</v>
      </c>
      <c r="V7" s="16">
        <v>26.9</v>
      </c>
      <c r="W7" s="15">
        <v>16</v>
      </c>
      <c r="X7" s="15">
        <v>18.5</v>
      </c>
      <c r="Y7" s="42">
        <f t="shared" si="6"/>
        <v>32</v>
      </c>
      <c r="Z7" s="42">
        <f t="shared" si="7"/>
        <v>37</v>
      </c>
      <c r="AA7" s="24">
        <v>28</v>
      </c>
      <c r="AB7" s="25">
        <v>15</v>
      </c>
      <c r="AC7" s="25">
        <v>17</v>
      </c>
      <c r="AD7" s="42">
        <f t="shared" si="8"/>
        <v>30</v>
      </c>
      <c r="AE7" s="42">
        <f t="shared" si="9"/>
        <v>34</v>
      </c>
      <c r="AF7" s="26">
        <v>35.5</v>
      </c>
      <c r="AG7" s="25">
        <v>17.2</v>
      </c>
      <c r="AH7" s="25">
        <v>18.899999999999999</v>
      </c>
      <c r="AI7" s="42">
        <f t="shared" si="10"/>
        <v>34.4</v>
      </c>
      <c r="AJ7" s="42">
        <f t="shared" si="11"/>
        <v>37.799999999999997</v>
      </c>
      <c r="AK7" s="26">
        <v>21</v>
      </c>
      <c r="AL7" s="25">
        <v>11.8</v>
      </c>
      <c r="AM7" s="25">
        <v>13.2</v>
      </c>
      <c r="AN7" s="42">
        <f t="shared" si="12"/>
        <v>23.6</v>
      </c>
      <c r="AO7" s="42">
        <f t="shared" si="13"/>
        <v>26.4</v>
      </c>
      <c r="AP7" s="26">
        <v>13</v>
      </c>
      <c r="AQ7" s="25">
        <v>8.9</v>
      </c>
      <c r="AR7" s="25">
        <v>9.9</v>
      </c>
      <c r="AS7" s="42">
        <f t="shared" si="14"/>
        <v>17.8</v>
      </c>
      <c r="AT7" s="42">
        <f t="shared" si="15"/>
        <v>19.8</v>
      </c>
    </row>
    <row r="8" spans="1:46" ht="15.75" x14ac:dyDescent="0.25">
      <c r="A8" s="20">
        <v>7</v>
      </c>
      <c r="B8" s="75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43">
        <v>16</v>
      </c>
      <c r="I8" s="43">
        <v>17.399999999999999</v>
      </c>
      <c r="J8" s="42">
        <f t="shared" si="0"/>
        <v>32</v>
      </c>
      <c r="K8" s="42">
        <f t="shared" si="1"/>
        <v>34.799999999999997</v>
      </c>
      <c r="L8" s="16">
        <v>17</v>
      </c>
      <c r="M8" s="15">
        <v>9.1</v>
      </c>
      <c r="N8" s="15">
        <v>11.5</v>
      </c>
      <c r="O8" s="42">
        <f t="shared" si="2"/>
        <v>18.2</v>
      </c>
      <c r="P8" s="42">
        <f t="shared" si="3"/>
        <v>23</v>
      </c>
      <c r="Q8" s="16">
        <v>7.2</v>
      </c>
      <c r="R8" s="15">
        <v>5.8</v>
      </c>
      <c r="S8" s="15">
        <v>6.8</v>
      </c>
      <c r="T8" s="42">
        <f t="shared" si="4"/>
        <v>11.6</v>
      </c>
      <c r="U8" s="42">
        <f t="shared" si="5"/>
        <v>13.6</v>
      </c>
      <c r="V8" s="16">
        <v>19</v>
      </c>
      <c r="W8" s="15">
        <v>9.6999999999999993</v>
      </c>
      <c r="X8" s="15">
        <v>11.7</v>
      </c>
      <c r="Y8" s="42">
        <f t="shared" si="6"/>
        <v>19.399999999999999</v>
      </c>
      <c r="Z8" s="42">
        <f t="shared" si="7"/>
        <v>23.4</v>
      </c>
      <c r="AA8" s="24">
        <v>19.5</v>
      </c>
      <c r="AB8" s="25">
        <v>14.6</v>
      </c>
      <c r="AC8" s="25">
        <v>16.2</v>
      </c>
      <c r="AD8" s="42">
        <f t="shared" si="8"/>
        <v>29.2</v>
      </c>
      <c r="AE8" s="42">
        <f t="shared" si="9"/>
        <v>32.4</v>
      </c>
      <c r="AF8" s="26">
        <v>35.6</v>
      </c>
      <c r="AG8" s="25">
        <v>16.600000000000001</v>
      </c>
      <c r="AH8" s="25">
        <v>19</v>
      </c>
      <c r="AI8" s="42">
        <f t="shared" si="10"/>
        <v>33.200000000000003</v>
      </c>
      <c r="AJ8" s="42">
        <f t="shared" si="11"/>
        <v>38</v>
      </c>
      <c r="AK8" s="26">
        <v>22.5</v>
      </c>
      <c r="AL8" s="25">
        <v>9.9</v>
      </c>
      <c r="AM8" s="25">
        <v>11.2</v>
      </c>
      <c r="AN8" s="42">
        <f t="shared" si="12"/>
        <v>19.8</v>
      </c>
      <c r="AO8" s="42">
        <f t="shared" si="13"/>
        <v>22.4</v>
      </c>
      <c r="AP8" s="26">
        <v>16.7</v>
      </c>
      <c r="AQ8" s="25">
        <v>9.5</v>
      </c>
      <c r="AR8" s="25">
        <v>10.6</v>
      </c>
      <c r="AS8" s="42">
        <f t="shared" si="14"/>
        <v>19</v>
      </c>
      <c r="AT8" s="42">
        <f t="shared" si="15"/>
        <v>21.2</v>
      </c>
    </row>
    <row r="9" spans="1:46" ht="15.75" x14ac:dyDescent="0.25">
      <c r="A9" s="20">
        <v>8</v>
      </c>
      <c r="B9" s="75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43">
        <v>8.1999999999999993</v>
      </c>
      <c r="I9" s="43">
        <v>10.1</v>
      </c>
      <c r="J9" s="42">
        <f t="shared" si="0"/>
        <v>16.399999999999999</v>
      </c>
      <c r="K9" s="42">
        <f t="shared" si="1"/>
        <v>20.2</v>
      </c>
      <c r="L9" s="16">
        <v>24.6</v>
      </c>
      <c r="M9" s="15">
        <v>7.7</v>
      </c>
      <c r="N9" s="15">
        <v>9.8000000000000007</v>
      </c>
      <c r="O9" s="42">
        <f t="shared" si="2"/>
        <v>15.4</v>
      </c>
      <c r="P9" s="42">
        <f t="shared" si="3"/>
        <v>19.600000000000001</v>
      </c>
      <c r="Q9" s="16">
        <v>4.2</v>
      </c>
      <c r="R9" s="15">
        <v>3.1</v>
      </c>
      <c r="S9" s="15">
        <v>4.8</v>
      </c>
      <c r="T9" s="42">
        <f t="shared" si="4"/>
        <v>6.2</v>
      </c>
      <c r="U9" s="42">
        <f t="shared" si="5"/>
        <v>9.6</v>
      </c>
      <c r="V9" s="16">
        <v>26.4</v>
      </c>
      <c r="W9" s="15">
        <v>10.9</v>
      </c>
      <c r="X9" s="15">
        <v>13.2</v>
      </c>
      <c r="Y9" s="42">
        <f t="shared" si="6"/>
        <v>21.8</v>
      </c>
      <c r="Z9" s="42">
        <f t="shared" si="7"/>
        <v>26.4</v>
      </c>
      <c r="AA9" s="24">
        <v>20.6</v>
      </c>
      <c r="AB9" s="25">
        <v>16.2</v>
      </c>
      <c r="AC9" s="25">
        <v>18.100000000000001</v>
      </c>
      <c r="AD9" s="42">
        <f t="shared" si="8"/>
        <v>32.4</v>
      </c>
      <c r="AE9" s="42">
        <f t="shared" si="9"/>
        <v>36.200000000000003</v>
      </c>
      <c r="AF9" s="26">
        <v>33</v>
      </c>
      <c r="AG9" s="25">
        <v>16.8</v>
      </c>
      <c r="AH9" s="25">
        <v>19.2</v>
      </c>
      <c r="AI9" s="42">
        <f t="shared" si="10"/>
        <v>33.6</v>
      </c>
      <c r="AJ9" s="42">
        <f t="shared" si="11"/>
        <v>38.4</v>
      </c>
      <c r="AK9" s="26">
        <v>13.5</v>
      </c>
      <c r="AL9" s="25">
        <v>10</v>
      </c>
      <c r="AM9" s="25">
        <v>11.7</v>
      </c>
      <c r="AN9" s="42">
        <f t="shared" si="12"/>
        <v>20</v>
      </c>
      <c r="AO9" s="42">
        <f t="shared" si="13"/>
        <v>23.4</v>
      </c>
      <c r="AP9" s="26">
        <v>5.9</v>
      </c>
      <c r="AQ9" s="25">
        <v>5.5</v>
      </c>
      <c r="AR9" s="25">
        <v>6.6</v>
      </c>
      <c r="AS9" s="42">
        <f t="shared" si="14"/>
        <v>11</v>
      </c>
      <c r="AT9" s="42">
        <f t="shared" si="15"/>
        <v>13.2</v>
      </c>
    </row>
    <row r="10" spans="1:46" ht="15.75" x14ac:dyDescent="0.25">
      <c r="A10" s="20">
        <v>9</v>
      </c>
      <c r="B10" s="75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43">
        <v>8.6999999999999993</v>
      </c>
      <c r="I10" s="43">
        <v>10.4</v>
      </c>
      <c r="J10" s="42">
        <f t="shared" si="0"/>
        <v>17.399999999999999</v>
      </c>
      <c r="K10" s="42">
        <f t="shared" si="1"/>
        <v>20.8</v>
      </c>
      <c r="L10" s="16">
        <v>33.200000000000003</v>
      </c>
      <c r="M10" s="15">
        <v>10.8</v>
      </c>
      <c r="N10" s="15">
        <v>13.8</v>
      </c>
      <c r="O10" s="42">
        <f t="shared" si="2"/>
        <v>21.6</v>
      </c>
      <c r="P10" s="42">
        <f t="shared" si="3"/>
        <v>27.6</v>
      </c>
      <c r="Q10" s="16">
        <v>8.1999999999999993</v>
      </c>
      <c r="R10" s="15">
        <v>4.2</v>
      </c>
      <c r="S10" s="15">
        <v>6.2</v>
      </c>
      <c r="T10" s="42">
        <f t="shared" si="4"/>
        <v>8.4</v>
      </c>
      <c r="U10" s="42">
        <f t="shared" si="5"/>
        <v>12.4</v>
      </c>
      <c r="V10" s="16">
        <v>52</v>
      </c>
      <c r="W10" s="15">
        <v>16.8</v>
      </c>
      <c r="X10" s="15">
        <v>18.7</v>
      </c>
      <c r="Y10" s="42">
        <f t="shared" si="6"/>
        <v>33.6</v>
      </c>
      <c r="Z10" s="42">
        <f t="shared" si="7"/>
        <v>37.4</v>
      </c>
      <c r="AA10" s="24">
        <v>39</v>
      </c>
      <c r="AB10" s="25">
        <v>16.600000000000001</v>
      </c>
      <c r="AC10" s="25">
        <v>18.399999999999999</v>
      </c>
      <c r="AD10" s="42">
        <f t="shared" si="8"/>
        <v>33.200000000000003</v>
      </c>
      <c r="AE10" s="42">
        <f t="shared" si="9"/>
        <v>36.799999999999997</v>
      </c>
      <c r="AF10" s="26">
        <v>54</v>
      </c>
      <c r="AG10" s="25">
        <v>16.600000000000001</v>
      </c>
      <c r="AH10" s="25">
        <v>19.399999999999999</v>
      </c>
      <c r="AI10" s="42">
        <f t="shared" si="10"/>
        <v>33.200000000000003</v>
      </c>
      <c r="AJ10" s="42">
        <f t="shared" si="11"/>
        <v>38.799999999999997</v>
      </c>
      <c r="AK10" s="26">
        <v>27</v>
      </c>
      <c r="AL10" s="25">
        <v>12.5</v>
      </c>
      <c r="AM10" s="25">
        <v>14.1</v>
      </c>
      <c r="AN10" s="42">
        <f t="shared" si="12"/>
        <v>25</v>
      </c>
      <c r="AO10" s="42">
        <f t="shared" si="13"/>
        <v>28.2</v>
      </c>
      <c r="AP10" s="26">
        <v>17</v>
      </c>
      <c r="AQ10" s="25">
        <v>7.7</v>
      </c>
      <c r="AR10" s="25">
        <v>9.1999999999999993</v>
      </c>
      <c r="AS10" s="42">
        <f t="shared" si="14"/>
        <v>15.4</v>
      </c>
      <c r="AT10" s="42">
        <f t="shared" si="15"/>
        <v>18.399999999999999</v>
      </c>
    </row>
    <row r="11" spans="1:46" ht="15.75" x14ac:dyDescent="0.25">
      <c r="A11" s="20">
        <v>10</v>
      </c>
      <c r="B11" s="75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43">
        <v>17.3</v>
      </c>
      <c r="I11" s="43">
        <v>19.100000000000001</v>
      </c>
      <c r="J11" s="42">
        <f t="shared" si="0"/>
        <v>34.6</v>
      </c>
      <c r="K11" s="42">
        <f t="shared" si="1"/>
        <v>38.200000000000003</v>
      </c>
      <c r="L11" s="16">
        <v>45.8</v>
      </c>
      <c r="M11" s="15">
        <v>15.9</v>
      </c>
      <c r="N11" s="15">
        <v>19.100000000000001</v>
      </c>
      <c r="O11" s="42">
        <f t="shared" si="2"/>
        <v>31.8</v>
      </c>
      <c r="P11" s="42">
        <f t="shared" si="3"/>
        <v>38.200000000000003</v>
      </c>
      <c r="Q11" s="16">
        <v>18.399999999999999</v>
      </c>
      <c r="R11" s="15">
        <v>11.4</v>
      </c>
      <c r="S11" s="15">
        <v>12.8</v>
      </c>
      <c r="T11" s="42">
        <f t="shared" si="4"/>
        <v>22.8</v>
      </c>
      <c r="U11" s="42">
        <f t="shared" si="5"/>
        <v>25.6</v>
      </c>
      <c r="V11" s="16">
        <v>48</v>
      </c>
      <c r="W11" s="15">
        <v>16.600000000000001</v>
      </c>
      <c r="X11" s="15">
        <v>19</v>
      </c>
      <c r="Y11" s="42">
        <f t="shared" si="6"/>
        <v>33.200000000000003</v>
      </c>
      <c r="Z11" s="42">
        <f t="shared" si="7"/>
        <v>38</v>
      </c>
      <c r="AA11" s="24">
        <v>42.9</v>
      </c>
      <c r="AB11" s="25">
        <v>16.5</v>
      </c>
      <c r="AC11" s="25">
        <v>18.600000000000001</v>
      </c>
      <c r="AD11" s="42">
        <f t="shared" si="8"/>
        <v>33</v>
      </c>
      <c r="AE11" s="42">
        <f t="shared" si="9"/>
        <v>37.200000000000003</v>
      </c>
      <c r="AF11" s="26">
        <v>47</v>
      </c>
      <c r="AG11" s="25">
        <v>16.2</v>
      </c>
      <c r="AH11" s="25">
        <v>19</v>
      </c>
      <c r="AI11" s="42">
        <f t="shared" si="10"/>
        <v>32.4</v>
      </c>
      <c r="AJ11" s="42">
        <f t="shared" si="11"/>
        <v>38</v>
      </c>
      <c r="AK11" s="26">
        <v>57</v>
      </c>
      <c r="AL11" s="25">
        <v>17.2</v>
      </c>
      <c r="AM11" s="25">
        <v>19.399999999999999</v>
      </c>
      <c r="AN11" s="42">
        <f t="shared" si="12"/>
        <v>34.4</v>
      </c>
      <c r="AO11" s="42">
        <f t="shared" si="13"/>
        <v>38.799999999999997</v>
      </c>
      <c r="AP11" s="26">
        <v>21</v>
      </c>
      <c r="AQ11" s="25">
        <v>14.8</v>
      </c>
      <c r="AR11" s="25">
        <v>16.7</v>
      </c>
      <c r="AS11" s="42">
        <f t="shared" si="14"/>
        <v>29.6</v>
      </c>
      <c r="AT11" s="42">
        <f t="shared" si="15"/>
        <v>33.4</v>
      </c>
    </row>
    <row r="12" spans="1:46" ht="15.75" x14ac:dyDescent="0.25">
      <c r="A12" s="20">
        <v>11</v>
      </c>
      <c r="B12" s="75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43">
        <v>16.8</v>
      </c>
      <c r="I12" s="43">
        <v>18</v>
      </c>
      <c r="J12" s="42">
        <f t="shared" si="0"/>
        <v>33.6</v>
      </c>
      <c r="K12" s="42">
        <f t="shared" si="1"/>
        <v>36</v>
      </c>
      <c r="L12" s="16">
        <v>14.3</v>
      </c>
      <c r="M12" s="15">
        <v>6.5</v>
      </c>
      <c r="N12" s="15">
        <v>8.9</v>
      </c>
      <c r="O12" s="42">
        <f t="shared" si="2"/>
        <v>13</v>
      </c>
      <c r="P12" s="42">
        <f t="shared" si="3"/>
        <v>17.8</v>
      </c>
      <c r="Q12" s="16">
        <v>8.1</v>
      </c>
      <c r="R12" s="15">
        <v>8.5</v>
      </c>
      <c r="S12" s="15">
        <v>9.4</v>
      </c>
      <c r="T12" s="42">
        <f t="shared" si="4"/>
        <v>17</v>
      </c>
      <c r="U12" s="42">
        <f t="shared" si="5"/>
        <v>18.8</v>
      </c>
      <c r="V12" s="16">
        <v>22</v>
      </c>
      <c r="W12" s="15">
        <v>15</v>
      </c>
      <c r="X12" s="15">
        <v>16.899999999999999</v>
      </c>
      <c r="Y12" s="42">
        <f t="shared" si="6"/>
        <v>30</v>
      </c>
      <c r="Z12" s="42">
        <f t="shared" si="7"/>
        <v>33.799999999999997</v>
      </c>
      <c r="AA12" s="24">
        <v>17.2</v>
      </c>
      <c r="AB12" s="25">
        <v>9.5</v>
      </c>
      <c r="AC12" s="25">
        <v>11.4</v>
      </c>
      <c r="AD12" s="42">
        <f t="shared" si="8"/>
        <v>19</v>
      </c>
      <c r="AE12" s="42">
        <f t="shared" si="9"/>
        <v>22.8</v>
      </c>
      <c r="AF12" s="26">
        <v>31</v>
      </c>
      <c r="AG12" s="25">
        <v>16.399999999999999</v>
      </c>
      <c r="AH12" s="25">
        <v>18.5</v>
      </c>
      <c r="AI12" s="42">
        <f t="shared" si="10"/>
        <v>32.799999999999997</v>
      </c>
      <c r="AJ12" s="42">
        <f t="shared" si="11"/>
        <v>37</v>
      </c>
      <c r="AK12" s="26">
        <v>32.700000000000003</v>
      </c>
      <c r="AL12" s="25">
        <v>15.9</v>
      </c>
      <c r="AM12" s="25">
        <v>17.399999999999999</v>
      </c>
      <c r="AN12" s="42">
        <f t="shared" si="12"/>
        <v>31.8</v>
      </c>
      <c r="AO12" s="42">
        <f t="shared" si="13"/>
        <v>34.799999999999997</v>
      </c>
      <c r="AP12" s="26">
        <v>19.8</v>
      </c>
      <c r="AQ12" s="25">
        <v>10.3</v>
      </c>
      <c r="AR12" s="25">
        <v>11.5</v>
      </c>
      <c r="AS12" s="42">
        <f t="shared" si="14"/>
        <v>20.6</v>
      </c>
      <c r="AT12" s="42">
        <f t="shared" si="15"/>
        <v>23</v>
      </c>
    </row>
    <row r="13" spans="1:46" ht="15.75" x14ac:dyDescent="0.25">
      <c r="A13" s="20">
        <v>12</v>
      </c>
      <c r="B13" s="75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43">
        <v>17.899999999999999</v>
      </c>
      <c r="I13" s="43">
        <v>19.399999999999999</v>
      </c>
      <c r="J13" s="42">
        <f t="shared" si="0"/>
        <v>35.799999999999997</v>
      </c>
      <c r="K13" s="42">
        <f t="shared" si="1"/>
        <v>38.799999999999997</v>
      </c>
      <c r="L13" s="16">
        <v>23.5</v>
      </c>
      <c r="M13" s="15">
        <v>11</v>
      </c>
      <c r="N13" s="15">
        <v>13.3</v>
      </c>
      <c r="O13" s="42">
        <f t="shared" si="2"/>
        <v>22</v>
      </c>
      <c r="P13" s="42">
        <f t="shared" si="3"/>
        <v>26.6</v>
      </c>
      <c r="Q13" s="16">
        <v>12.7</v>
      </c>
      <c r="R13" s="15">
        <v>11.2</v>
      </c>
      <c r="S13" s="15">
        <v>12.4</v>
      </c>
      <c r="T13" s="42">
        <f t="shared" si="4"/>
        <v>22.4</v>
      </c>
      <c r="U13" s="42">
        <f t="shared" si="5"/>
        <v>24.8</v>
      </c>
      <c r="V13" s="16">
        <v>20.5</v>
      </c>
      <c r="W13" s="15">
        <v>14.1</v>
      </c>
      <c r="X13" s="15">
        <v>15.9</v>
      </c>
      <c r="Y13" s="42">
        <f t="shared" si="6"/>
        <v>28.2</v>
      </c>
      <c r="Z13" s="42">
        <f t="shared" si="7"/>
        <v>31.8</v>
      </c>
      <c r="AA13" s="24">
        <v>19.3</v>
      </c>
      <c r="AB13" s="25">
        <v>13.5</v>
      </c>
      <c r="AC13" s="25">
        <v>15.1</v>
      </c>
      <c r="AD13" s="42">
        <f t="shared" si="8"/>
        <v>27</v>
      </c>
      <c r="AE13" s="42">
        <f t="shared" si="9"/>
        <v>30.2</v>
      </c>
      <c r="AF13" s="26">
        <v>34.700000000000003</v>
      </c>
      <c r="AG13" s="25">
        <v>16.399999999999999</v>
      </c>
      <c r="AH13" s="25">
        <v>18.7</v>
      </c>
      <c r="AI13" s="42">
        <f t="shared" si="10"/>
        <v>32.799999999999997</v>
      </c>
      <c r="AJ13" s="42">
        <f t="shared" si="11"/>
        <v>37.4</v>
      </c>
      <c r="AK13" s="26">
        <v>38.4</v>
      </c>
      <c r="AL13" s="25">
        <v>14.8</v>
      </c>
      <c r="AM13" s="25">
        <v>16.600000000000001</v>
      </c>
      <c r="AN13" s="42">
        <f t="shared" si="12"/>
        <v>29.6</v>
      </c>
      <c r="AO13" s="42">
        <f t="shared" si="13"/>
        <v>33.200000000000003</v>
      </c>
      <c r="AP13" s="26">
        <v>25.1</v>
      </c>
      <c r="AQ13" s="25">
        <v>11.9</v>
      </c>
      <c r="AR13" s="25">
        <v>13.3</v>
      </c>
      <c r="AS13" s="42">
        <f t="shared" si="14"/>
        <v>23.8</v>
      </c>
      <c r="AT13" s="42">
        <f t="shared" si="15"/>
        <v>26.6</v>
      </c>
    </row>
    <row r="14" spans="1:46" ht="15.75" x14ac:dyDescent="0.25">
      <c r="A14" s="20">
        <v>13</v>
      </c>
      <c r="B14" s="75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43">
        <v>12.6</v>
      </c>
      <c r="I14" s="43">
        <v>13.5</v>
      </c>
      <c r="J14" s="42">
        <f t="shared" si="0"/>
        <v>25.2</v>
      </c>
      <c r="K14" s="42">
        <f t="shared" si="1"/>
        <v>27</v>
      </c>
      <c r="L14" s="16">
        <v>11.9</v>
      </c>
      <c r="M14" s="15">
        <v>6.6</v>
      </c>
      <c r="N14" s="15">
        <v>8.6</v>
      </c>
      <c r="O14" s="42">
        <f t="shared" si="2"/>
        <v>13.2</v>
      </c>
      <c r="P14" s="42">
        <f t="shared" si="3"/>
        <v>17.2</v>
      </c>
      <c r="Q14" s="16">
        <v>11.2</v>
      </c>
      <c r="R14" s="15">
        <v>9.1999999999999993</v>
      </c>
      <c r="S14" s="15">
        <v>10</v>
      </c>
      <c r="T14" s="42">
        <f t="shared" si="4"/>
        <v>18.399999999999999</v>
      </c>
      <c r="U14" s="42">
        <f t="shared" si="5"/>
        <v>20</v>
      </c>
      <c r="V14" s="16">
        <v>28</v>
      </c>
      <c r="W14" s="15">
        <v>11</v>
      </c>
      <c r="X14" s="15">
        <v>12.8</v>
      </c>
      <c r="Y14" s="42">
        <f t="shared" si="6"/>
        <v>22</v>
      </c>
      <c r="Z14" s="42">
        <f t="shared" si="7"/>
        <v>25.6</v>
      </c>
      <c r="AA14" s="24">
        <v>17.2</v>
      </c>
      <c r="AB14" s="25">
        <v>11.8</v>
      </c>
      <c r="AC14" s="25">
        <v>13.4</v>
      </c>
      <c r="AD14" s="42">
        <f t="shared" si="8"/>
        <v>23.6</v>
      </c>
      <c r="AE14" s="42">
        <f t="shared" si="9"/>
        <v>26.8</v>
      </c>
      <c r="AF14" s="26">
        <v>35.5</v>
      </c>
      <c r="AG14" s="25">
        <v>17.5</v>
      </c>
      <c r="AH14" s="25">
        <v>19</v>
      </c>
      <c r="AI14" s="42">
        <f t="shared" si="10"/>
        <v>35</v>
      </c>
      <c r="AJ14" s="42">
        <f t="shared" si="11"/>
        <v>38</v>
      </c>
      <c r="AK14" s="26">
        <v>36.200000000000003</v>
      </c>
      <c r="AL14" s="25">
        <v>13.1</v>
      </c>
      <c r="AM14" s="25">
        <v>14.6</v>
      </c>
      <c r="AN14" s="42">
        <f t="shared" si="12"/>
        <v>26.2</v>
      </c>
      <c r="AO14" s="42">
        <f t="shared" si="13"/>
        <v>29.2</v>
      </c>
      <c r="AP14" s="26">
        <v>24.6</v>
      </c>
      <c r="AQ14" s="25">
        <v>10.8</v>
      </c>
      <c r="AR14" s="25">
        <v>12</v>
      </c>
      <c r="AS14" s="42">
        <f t="shared" si="14"/>
        <v>21.6</v>
      </c>
      <c r="AT14" s="42">
        <f t="shared" si="15"/>
        <v>24</v>
      </c>
    </row>
    <row r="15" spans="1:46" ht="15.75" x14ac:dyDescent="0.25">
      <c r="A15" s="20">
        <v>14</v>
      </c>
      <c r="B15" s="75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43">
        <v>14</v>
      </c>
      <c r="I15" s="43">
        <v>16.2</v>
      </c>
      <c r="J15" s="42">
        <f t="shared" si="0"/>
        <v>28</v>
      </c>
      <c r="K15" s="42">
        <f t="shared" si="1"/>
        <v>32.4</v>
      </c>
      <c r="L15" s="16">
        <v>25</v>
      </c>
      <c r="M15" s="15">
        <v>10.199999999999999</v>
      </c>
      <c r="N15" s="15">
        <v>12.7</v>
      </c>
      <c r="O15" s="42">
        <f t="shared" si="2"/>
        <v>20.399999999999999</v>
      </c>
      <c r="P15" s="42">
        <f t="shared" si="3"/>
        <v>25.4</v>
      </c>
      <c r="Q15" s="16">
        <v>9.1999999999999993</v>
      </c>
      <c r="R15" s="15">
        <v>8.8000000000000007</v>
      </c>
      <c r="S15" s="15">
        <v>10.5</v>
      </c>
      <c r="T15" s="42">
        <f t="shared" si="4"/>
        <v>17.600000000000001</v>
      </c>
      <c r="U15" s="42">
        <f t="shared" si="5"/>
        <v>21</v>
      </c>
      <c r="V15" s="16">
        <v>25.5</v>
      </c>
      <c r="W15" s="15">
        <v>15.8</v>
      </c>
      <c r="X15" s="15">
        <v>18.2</v>
      </c>
      <c r="Y15" s="42">
        <f t="shared" si="6"/>
        <v>31.6</v>
      </c>
      <c r="Z15" s="42">
        <f t="shared" si="7"/>
        <v>36.4</v>
      </c>
      <c r="AA15" s="24">
        <v>28.4</v>
      </c>
      <c r="AB15" s="25">
        <v>12.5</v>
      </c>
      <c r="AC15" s="25">
        <v>14.3</v>
      </c>
      <c r="AD15" s="42">
        <f t="shared" si="8"/>
        <v>25</v>
      </c>
      <c r="AE15" s="42">
        <f t="shared" si="9"/>
        <v>28.6</v>
      </c>
      <c r="AF15" s="26">
        <v>34.799999999999997</v>
      </c>
      <c r="AG15" s="25">
        <v>17.100000000000001</v>
      </c>
      <c r="AH15" s="25">
        <v>19.2</v>
      </c>
      <c r="AI15" s="42">
        <f t="shared" si="10"/>
        <v>34.200000000000003</v>
      </c>
      <c r="AJ15" s="42">
        <f t="shared" si="11"/>
        <v>38.4</v>
      </c>
      <c r="AK15" s="26">
        <v>18</v>
      </c>
      <c r="AL15" s="25">
        <v>10.9</v>
      </c>
      <c r="AM15" s="25">
        <v>12.3</v>
      </c>
      <c r="AN15" s="42">
        <f t="shared" si="12"/>
        <v>21.8</v>
      </c>
      <c r="AO15" s="42">
        <f t="shared" si="13"/>
        <v>24.6</v>
      </c>
      <c r="AP15" s="26">
        <v>9.8000000000000007</v>
      </c>
      <c r="AQ15" s="25">
        <v>6.2</v>
      </c>
      <c r="AR15" s="25">
        <v>7.3</v>
      </c>
      <c r="AS15" s="42">
        <f t="shared" si="14"/>
        <v>12.4</v>
      </c>
      <c r="AT15" s="42">
        <f t="shared" si="15"/>
        <v>14.6</v>
      </c>
    </row>
    <row r="16" spans="1:46" ht="15.75" x14ac:dyDescent="0.25">
      <c r="A16" s="20">
        <v>15</v>
      </c>
      <c r="B16" s="75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43">
        <v>15.9</v>
      </c>
      <c r="I16" s="43">
        <v>17.399999999999999</v>
      </c>
      <c r="J16" s="42">
        <f t="shared" si="0"/>
        <v>31.8</v>
      </c>
      <c r="K16" s="42">
        <f t="shared" si="1"/>
        <v>34.799999999999997</v>
      </c>
      <c r="L16" s="16">
        <v>21.6</v>
      </c>
      <c r="M16" s="15">
        <v>11</v>
      </c>
      <c r="N16" s="15">
        <v>14</v>
      </c>
      <c r="O16" s="42">
        <f t="shared" si="2"/>
        <v>22</v>
      </c>
      <c r="P16" s="42">
        <f t="shared" si="3"/>
        <v>28</v>
      </c>
      <c r="Q16" s="16">
        <v>9.1</v>
      </c>
      <c r="R16" s="15">
        <v>4.7</v>
      </c>
      <c r="S16" s="15">
        <v>5.9</v>
      </c>
      <c r="T16" s="42">
        <f t="shared" si="4"/>
        <v>9.4</v>
      </c>
      <c r="U16" s="42">
        <f t="shared" si="5"/>
        <v>11.8</v>
      </c>
      <c r="V16" s="16">
        <v>36.200000000000003</v>
      </c>
      <c r="W16" s="15">
        <v>16.5</v>
      </c>
      <c r="X16" s="15">
        <v>18.899999999999999</v>
      </c>
      <c r="Y16" s="42">
        <f t="shared" si="6"/>
        <v>33</v>
      </c>
      <c r="Z16" s="42">
        <f t="shared" si="7"/>
        <v>37.799999999999997</v>
      </c>
      <c r="AA16" s="24">
        <v>26</v>
      </c>
      <c r="AB16" s="25">
        <v>17.2</v>
      </c>
      <c r="AC16" s="25">
        <v>19.100000000000001</v>
      </c>
      <c r="AD16" s="42">
        <f t="shared" si="8"/>
        <v>34.4</v>
      </c>
      <c r="AE16" s="42">
        <f t="shared" si="9"/>
        <v>38.200000000000003</v>
      </c>
      <c r="AF16" s="26">
        <v>41.8</v>
      </c>
      <c r="AG16" s="25">
        <v>17.100000000000001</v>
      </c>
      <c r="AH16" s="25">
        <v>19.399999999999999</v>
      </c>
      <c r="AI16" s="42">
        <f t="shared" si="10"/>
        <v>34.200000000000003</v>
      </c>
      <c r="AJ16" s="42">
        <f t="shared" si="11"/>
        <v>38.799999999999997</v>
      </c>
      <c r="AK16" s="26">
        <v>42.2</v>
      </c>
      <c r="AL16" s="25">
        <v>15.1</v>
      </c>
      <c r="AM16" s="25">
        <v>16.600000000000001</v>
      </c>
      <c r="AN16" s="42">
        <f t="shared" si="12"/>
        <v>30.2</v>
      </c>
      <c r="AO16" s="42">
        <f t="shared" si="13"/>
        <v>33.200000000000003</v>
      </c>
      <c r="AP16" s="26">
        <v>30</v>
      </c>
      <c r="AQ16" s="25">
        <v>14.3</v>
      </c>
      <c r="AR16" s="25">
        <v>15.7</v>
      </c>
      <c r="AS16" s="42">
        <f t="shared" si="14"/>
        <v>28.6</v>
      </c>
      <c r="AT16" s="42">
        <f t="shared" si="15"/>
        <v>31.4</v>
      </c>
    </row>
    <row r="17" spans="1:46" ht="15.75" x14ac:dyDescent="0.25">
      <c r="A17" s="20">
        <v>16</v>
      </c>
      <c r="B17" s="75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43">
        <v>2.2000000000000002</v>
      </c>
      <c r="I17" s="43">
        <v>3.5</v>
      </c>
      <c r="J17" s="42">
        <f t="shared" si="0"/>
        <v>4.4000000000000004</v>
      </c>
      <c r="K17" s="42">
        <f t="shared" si="1"/>
        <v>7</v>
      </c>
      <c r="L17" s="16">
        <v>11.4</v>
      </c>
      <c r="M17" s="15">
        <v>2.6</v>
      </c>
      <c r="N17" s="15">
        <v>5.4</v>
      </c>
      <c r="O17" s="42">
        <f t="shared" si="2"/>
        <v>5.2</v>
      </c>
      <c r="P17" s="42">
        <f t="shared" si="3"/>
        <v>10.8</v>
      </c>
      <c r="Q17" s="16">
        <v>3.4</v>
      </c>
      <c r="R17" s="15">
        <v>0.7</v>
      </c>
      <c r="S17" s="15">
        <v>1.8</v>
      </c>
      <c r="T17" s="42">
        <f t="shared" si="4"/>
        <v>1.4</v>
      </c>
      <c r="U17" s="42">
        <f t="shared" si="5"/>
        <v>3.6</v>
      </c>
      <c r="V17" s="16">
        <v>18.2</v>
      </c>
      <c r="W17" s="15">
        <v>8.1</v>
      </c>
      <c r="X17" s="15">
        <v>9.6</v>
      </c>
      <c r="Y17" s="42">
        <f t="shared" si="6"/>
        <v>16.2</v>
      </c>
      <c r="Z17" s="42">
        <f t="shared" si="7"/>
        <v>19.2</v>
      </c>
      <c r="AA17" s="24">
        <v>8.4</v>
      </c>
      <c r="AB17" s="25">
        <v>2.6</v>
      </c>
      <c r="AC17" s="25">
        <v>3.9</v>
      </c>
      <c r="AD17" s="42">
        <f t="shared" si="8"/>
        <v>5.2</v>
      </c>
      <c r="AE17" s="42">
        <f t="shared" si="9"/>
        <v>7.8</v>
      </c>
      <c r="AF17" s="26">
        <v>17.8</v>
      </c>
      <c r="AG17" s="25">
        <v>11.2</v>
      </c>
      <c r="AH17" s="25">
        <v>13.2</v>
      </c>
      <c r="AI17" s="42">
        <f t="shared" si="10"/>
        <v>22.4</v>
      </c>
      <c r="AJ17" s="42">
        <f t="shared" si="11"/>
        <v>26.4</v>
      </c>
      <c r="AK17" s="26">
        <v>7.8</v>
      </c>
      <c r="AL17" s="25">
        <v>2.6</v>
      </c>
      <c r="AM17" s="25">
        <v>4</v>
      </c>
      <c r="AN17" s="42">
        <f t="shared" si="12"/>
        <v>5.2</v>
      </c>
      <c r="AO17" s="42">
        <f t="shared" si="13"/>
        <v>8</v>
      </c>
      <c r="AP17" s="26">
        <v>4.8</v>
      </c>
      <c r="AQ17" s="25">
        <v>1.5</v>
      </c>
      <c r="AR17" s="25">
        <v>2.7</v>
      </c>
      <c r="AS17" s="42">
        <f t="shared" si="14"/>
        <v>3</v>
      </c>
      <c r="AT17" s="42">
        <f t="shared" si="15"/>
        <v>5.4</v>
      </c>
    </row>
    <row r="18" spans="1:46" ht="15.75" x14ac:dyDescent="0.25">
      <c r="A18" s="20">
        <v>17</v>
      </c>
      <c r="B18" s="75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43">
        <v>12.9</v>
      </c>
      <c r="I18" s="43">
        <v>14.1</v>
      </c>
      <c r="J18" s="42">
        <f t="shared" si="0"/>
        <v>25.8</v>
      </c>
      <c r="K18" s="42">
        <f t="shared" si="1"/>
        <v>28.2</v>
      </c>
      <c r="L18" s="16">
        <v>21.7</v>
      </c>
      <c r="M18" s="15">
        <v>8.4</v>
      </c>
      <c r="N18" s="15">
        <v>11.5</v>
      </c>
      <c r="O18" s="42">
        <f t="shared" si="2"/>
        <v>16.8</v>
      </c>
      <c r="P18" s="42">
        <f t="shared" si="3"/>
        <v>23</v>
      </c>
      <c r="Q18" s="16">
        <v>9.9</v>
      </c>
      <c r="R18" s="15">
        <v>7</v>
      </c>
      <c r="S18" s="15">
        <v>8.5</v>
      </c>
      <c r="T18" s="42">
        <f t="shared" si="4"/>
        <v>14</v>
      </c>
      <c r="U18" s="42">
        <f t="shared" si="5"/>
        <v>17</v>
      </c>
      <c r="V18" s="16">
        <v>31.5</v>
      </c>
      <c r="W18" s="15">
        <v>14.7</v>
      </c>
      <c r="X18" s="15">
        <v>17</v>
      </c>
      <c r="Y18" s="42">
        <f t="shared" si="6"/>
        <v>29.4</v>
      </c>
      <c r="Z18" s="42">
        <f t="shared" si="7"/>
        <v>34</v>
      </c>
      <c r="AA18" s="24">
        <v>26.7</v>
      </c>
      <c r="AB18" s="25">
        <v>11.5</v>
      </c>
      <c r="AC18" s="25">
        <v>13</v>
      </c>
      <c r="AD18" s="42">
        <f t="shared" si="8"/>
        <v>23</v>
      </c>
      <c r="AE18" s="42">
        <f t="shared" si="9"/>
        <v>26</v>
      </c>
      <c r="AF18" s="26">
        <v>46.1</v>
      </c>
      <c r="AG18" s="25">
        <v>48</v>
      </c>
      <c r="AH18" s="25">
        <v>49.7</v>
      </c>
      <c r="AI18" s="42">
        <f t="shared" si="10"/>
        <v>96</v>
      </c>
      <c r="AJ18" s="42">
        <f t="shared" si="11"/>
        <v>99.4</v>
      </c>
      <c r="AK18" s="26">
        <v>29</v>
      </c>
      <c r="AL18" s="25">
        <v>14.1</v>
      </c>
      <c r="AM18" s="25">
        <v>15.6</v>
      </c>
      <c r="AN18" s="42">
        <f t="shared" si="12"/>
        <v>28.2</v>
      </c>
      <c r="AO18" s="42">
        <f t="shared" si="13"/>
        <v>31.2</v>
      </c>
      <c r="AP18" s="26">
        <v>12.4</v>
      </c>
      <c r="AQ18" s="25">
        <v>7.7</v>
      </c>
      <c r="AR18" s="25">
        <v>8.9</v>
      </c>
      <c r="AS18" s="42">
        <f t="shared" si="14"/>
        <v>15.4</v>
      </c>
      <c r="AT18" s="42">
        <f t="shared" si="15"/>
        <v>17.8</v>
      </c>
    </row>
    <row r="19" spans="1:46" ht="15.75" x14ac:dyDescent="0.25">
      <c r="A19" s="20">
        <v>18</v>
      </c>
      <c r="B19" s="75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43">
        <v>0.64</v>
      </c>
      <c r="I19" s="43">
        <v>2</v>
      </c>
      <c r="J19" s="42">
        <f t="shared" si="0"/>
        <v>1.28</v>
      </c>
      <c r="K19" s="42">
        <f t="shared" si="1"/>
        <v>4</v>
      </c>
      <c r="L19" s="16">
        <v>6.5</v>
      </c>
      <c r="M19" s="15">
        <v>1.6</v>
      </c>
      <c r="N19" s="15">
        <v>3.9</v>
      </c>
      <c r="O19" s="42">
        <f t="shared" si="2"/>
        <v>3.2</v>
      </c>
      <c r="P19" s="42">
        <f t="shared" si="3"/>
        <v>7.8</v>
      </c>
      <c r="Q19" s="16">
        <v>3</v>
      </c>
      <c r="R19" s="15">
        <v>1.3</v>
      </c>
      <c r="S19" s="15">
        <v>2.2000000000000002</v>
      </c>
      <c r="T19" s="42">
        <f t="shared" si="4"/>
        <v>2.6</v>
      </c>
      <c r="U19" s="42">
        <f t="shared" si="5"/>
        <v>4.4000000000000004</v>
      </c>
      <c r="V19" s="16">
        <v>12.7</v>
      </c>
      <c r="W19" s="15">
        <v>6.3</v>
      </c>
      <c r="X19" s="15">
        <v>8.1999999999999993</v>
      </c>
      <c r="Y19" s="42">
        <f t="shared" si="6"/>
        <v>12.6</v>
      </c>
      <c r="Z19" s="42">
        <f t="shared" si="7"/>
        <v>16.399999999999999</v>
      </c>
      <c r="AA19" s="24">
        <v>7.1</v>
      </c>
      <c r="AB19" s="25">
        <v>3.4</v>
      </c>
      <c r="AC19" s="25">
        <v>5</v>
      </c>
      <c r="AD19" s="42">
        <f t="shared" si="8"/>
        <v>6.8</v>
      </c>
      <c r="AE19" s="42">
        <f t="shared" si="9"/>
        <v>10</v>
      </c>
      <c r="AF19" s="26">
        <v>18</v>
      </c>
      <c r="AG19" s="25">
        <v>16.3</v>
      </c>
      <c r="AH19" s="25">
        <v>18</v>
      </c>
      <c r="AI19" s="42">
        <f t="shared" si="10"/>
        <v>32.6</v>
      </c>
      <c r="AJ19" s="42">
        <f t="shared" si="11"/>
        <v>36</v>
      </c>
      <c r="AK19" s="26">
        <v>6.4</v>
      </c>
      <c r="AL19" s="25">
        <v>3.3</v>
      </c>
      <c r="AM19" s="25">
        <v>4.7</v>
      </c>
      <c r="AN19" s="42">
        <f t="shared" si="12"/>
        <v>6.6</v>
      </c>
      <c r="AO19" s="42">
        <f t="shared" si="13"/>
        <v>9.4</v>
      </c>
      <c r="AP19" s="26">
        <v>5</v>
      </c>
      <c r="AQ19" s="25">
        <v>1.3</v>
      </c>
      <c r="AR19" s="25">
        <v>2.7</v>
      </c>
      <c r="AS19" s="42">
        <f t="shared" si="14"/>
        <v>2.6</v>
      </c>
      <c r="AT19" s="42">
        <f t="shared" si="15"/>
        <v>5.4</v>
      </c>
    </row>
    <row r="20" spans="1:46" ht="15.75" x14ac:dyDescent="0.25">
      <c r="A20" s="20">
        <v>19</v>
      </c>
      <c r="B20" s="75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43">
        <v>7.7</v>
      </c>
      <c r="I20" s="43">
        <v>9.6</v>
      </c>
      <c r="J20" s="42">
        <f t="shared" si="0"/>
        <v>15.4</v>
      </c>
      <c r="K20" s="42">
        <f t="shared" si="1"/>
        <v>19.2</v>
      </c>
      <c r="L20" s="16">
        <v>10.1</v>
      </c>
      <c r="M20" s="15">
        <v>4.4000000000000004</v>
      </c>
      <c r="N20" s="15">
        <v>6.5</v>
      </c>
      <c r="O20" s="42">
        <f t="shared" si="2"/>
        <v>8.8000000000000007</v>
      </c>
      <c r="P20" s="42">
        <f t="shared" si="3"/>
        <v>13</v>
      </c>
      <c r="Q20" s="16">
        <v>3.6</v>
      </c>
      <c r="R20" s="15">
        <v>1.9</v>
      </c>
      <c r="S20" s="15">
        <v>3.2</v>
      </c>
      <c r="T20" s="42">
        <f t="shared" si="4"/>
        <v>3.8</v>
      </c>
      <c r="U20" s="42">
        <f t="shared" si="5"/>
        <v>6.4</v>
      </c>
      <c r="V20" s="16">
        <v>8.1999999999999993</v>
      </c>
      <c r="W20" s="15">
        <v>3.9</v>
      </c>
      <c r="X20" s="15">
        <v>6</v>
      </c>
      <c r="Y20" s="42">
        <f t="shared" si="6"/>
        <v>7.8</v>
      </c>
      <c r="Z20" s="42">
        <f t="shared" si="7"/>
        <v>12</v>
      </c>
      <c r="AA20" s="24">
        <v>6.6</v>
      </c>
      <c r="AB20" s="25">
        <v>2.9</v>
      </c>
      <c r="AC20" s="25">
        <v>4.8</v>
      </c>
      <c r="AD20" s="42">
        <f t="shared" si="8"/>
        <v>5.8</v>
      </c>
      <c r="AE20" s="42">
        <f t="shared" si="9"/>
        <v>9.6</v>
      </c>
      <c r="AF20" s="26">
        <v>11.2</v>
      </c>
      <c r="AG20" s="25">
        <v>12.2</v>
      </c>
      <c r="AH20" s="25">
        <v>14.5</v>
      </c>
      <c r="AI20" s="42">
        <f t="shared" si="10"/>
        <v>24.4</v>
      </c>
      <c r="AJ20" s="42">
        <f t="shared" si="11"/>
        <v>29</v>
      </c>
      <c r="AK20" s="26">
        <v>14.4</v>
      </c>
      <c r="AL20" s="25">
        <v>6.9</v>
      </c>
      <c r="AM20" s="25">
        <v>8.1</v>
      </c>
      <c r="AN20" s="42">
        <f t="shared" si="12"/>
        <v>13.8</v>
      </c>
      <c r="AO20" s="42">
        <f t="shared" si="13"/>
        <v>16.2</v>
      </c>
      <c r="AP20" s="26">
        <v>8.8000000000000007</v>
      </c>
      <c r="AQ20" s="25">
        <v>7</v>
      </c>
      <c r="AR20" s="25">
        <v>8.3000000000000007</v>
      </c>
      <c r="AS20" s="42">
        <f t="shared" si="14"/>
        <v>14</v>
      </c>
      <c r="AT20" s="42">
        <f t="shared" si="15"/>
        <v>16.600000000000001</v>
      </c>
    </row>
    <row r="21" spans="1:46" ht="15.75" x14ac:dyDescent="0.25">
      <c r="A21" s="20">
        <v>20</v>
      </c>
      <c r="B21" s="75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43">
        <v>11.3</v>
      </c>
      <c r="I21" s="43">
        <v>13.2</v>
      </c>
      <c r="J21" s="42">
        <f t="shared" si="0"/>
        <v>22.6</v>
      </c>
      <c r="K21" s="42">
        <f t="shared" si="1"/>
        <v>26.4</v>
      </c>
      <c r="L21" s="16">
        <v>20.399999999999999</v>
      </c>
      <c r="M21" s="15">
        <v>9.8000000000000007</v>
      </c>
      <c r="N21" s="15">
        <v>12.9</v>
      </c>
      <c r="O21" s="42">
        <f t="shared" si="2"/>
        <v>19.600000000000001</v>
      </c>
      <c r="P21" s="42">
        <f t="shared" si="3"/>
        <v>25.8</v>
      </c>
      <c r="Q21" s="16">
        <v>8.1999999999999993</v>
      </c>
      <c r="R21" s="15">
        <v>3.3</v>
      </c>
      <c r="S21" s="15">
        <v>4.7</v>
      </c>
      <c r="T21" s="42">
        <f t="shared" si="4"/>
        <v>6.6</v>
      </c>
      <c r="U21" s="42">
        <f t="shared" si="5"/>
        <v>9.4</v>
      </c>
      <c r="V21" s="16">
        <v>30.8</v>
      </c>
      <c r="W21" s="15">
        <v>16.100000000000001</v>
      </c>
      <c r="X21" s="15">
        <v>18.100000000000001</v>
      </c>
      <c r="Y21" s="42">
        <f t="shared" si="6"/>
        <v>32.200000000000003</v>
      </c>
      <c r="Z21" s="42">
        <f t="shared" si="7"/>
        <v>36.200000000000003</v>
      </c>
      <c r="AA21" s="24">
        <v>19</v>
      </c>
      <c r="AB21" s="25">
        <v>8.6999999999999993</v>
      </c>
      <c r="AC21" s="25">
        <v>10.7</v>
      </c>
      <c r="AD21" s="42">
        <f t="shared" si="8"/>
        <v>17.399999999999999</v>
      </c>
      <c r="AE21" s="42">
        <f t="shared" si="9"/>
        <v>21.4</v>
      </c>
      <c r="AF21" s="26">
        <v>33</v>
      </c>
      <c r="AG21" s="25">
        <v>20.6</v>
      </c>
      <c r="AH21" s="25">
        <v>22.7</v>
      </c>
      <c r="AI21" s="42">
        <f t="shared" si="10"/>
        <v>41.2</v>
      </c>
      <c r="AJ21" s="42">
        <f t="shared" si="11"/>
        <v>45.4</v>
      </c>
      <c r="AK21" s="26">
        <v>42.3</v>
      </c>
      <c r="AL21" s="25">
        <v>16.600000000000001</v>
      </c>
      <c r="AM21" s="25">
        <v>18.600000000000001</v>
      </c>
      <c r="AN21" s="42">
        <f t="shared" si="12"/>
        <v>33.200000000000003</v>
      </c>
      <c r="AO21" s="42">
        <f t="shared" si="13"/>
        <v>37.200000000000003</v>
      </c>
      <c r="AP21" s="26">
        <v>25.2</v>
      </c>
      <c r="AQ21" s="25">
        <v>13</v>
      </c>
      <c r="AR21" s="25">
        <v>14.6</v>
      </c>
      <c r="AS21" s="42">
        <f t="shared" si="14"/>
        <v>26</v>
      </c>
      <c r="AT21" s="42">
        <f t="shared" si="15"/>
        <v>29.2</v>
      </c>
    </row>
    <row r="22" spans="1:46" ht="15.75" x14ac:dyDescent="0.25">
      <c r="A22" s="20">
        <v>21</v>
      </c>
      <c r="B22" s="75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43">
        <v>3.1</v>
      </c>
      <c r="I22" s="43">
        <v>4.7</v>
      </c>
      <c r="J22" s="42">
        <f t="shared" si="0"/>
        <v>6.2</v>
      </c>
      <c r="K22" s="42">
        <f t="shared" si="1"/>
        <v>9.4</v>
      </c>
      <c r="L22" s="16">
        <v>12</v>
      </c>
      <c r="M22" s="15">
        <v>3.9</v>
      </c>
      <c r="N22" s="15">
        <v>6.8</v>
      </c>
      <c r="O22" s="42">
        <f t="shared" si="2"/>
        <v>7.8</v>
      </c>
      <c r="P22" s="42">
        <f t="shared" si="3"/>
        <v>13.6</v>
      </c>
      <c r="Q22" s="16">
        <v>4.8</v>
      </c>
      <c r="R22" s="15">
        <v>1.2</v>
      </c>
      <c r="S22" s="15">
        <v>2.9</v>
      </c>
      <c r="T22" s="42">
        <f t="shared" si="4"/>
        <v>2.4</v>
      </c>
      <c r="U22" s="42">
        <f t="shared" si="5"/>
        <v>5.8</v>
      </c>
      <c r="V22" s="16">
        <v>18</v>
      </c>
      <c r="W22" s="15">
        <v>8.9</v>
      </c>
      <c r="X22" s="15">
        <v>10.3</v>
      </c>
      <c r="Y22" s="42">
        <f t="shared" si="6"/>
        <v>17.8</v>
      </c>
      <c r="Z22" s="42">
        <f t="shared" si="7"/>
        <v>20.6</v>
      </c>
      <c r="AA22" s="24">
        <v>9.8000000000000007</v>
      </c>
      <c r="AB22" s="25">
        <v>3.1</v>
      </c>
      <c r="AC22" s="25">
        <v>5</v>
      </c>
      <c r="AD22" s="42">
        <f t="shared" si="8"/>
        <v>6.2</v>
      </c>
      <c r="AE22" s="42">
        <f t="shared" si="9"/>
        <v>10</v>
      </c>
      <c r="AF22" s="26">
        <v>24</v>
      </c>
      <c r="AG22" s="25">
        <v>12.9</v>
      </c>
      <c r="AH22" s="25">
        <v>15.4</v>
      </c>
      <c r="AI22" s="42">
        <f t="shared" si="10"/>
        <v>25.8</v>
      </c>
      <c r="AJ22" s="42">
        <f t="shared" si="11"/>
        <v>30.8</v>
      </c>
      <c r="AK22" s="26">
        <v>9.8000000000000007</v>
      </c>
      <c r="AL22" s="25">
        <v>3.2</v>
      </c>
      <c r="AM22" s="25">
        <v>4.8</v>
      </c>
      <c r="AN22" s="42">
        <f t="shared" si="12"/>
        <v>6.4</v>
      </c>
      <c r="AO22" s="42">
        <f t="shared" si="13"/>
        <v>9.6</v>
      </c>
      <c r="AP22" s="26">
        <v>6.8</v>
      </c>
      <c r="AQ22" s="25">
        <v>2.5</v>
      </c>
      <c r="AR22" s="25">
        <v>3.7</v>
      </c>
      <c r="AS22" s="42">
        <f t="shared" si="14"/>
        <v>5</v>
      </c>
      <c r="AT22" s="42">
        <f t="shared" si="15"/>
        <v>7.4</v>
      </c>
    </row>
    <row r="23" spans="1:46" ht="15.75" x14ac:dyDescent="0.25">
      <c r="A23" s="20">
        <v>22</v>
      </c>
      <c r="B23" s="75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43">
        <v>13.3</v>
      </c>
      <c r="I23" s="43">
        <v>15.6</v>
      </c>
      <c r="J23" s="42">
        <f t="shared" si="0"/>
        <v>26.6</v>
      </c>
      <c r="K23" s="42">
        <f t="shared" si="1"/>
        <v>31.2</v>
      </c>
      <c r="L23" s="16">
        <v>35.700000000000003</v>
      </c>
      <c r="M23" s="15">
        <v>10.6</v>
      </c>
      <c r="N23" s="15">
        <v>14.5</v>
      </c>
      <c r="O23" s="42">
        <f t="shared" si="2"/>
        <v>21.2</v>
      </c>
      <c r="P23" s="42">
        <f t="shared" si="3"/>
        <v>29</v>
      </c>
      <c r="Q23" s="16">
        <v>14.4</v>
      </c>
      <c r="R23" s="15">
        <v>9.9</v>
      </c>
      <c r="S23" s="15">
        <v>11.3</v>
      </c>
      <c r="T23" s="42">
        <f t="shared" si="4"/>
        <v>19.8</v>
      </c>
      <c r="U23" s="42">
        <f t="shared" si="5"/>
        <v>22.6</v>
      </c>
      <c r="V23" s="16">
        <v>44.4</v>
      </c>
      <c r="W23" s="15">
        <v>14.7</v>
      </c>
      <c r="X23" s="15">
        <v>17.7</v>
      </c>
      <c r="Y23" s="42">
        <f t="shared" si="6"/>
        <v>29.4</v>
      </c>
      <c r="Z23" s="42">
        <f t="shared" si="7"/>
        <v>35.4</v>
      </c>
      <c r="AA23" s="24">
        <v>35.799999999999997</v>
      </c>
      <c r="AB23" s="25">
        <v>15.4</v>
      </c>
      <c r="AC23" s="25">
        <v>17.8</v>
      </c>
      <c r="AD23" s="42">
        <f t="shared" si="8"/>
        <v>30.8</v>
      </c>
      <c r="AE23" s="42">
        <f t="shared" si="9"/>
        <v>35.6</v>
      </c>
      <c r="AF23" s="26">
        <v>53.5</v>
      </c>
      <c r="AG23" s="25">
        <v>45.9</v>
      </c>
      <c r="AH23" s="25">
        <v>49.3</v>
      </c>
      <c r="AI23" s="42">
        <f t="shared" si="10"/>
        <v>91.8</v>
      </c>
      <c r="AJ23" s="42">
        <f t="shared" si="11"/>
        <v>98.6</v>
      </c>
      <c r="AK23" s="26">
        <v>37.200000000000003</v>
      </c>
      <c r="AL23" s="25">
        <v>12</v>
      </c>
      <c r="AM23" s="25">
        <v>14.4</v>
      </c>
      <c r="AN23" s="42">
        <f t="shared" si="12"/>
        <v>24</v>
      </c>
      <c r="AO23" s="42">
        <f t="shared" si="13"/>
        <v>28.8</v>
      </c>
      <c r="AP23" s="26">
        <v>22.8</v>
      </c>
      <c r="AQ23" s="25">
        <v>11.5</v>
      </c>
      <c r="AR23" s="25">
        <v>13.5</v>
      </c>
      <c r="AS23" s="42">
        <f t="shared" si="14"/>
        <v>23</v>
      </c>
      <c r="AT23" s="42">
        <f t="shared" si="15"/>
        <v>27</v>
      </c>
    </row>
    <row r="24" spans="1:46" ht="15.75" x14ac:dyDescent="0.25">
      <c r="A24" s="20">
        <v>23</v>
      </c>
      <c r="B24" s="75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43">
        <v>15.2</v>
      </c>
      <c r="I24" s="43">
        <v>16.5</v>
      </c>
      <c r="J24" s="42">
        <f t="shared" si="0"/>
        <v>30.4</v>
      </c>
      <c r="K24" s="42">
        <f t="shared" si="1"/>
        <v>33</v>
      </c>
      <c r="L24" s="16">
        <v>19.600000000000001</v>
      </c>
      <c r="M24" s="15">
        <v>10</v>
      </c>
      <c r="N24" s="15">
        <v>12.8</v>
      </c>
      <c r="O24" s="42">
        <f t="shared" si="2"/>
        <v>20</v>
      </c>
      <c r="P24" s="42">
        <f t="shared" si="3"/>
        <v>25.6</v>
      </c>
      <c r="Q24" s="16">
        <v>8.4</v>
      </c>
      <c r="R24" s="15">
        <v>5.9</v>
      </c>
      <c r="S24" s="15">
        <v>6.9</v>
      </c>
      <c r="T24" s="42">
        <f t="shared" si="4"/>
        <v>11.8</v>
      </c>
      <c r="U24" s="42">
        <f t="shared" si="5"/>
        <v>13.8</v>
      </c>
      <c r="V24" s="16">
        <v>25.6</v>
      </c>
      <c r="W24" s="15">
        <v>16.3</v>
      </c>
      <c r="X24" s="15">
        <v>18.3</v>
      </c>
      <c r="Y24" s="42">
        <f t="shared" si="6"/>
        <v>32.6</v>
      </c>
      <c r="Z24" s="42">
        <f t="shared" si="7"/>
        <v>36.6</v>
      </c>
      <c r="AA24" s="24">
        <v>17.2</v>
      </c>
      <c r="AB24" s="25">
        <v>9.5</v>
      </c>
      <c r="AC24" s="25">
        <v>11.1</v>
      </c>
      <c r="AD24" s="42">
        <f t="shared" si="8"/>
        <v>19</v>
      </c>
      <c r="AE24" s="42">
        <f t="shared" si="9"/>
        <v>22.2</v>
      </c>
      <c r="AF24" s="26">
        <v>30.8</v>
      </c>
      <c r="AG24" s="25">
        <v>25.6</v>
      </c>
      <c r="AH24" s="25">
        <v>27.7</v>
      </c>
      <c r="AI24" s="42">
        <f t="shared" si="10"/>
        <v>51.2</v>
      </c>
      <c r="AJ24" s="42">
        <f t="shared" si="11"/>
        <v>55.4</v>
      </c>
      <c r="AK24" s="26">
        <v>38.9</v>
      </c>
      <c r="AL24" s="25">
        <v>16.3</v>
      </c>
      <c r="AM24" s="25">
        <v>17.8</v>
      </c>
      <c r="AN24" s="42">
        <f t="shared" si="12"/>
        <v>32.6</v>
      </c>
      <c r="AO24" s="42">
        <f t="shared" si="13"/>
        <v>35.6</v>
      </c>
      <c r="AP24" s="26">
        <v>19.5</v>
      </c>
      <c r="AQ24" s="25">
        <v>9.4</v>
      </c>
      <c r="AR24" s="25">
        <v>10.5</v>
      </c>
      <c r="AS24" s="42">
        <f t="shared" si="14"/>
        <v>18.8</v>
      </c>
      <c r="AT24" s="42">
        <f t="shared" si="15"/>
        <v>21</v>
      </c>
    </row>
    <row r="25" spans="1:46" ht="15.75" x14ac:dyDescent="0.25">
      <c r="A25" s="20">
        <v>24</v>
      </c>
      <c r="B25" s="75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43">
        <v>6.4</v>
      </c>
      <c r="I25" s="43">
        <v>7.8</v>
      </c>
      <c r="J25" s="42">
        <f t="shared" si="0"/>
        <v>12.8</v>
      </c>
      <c r="K25" s="42">
        <f t="shared" si="1"/>
        <v>15.6</v>
      </c>
      <c r="L25" s="16">
        <v>15.3</v>
      </c>
      <c r="M25" s="15">
        <v>5</v>
      </c>
      <c r="N25" s="15">
        <v>7.2</v>
      </c>
      <c r="O25" s="42">
        <f t="shared" si="2"/>
        <v>10</v>
      </c>
      <c r="P25" s="42">
        <f t="shared" si="3"/>
        <v>14.4</v>
      </c>
      <c r="Q25" s="16">
        <v>4.5</v>
      </c>
      <c r="R25" s="15">
        <v>3.4</v>
      </c>
      <c r="S25" s="15">
        <v>4.7</v>
      </c>
      <c r="T25" s="42">
        <f t="shared" si="4"/>
        <v>6.8</v>
      </c>
      <c r="U25" s="42">
        <f t="shared" si="5"/>
        <v>9.4</v>
      </c>
      <c r="V25" s="16">
        <v>24.1</v>
      </c>
      <c r="W25" s="15">
        <v>12.1</v>
      </c>
      <c r="X25" s="15">
        <v>14</v>
      </c>
      <c r="Y25" s="42">
        <f t="shared" si="6"/>
        <v>24.2</v>
      </c>
      <c r="Z25" s="42">
        <f t="shared" si="7"/>
        <v>28</v>
      </c>
      <c r="AA25" s="24">
        <v>10.4</v>
      </c>
      <c r="AB25" s="25">
        <v>5.4</v>
      </c>
      <c r="AC25" s="25">
        <v>6.7</v>
      </c>
      <c r="AD25" s="42">
        <f t="shared" si="8"/>
        <v>10.8</v>
      </c>
      <c r="AE25" s="42">
        <f t="shared" si="9"/>
        <v>13.4</v>
      </c>
      <c r="AF25" s="26">
        <v>24.2</v>
      </c>
      <c r="AG25" s="25">
        <v>16.600000000000001</v>
      </c>
      <c r="AH25" s="25">
        <v>19</v>
      </c>
      <c r="AI25" s="42">
        <f t="shared" si="10"/>
        <v>33.200000000000003</v>
      </c>
      <c r="AJ25" s="42">
        <f t="shared" si="11"/>
        <v>38</v>
      </c>
      <c r="AK25" s="26">
        <v>15.5</v>
      </c>
      <c r="AL25" s="25">
        <v>6</v>
      </c>
      <c r="AM25" s="25">
        <v>8</v>
      </c>
      <c r="AN25" s="42">
        <f t="shared" si="12"/>
        <v>12</v>
      </c>
      <c r="AO25" s="42">
        <f t="shared" si="13"/>
        <v>16</v>
      </c>
      <c r="AP25" s="26">
        <v>6.6</v>
      </c>
      <c r="AQ25" s="25">
        <v>3.5</v>
      </c>
      <c r="AR25" s="25">
        <v>4.5999999999999996</v>
      </c>
      <c r="AS25" s="42">
        <f t="shared" si="14"/>
        <v>7</v>
      </c>
      <c r="AT25" s="42">
        <f t="shared" si="15"/>
        <v>9.1999999999999993</v>
      </c>
    </row>
    <row r="26" spans="1:46" ht="15.75" x14ac:dyDescent="0.25">
      <c r="A26" s="20">
        <v>25</v>
      </c>
      <c r="B26" s="75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43">
        <v>10.5</v>
      </c>
      <c r="I26" s="43">
        <v>12</v>
      </c>
      <c r="J26" s="42">
        <f t="shared" si="0"/>
        <v>21</v>
      </c>
      <c r="K26" s="42">
        <f t="shared" si="1"/>
        <v>24</v>
      </c>
      <c r="L26" s="16">
        <v>12.3</v>
      </c>
      <c r="M26" s="15">
        <v>4.8</v>
      </c>
      <c r="N26" s="15">
        <v>6.8</v>
      </c>
      <c r="O26" s="42">
        <f t="shared" si="2"/>
        <v>9.6</v>
      </c>
      <c r="P26" s="42">
        <f t="shared" si="3"/>
        <v>13.6</v>
      </c>
      <c r="Q26" s="16">
        <v>6</v>
      </c>
      <c r="R26" s="15">
        <v>5.0999999999999996</v>
      </c>
      <c r="S26" s="15">
        <v>6.1</v>
      </c>
      <c r="T26" s="42">
        <f t="shared" si="4"/>
        <v>10.199999999999999</v>
      </c>
      <c r="U26" s="42">
        <f t="shared" si="5"/>
        <v>12.2</v>
      </c>
      <c r="V26" s="16">
        <v>22</v>
      </c>
      <c r="W26" s="15">
        <v>12</v>
      </c>
      <c r="X26" s="15">
        <v>13.8</v>
      </c>
      <c r="Y26" s="42">
        <f t="shared" si="6"/>
        <v>24</v>
      </c>
      <c r="Z26" s="42">
        <f t="shared" si="7"/>
        <v>27.6</v>
      </c>
      <c r="AA26" s="24">
        <v>14.4</v>
      </c>
      <c r="AB26" s="25">
        <v>11.2</v>
      </c>
      <c r="AC26" s="25">
        <v>12.9</v>
      </c>
      <c r="AD26" s="42">
        <f t="shared" si="8"/>
        <v>22.4</v>
      </c>
      <c r="AE26" s="42">
        <f t="shared" si="9"/>
        <v>25.8</v>
      </c>
      <c r="AF26" s="26">
        <v>24.2</v>
      </c>
      <c r="AG26" s="25">
        <v>16.600000000000001</v>
      </c>
      <c r="AH26" s="25">
        <v>19</v>
      </c>
      <c r="AI26" s="42">
        <f t="shared" si="10"/>
        <v>33.200000000000003</v>
      </c>
      <c r="AJ26" s="42">
        <f t="shared" si="11"/>
        <v>38</v>
      </c>
      <c r="AK26" s="26">
        <v>14.6</v>
      </c>
      <c r="AL26" s="25">
        <v>7.6</v>
      </c>
      <c r="AM26" s="25">
        <v>8.9</v>
      </c>
      <c r="AN26" s="42">
        <f t="shared" si="12"/>
        <v>15.2</v>
      </c>
      <c r="AO26" s="42">
        <f t="shared" si="13"/>
        <v>17.8</v>
      </c>
      <c r="AP26" s="26">
        <v>8.1999999999999993</v>
      </c>
      <c r="AQ26" s="25">
        <v>3.7</v>
      </c>
      <c r="AR26" s="25">
        <v>4.7</v>
      </c>
      <c r="AS26" s="42">
        <f t="shared" si="14"/>
        <v>7.4</v>
      </c>
      <c r="AT26" s="42">
        <f t="shared" si="15"/>
        <v>9.4</v>
      </c>
    </row>
    <row r="27" spans="1:46" ht="15.75" x14ac:dyDescent="0.25">
      <c r="A27" s="20">
        <v>26</v>
      </c>
      <c r="B27" s="75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43">
        <v>19</v>
      </c>
      <c r="I27" s="43">
        <v>20.5</v>
      </c>
      <c r="J27" s="42">
        <f t="shared" si="0"/>
        <v>38</v>
      </c>
      <c r="K27" s="42">
        <f t="shared" si="1"/>
        <v>41</v>
      </c>
      <c r="L27" s="16">
        <v>33</v>
      </c>
      <c r="M27" s="15">
        <v>11.8</v>
      </c>
      <c r="N27" s="15">
        <v>14.6</v>
      </c>
      <c r="O27" s="42">
        <f t="shared" si="2"/>
        <v>23.6</v>
      </c>
      <c r="P27" s="42">
        <f t="shared" si="3"/>
        <v>29.2</v>
      </c>
      <c r="Q27" s="16">
        <v>15</v>
      </c>
      <c r="R27" s="15">
        <v>11.7</v>
      </c>
      <c r="S27" s="15">
        <v>12.6</v>
      </c>
      <c r="T27" s="42">
        <f t="shared" si="4"/>
        <v>23.4</v>
      </c>
      <c r="U27" s="42">
        <f t="shared" si="5"/>
        <v>25.2</v>
      </c>
      <c r="V27" s="16">
        <v>31</v>
      </c>
      <c r="W27" s="15">
        <v>24.6</v>
      </c>
      <c r="X27" s="15">
        <v>26.6</v>
      </c>
      <c r="Y27" s="42">
        <f t="shared" si="6"/>
        <v>49.2</v>
      </c>
      <c r="Z27" s="42">
        <f t="shared" si="7"/>
        <v>53.2</v>
      </c>
      <c r="AA27" s="24">
        <v>26.2</v>
      </c>
      <c r="AB27" s="25">
        <v>29.6</v>
      </c>
      <c r="AC27" s="25">
        <v>31.3</v>
      </c>
      <c r="AD27" s="42">
        <f t="shared" si="8"/>
        <v>59.2</v>
      </c>
      <c r="AE27" s="42">
        <f t="shared" si="9"/>
        <v>62.6</v>
      </c>
      <c r="AF27" s="26">
        <v>41</v>
      </c>
      <c r="AG27" s="25">
        <v>38.700000000000003</v>
      </c>
      <c r="AH27" s="25">
        <v>41.4</v>
      </c>
      <c r="AI27" s="42">
        <f t="shared" si="10"/>
        <v>77.400000000000006</v>
      </c>
      <c r="AJ27" s="42">
        <f t="shared" si="11"/>
        <v>82.8</v>
      </c>
      <c r="AK27" s="26">
        <v>41</v>
      </c>
      <c r="AL27" s="25">
        <v>17.5</v>
      </c>
      <c r="AM27" s="25">
        <v>19</v>
      </c>
      <c r="AN27" s="42">
        <f t="shared" si="12"/>
        <v>35</v>
      </c>
      <c r="AO27" s="42">
        <f t="shared" si="13"/>
        <v>38</v>
      </c>
      <c r="AP27" s="26">
        <v>29.3</v>
      </c>
      <c r="AQ27" s="25">
        <v>14</v>
      </c>
      <c r="AR27" s="25">
        <v>15</v>
      </c>
      <c r="AS27" s="42">
        <f t="shared" si="14"/>
        <v>28</v>
      </c>
      <c r="AT27" s="42">
        <f t="shared" si="15"/>
        <v>30</v>
      </c>
    </row>
    <row r="28" spans="1:46" ht="15.75" x14ac:dyDescent="0.25">
      <c r="A28" s="20">
        <v>27</v>
      </c>
      <c r="B28" s="75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43">
        <v>10.3</v>
      </c>
      <c r="I28" s="43">
        <v>11.6</v>
      </c>
      <c r="J28" s="42">
        <f t="shared" si="0"/>
        <v>20.6</v>
      </c>
      <c r="K28" s="42">
        <f t="shared" si="1"/>
        <v>23.2</v>
      </c>
      <c r="L28" s="16">
        <v>21</v>
      </c>
      <c r="M28" s="15">
        <v>14.6</v>
      </c>
      <c r="N28" s="15">
        <v>17.3</v>
      </c>
      <c r="O28" s="42">
        <f t="shared" si="2"/>
        <v>29.2</v>
      </c>
      <c r="P28" s="42">
        <f t="shared" si="3"/>
        <v>34.6</v>
      </c>
      <c r="Q28" s="16">
        <v>8.8000000000000007</v>
      </c>
      <c r="R28" s="15">
        <v>5.8</v>
      </c>
      <c r="S28" s="15">
        <v>6.8</v>
      </c>
      <c r="T28" s="42">
        <f t="shared" si="4"/>
        <v>11.6</v>
      </c>
      <c r="U28" s="42">
        <f t="shared" si="5"/>
        <v>13.6</v>
      </c>
      <c r="V28" s="16">
        <v>23</v>
      </c>
      <c r="W28" s="15">
        <v>9.6</v>
      </c>
      <c r="X28" s="15">
        <v>11.3</v>
      </c>
      <c r="Y28" s="42">
        <f t="shared" si="6"/>
        <v>19.2</v>
      </c>
      <c r="Z28" s="42">
        <f t="shared" si="7"/>
        <v>22.6</v>
      </c>
      <c r="AA28" s="24">
        <v>17.600000000000001</v>
      </c>
      <c r="AB28" s="25">
        <v>16.8</v>
      </c>
      <c r="AC28" s="25">
        <v>18.3</v>
      </c>
      <c r="AD28" s="42">
        <f t="shared" si="8"/>
        <v>33.6</v>
      </c>
      <c r="AE28" s="42">
        <f t="shared" si="9"/>
        <v>36.6</v>
      </c>
      <c r="AF28" s="26">
        <v>30</v>
      </c>
      <c r="AG28" s="25">
        <v>21.5</v>
      </c>
      <c r="AH28" s="25">
        <v>23.5</v>
      </c>
      <c r="AI28" s="42">
        <f t="shared" si="10"/>
        <v>43</v>
      </c>
      <c r="AJ28" s="42">
        <f t="shared" si="11"/>
        <v>47</v>
      </c>
      <c r="AK28" s="26">
        <v>17</v>
      </c>
      <c r="AL28" s="25">
        <v>8.1999999999999993</v>
      </c>
      <c r="AM28" s="25">
        <v>9.9</v>
      </c>
      <c r="AN28" s="42">
        <f t="shared" si="12"/>
        <v>16.399999999999999</v>
      </c>
      <c r="AO28" s="42">
        <f t="shared" si="13"/>
        <v>19.8</v>
      </c>
      <c r="AP28" s="26">
        <v>8</v>
      </c>
      <c r="AQ28" s="25">
        <v>5.4</v>
      </c>
      <c r="AR28" s="25">
        <v>6.7</v>
      </c>
      <c r="AS28" s="42">
        <f t="shared" si="14"/>
        <v>10.8</v>
      </c>
      <c r="AT28" s="42">
        <f t="shared" si="15"/>
        <v>13.4</v>
      </c>
    </row>
    <row r="29" spans="1:46" ht="15.75" x14ac:dyDescent="0.25">
      <c r="A29" s="20">
        <v>28</v>
      </c>
      <c r="B29" s="75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43">
        <v>16.7</v>
      </c>
      <c r="I29" s="43">
        <v>18</v>
      </c>
      <c r="J29" s="42">
        <f t="shared" si="0"/>
        <v>33.4</v>
      </c>
      <c r="K29" s="42">
        <f t="shared" si="1"/>
        <v>36</v>
      </c>
      <c r="L29" s="16">
        <v>17</v>
      </c>
      <c r="M29" s="15">
        <v>9.8000000000000007</v>
      </c>
      <c r="N29" s="15">
        <v>11.6</v>
      </c>
      <c r="O29" s="42">
        <f t="shared" si="2"/>
        <v>19.600000000000001</v>
      </c>
      <c r="P29" s="42">
        <f t="shared" si="3"/>
        <v>23.2</v>
      </c>
      <c r="Q29" s="16">
        <v>8.4</v>
      </c>
      <c r="R29" s="15">
        <v>6.8</v>
      </c>
      <c r="S29" s="15">
        <v>7.9</v>
      </c>
      <c r="T29" s="42">
        <f t="shared" si="4"/>
        <v>13.6</v>
      </c>
      <c r="U29" s="42">
        <f t="shared" si="5"/>
        <v>15.8</v>
      </c>
      <c r="V29" s="16">
        <v>26.6</v>
      </c>
      <c r="W29" s="15">
        <v>21.3</v>
      </c>
      <c r="X29" s="15">
        <v>23.1</v>
      </c>
      <c r="Y29" s="42">
        <f t="shared" si="6"/>
        <v>42.6</v>
      </c>
      <c r="Z29" s="42">
        <f t="shared" si="7"/>
        <v>46.2</v>
      </c>
      <c r="AA29" s="24">
        <v>23.6</v>
      </c>
      <c r="AB29" s="25">
        <v>21</v>
      </c>
      <c r="AC29" s="25">
        <v>22.8</v>
      </c>
      <c r="AD29" s="42">
        <f t="shared" si="8"/>
        <v>42</v>
      </c>
      <c r="AE29" s="42">
        <f t="shared" si="9"/>
        <v>45.6</v>
      </c>
      <c r="AF29" s="26">
        <v>35.799999999999997</v>
      </c>
      <c r="AG29" s="25">
        <v>36.299999999999997</v>
      </c>
      <c r="AH29" s="25">
        <v>39.1</v>
      </c>
      <c r="AI29" s="42">
        <f t="shared" si="10"/>
        <v>72.599999999999994</v>
      </c>
      <c r="AJ29" s="42">
        <f t="shared" si="11"/>
        <v>78.2</v>
      </c>
      <c r="AK29" s="26">
        <v>35.5</v>
      </c>
      <c r="AL29" s="25">
        <v>11.5</v>
      </c>
      <c r="AM29" s="25">
        <v>13.1</v>
      </c>
      <c r="AN29" s="42">
        <f t="shared" si="12"/>
        <v>23</v>
      </c>
      <c r="AO29" s="42">
        <f t="shared" si="13"/>
        <v>26.2</v>
      </c>
      <c r="AP29" s="26">
        <v>15</v>
      </c>
      <c r="AQ29" s="25">
        <v>8.9</v>
      </c>
      <c r="AR29" s="25">
        <v>10.1</v>
      </c>
      <c r="AS29" s="42">
        <f t="shared" si="14"/>
        <v>17.8</v>
      </c>
      <c r="AT29" s="42">
        <f t="shared" si="15"/>
        <v>20.2</v>
      </c>
    </row>
    <row r="30" spans="1:46" ht="15.75" x14ac:dyDescent="0.25">
      <c r="A30" s="20">
        <v>29</v>
      </c>
      <c r="B30" s="75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43">
        <v>12.8</v>
      </c>
      <c r="I30" s="43">
        <v>14.1</v>
      </c>
      <c r="J30" s="42">
        <f t="shared" si="0"/>
        <v>25.6</v>
      </c>
      <c r="K30" s="42">
        <f t="shared" si="1"/>
        <v>28.2</v>
      </c>
      <c r="L30" s="16">
        <v>23</v>
      </c>
      <c r="M30" s="15">
        <v>9.4</v>
      </c>
      <c r="N30" s="15">
        <v>11.7</v>
      </c>
      <c r="O30" s="42">
        <f t="shared" si="2"/>
        <v>18.8</v>
      </c>
      <c r="P30" s="42">
        <f t="shared" si="3"/>
        <v>23.4</v>
      </c>
      <c r="Q30" s="16">
        <v>11.4</v>
      </c>
      <c r="R30" s="15">
        <v>7.4</v>
      </c>
      <c r="S30" s="15">
        <v>8.6</v>
      </c>
      <c r="T30" s="42">
        <f t="shared" si="4"/>
        <v>14.8</v>
      </c>
      <c r="U30" s="42">
        <f t="shared" si="5"/>
        <v>17.2</v>
      </c>
      <c r="V30" s="16">
        <v>34.799999999999997</v>
      </c>
      <c r="W30" s="15">
        <v>17.399999999999999</v>
      </c>
      <c r="X30" s="15">
        <v>19</v>
      </c>
      <c r="Y30" s="42">
        <f t="shared" si="6"/>
        <v>34.799999999999997</v>
      </c>
      <c r="Z30" s="42">
        <f t="shared" si="7"/>
        <v>38</v>
      </c>
      <c r="AA30" s="24">
        <v>18</v>
      </c>
      <c r="AB30" s="25">
        <v>8.6999999999999993</v>
      </c>
      <c r="AC30" s="25">
        <v>10.199999999999999</v>
      </c>
      <c r="AD30" s="42">
        <f t="shared" si="8"/>
        <v>17.399999999999999</v>
      </c>
      <c r="AE30" s="42">
        <f t="shared" si="9"/>
        <v>20.399999999999999</v>
      </c>
      <c r="AF30" s="26">
        <v>43</v>
      </c>
      <c r="AG30" s="25">
        <v>27.4</v>
      </c>
      <c r="AH30" s="25">
        <v>29.4</v>
      </c>
      <c r="AI30" s="42">
        <f t="shared" si="10"/>
        <v>54.8</v>
      </c>
      <c r="AJ30" s="42">
        <f t="shared" si="11"/>
        <v>58.8</v>
      </c>
      <c r="AK30" s="26">
        <v>30.7</v>
      </c>
      <c r="AL30" s="25">
        <v>12.6</v>
      </c>
      <c r="AM30" s="25">
        <v>14.1</v>
      </c>
      <c r="AN30" s="42">
        <f t="shared" si="12"/>
        <v>25.2</v>
      </c>
      <c r="AO30" s="42">
        <f t="shared" si="13"/>
        <v>28.2</v>
      </c>
      <c r="AP30" s="26">
        <v>24.4</v>
      </c>
      <c r="AQ30" s="25">
        <v>13.6</v>
      </c>
      <c r="AR30" s="25">
        <v>15.1</v>
      </c>
      <c r="AS30" s="42">
        <f t="shared" si="14"/>
        <v>27.2</v>
      </c>
      <c r="AT30" s="42">
        <f t="shared" si="15"/>
        <v>30.2</v>
      </c>
    </row>
    <row r="31" spans="1:46" ht="15.75" x14ac:dyDescent="0.25">
      <c r="A31" s="20">
        <v>30</v>
      </c>
      <c r="B31" s="75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43">
        <v>8.4</v>
      </c>
      <c r="I31" s="43">
        <v>9.6</v>
      </c>
      <c r="J31" s="42">
        <f t="shared" si="0"/>
        <v>16.8</v>
      </c>
      <c r="K31" s="42">
        <f t="shared" si="1"/>
        <v>19.2</v>
      </c>
      <c r="L31" s="16">
        <v>13.9</v>
      </c>
      <c r="M31" s="15">
        <v>5.4</v>
      </c>
      <c r="N31" s="15">
        <v>6.9</v>
      </c>
      <c r="O31" s="42">
        <f t="shared" si="2"/>
        <v>10.8</v>
      </c>
      <c r="P31" s="42">
        <f t="shared" si="3"/>
        <v>13.8</v>
      </c>
      <c r="Q31" s="16">
        <v>6.4</v>
      </c>
      <c r="R31" s="15">
        <v>4.8</v>
      </c>
      <c r="S31" s="15">
        <v>6</v>
      </c>
      <c r="T31" s="42">
        <f t="shared" si="4"/>
        <v>9.6</v>
      </c>
      <c r="U31" s="42">
        <f t="shared" si="5"/>
        <v>12</v>
      </c>
      <c r="V31" s="16">
        <v>30.1</v>
      </c>
      <c r="W31" s="15">
        <v>22.4</v>
      </c>
      <c r="X31" s="15">
        <v>23.9</v>
      </c>
      <c r="Y31" s="42">
        <f t="shared" si="6"/>
        <v>44.8</v>
      </c>
      <c r="Z31" s="42">
        <f t="shared" si="7"/>
        <v>47.8</v>
      </c>
      <c r="AA31" s="24">
        <v>18</v>
      </c>
      <c r="AB31" s="25">
        <v>13.8</v>
      </c>
      <c r="AC31" s="25">
        <v>15.1</v>
      </c>
      <c r="AD31" s="42">
        <f t="shared" si="8"/>
        <v>27.6</v>
      </c>
      <c r="AE31" s="42">
        <f t="shared" si="9"/>
        <v>30.2</v>
      </c>
      <c r="AF31" s="26">
        <v>36.799999999999997</v>
      </c>
      <c r="AG31" s="25">
        <v>37.799999999999997</v>
      </c>
      <c r="AH31" s="25">
        <v>39.6</v>
      </c>
      <c r="AI31" s="42">
        <f t="shared" si="10"/>
        <v>75.599999999999994</v>
      </c>
      <c r="AJ31" s="42">
        <f t="shared" si="11"/>
        <v>79.2</v>
      </c>
      <c r="AK31" s="26">
        <v>18.399999999999999</v>
      </c>
      <c r="AL31" s="25">
        <v>6.5</v>
      </c>
      <c r="AM31" s="25">
        <v>7.7</v>
      </c>
      <c r="AN31" s="42">
        <f t="shared" si="12"/>
        <v>13</v>
      </c>
      <c r="AO31" s="42">
        <f t="shared" si="13"/>
        <v>15.4</v>
      </c>
      <c r="AP31" s="26">
        <v>9.1</v>
      </c>
      <c r="AQ31" s="25">
        <v>5.0999999999999996</v>
      </c>
      <c r="AR31" s="25">
        <v>6.1</v>
      </c>
      <c r="AS31" s="42">
        <f t="shared" si="14"/>
        <v>10.199999999999999</v>
      </c>
      <c r="AT31" s="42">
        <f t="shared" si="15"/>
        <v>12.2</v>
      </c>
    </row>
    <row r="32" spans="1:46" ht="15.75" x14ac:dyDescent="0.25">
      <c r="A32" s="20">
        <v>31</v>
      </c>
      <c r="B32" s="75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43">
        <v>4.5999999999999996</v>
      </c>
      <c r="I32" s="43">
        <v>6.1</v>
      </c>
      <c r="J32" s="42">
        <f t="shared" si="0"/>
        <v>9.1999999999999993</v>
      </c>
      <c r="K32" s="42">
        <f t="shared" si="1"/>
        <v>12.2</v>
      </c>
      <c r="L32" s="16">
        <v>19</v>
      </c>
      <c r="M32" s="15">
        <v>5.3</v>
      </c>
      <c r="N32" s="15">
        <v>9.5</v>
      </c>
      <c r="O32" s="42">
        <f t="shared" si="2"/>
        <v>10.6</v>
      </c>
      <c r="P32" s="42">
        <f t="shared" si="3"/>
        <v>19</v>
      </c>
      <c r="Q32" s="16">
        <v>3.9</v>
      </c>
      <c r="R32" s="15">
        <v>1.5</v>
      </c>
      <c r="S32" s="15">
        <v>2.8</v>
      </c>
      <c r="T32" s="42">
        <f t="shared" si="4"/>
        <v>3</v>
      </c>
      <c r="U32" s="42">
        <f t="shared" si="5"/>
        <v>5.6</v>
      </c>
      <c r="V32" s="16">
        <v>18</v>
      </c>
      <c r="W32" s="15">
        <v>10.6</v>
      </c>
      <c r="X32" s="15">
        <v>12.1</v>
      </c>
      <c r="Y32" s="42">
        <f t="shared" si="6"/>
        <v>21.2</v>
      </c>
      <c r="Z32" s="42">
        <f t="shared" si="7"/>
        <v>24.2</v>
      </c>
      <c r="AA32" s="24">
        <v>14.8</v>
      </c>
      <c r="AB32" s="25">
        <v>7.4</v>
      </c>
      <c r="AC32" s="25">
        <v>9.1999999999999993</v>
      </c>
      <c r="AD32" s="42">
        <f t="shared" si="8"/>
        <v>14.8</v>
      </c>
      <c r="AE32" s="42">
        <f t="shared" si="9"/>
        <v>18.399999999999999</v>
      </c>
      <c r="AF32" s="26">
        <v>26</v>
      </c>
      <c r="AG32" s="25">
        <v>18.3</v>
      </c>
      <c r="AH32" s="25">
        <v>20.8</v>
      </c>
      <c r="AI32" s="42">
        <f t="shared" si="10"/>
        <v>36.6</v>
      </c>
      <c r="AJ32" s="42">
        <f t="shared" si="11"/>
        <v>41.6</v>
      </c>
      <c r="AK32" s="26">
        <v>12.4</v>
      </c>
      <c r="AL32" s="25">
        <v>5.4</v>
      </c>
      <c r="AM32" s="25">
        <v>6.6</v>
      </c>
      <c r="AN32" s="42">
        <f t="shared" si="12"/>
        <v>10.8</v>
      </c>
      <c r="AO32" s="42">
        <f t="shared" si="13"/>
        <v>13.2</v>
      </c>
      <c r="AP32" s="26">
        <v>8</v>
      </c>
      <c r="AQ32" s="25">
        <v>3.2</v>
      </c>
      <c r="AR32" s="25">
        <v>4.5</v>
      </c>
      <c r="AS32" s="42">
        <f t="shared" si="14"/>
        <v>6.4</v>
      </c>
      <c r="AT32" s="42">
        <f t="shared" si="15"/>
        <v>9</v>
      </c>
    </row>
    <row r="33" spans="1:46" ht="15.75" x14ac:dyDescent="0.25">
      <c r="A33" s="20">
        <v>32</v>
      </c>
      <c r="B33" s="75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43">
        <v>3.3</v>
      </c>
      <c r="I33" s="43">
        <v>4.5999999999999996</v>
      </c>
      <c r="J33" s="42">
        <f t="shared" si="0"/>
        <v>6.6</v>
      </c>
      <c r="K33" s="42">
        <f t="shared" si="1"/>
        <v>9.1999999999999993</v>
      </c>
      <c r="L33" s="16">
        <v>10.7</v>
      </c>
      <c r="M33" s="15">
        <v>3.9</v>
      </c>
      <c r="N33" s="15">
        <v>6.3</v>
      </c>
      <c r="O33" s="42">
        <f t="shared" si="2"/>
        <v>7.8</v>
      </c>
      <c r="P33" s="42">
        <f t="shared" si="3"/>
        <v>12.6</v>
      </c>
      <c r="Q33" s="16">
        <v>3</v>
      </c>
      <c r="R33" s="15">
        <v>0.93</v>
      </c>
      <c r="S33" s="15">
        <v>2</v>
      </c>
      <c r="T33" s="42">
        <f t="shared" si="4"/>
        <v>1.86</v>
      </c>
      <c r="U33" s="42">
        <f t="shared" si="5"/>
        <v>4</v>
      </c>
      <c r="V33" s="16">
        <v>10.6</v>
      </c>
      <c r="W33" s="15">
        <v>5.9</v>
      </c>
      <c r="X33" s="15">
        <v>7.5</v>
      </c>
      <c r="Y33" s="42">
        <f t="shared" si="6"/>
        <v>11.8</v>
      </c>
      <c r="Z33" s="42">
        <f t="shared" si="7"/>
        <v>15</v>
      </c>
      <c r="AA33" s="24">
        <v>6.5</v>
      </c>
      <c r="AB33" s="25">
        <v>3.4</v>
      </c>
      <c r="AC33" s="25">
        <v>4.9000000000000004</v>
      </c>
      <c r="AD33" s="42">
        <f t="shared" si="8"/>
        <v>6.8</v>
      </c>
      <c r="AE33" s="42">
        <f t="shared" si="9"/>
        <v>9.8000000000000007</v>
      </c>
      <c r="AF33" s="26">
        <v>19.399999999999999</v>
      </c>
      <c r="AG33" s="25">
        <v>14.6</v>
      </c>
      <c r="AH33" s="25">
        <v>16.3</v>
      </c>
      <c r="AI33" s="42">
        <f t="shared" si="10"/>
        <v>29.2</v>
      </c>
      <c r="AJ33" s="42">
        <f t="shared" si="11"/>
        <v>32.6</v>
      </c>
      <c r="AK33" s="26">
        <v>12.2</v>
      </c>
      <c r="AL33" s="25">
        <v>4.5</v>
      </c>
      <c r="AM33" s="25">
        <v>5.8</v>
      </c>
      <c r="AN33" s="42">
        <f t="shared" si="12"/>
        <v>9</v>
      </c>
      <c r="AO33" s="42">
        <f t="shared" si="13"/>
        <v>11.6</v>
      </c>
      <c r="AP33" s="26">
        <v>4.9000000000000004</v>
      </c>
      <c r="AQ33" s="25">
        <v>1.7</v>
      </c>
      <c r="AR33" s="25">
        <v>3</v>
      </c>
      <c r="AS33" s="42">
        <f t="shared" si="14"/>
        <v>3.4</v>
      </c>
      <c r="AT33" s="42">
        <f t="shared" si="15"/>
        <v>6</v>
      </c>
    </row>
    <row r="34" spans="1:46" ht="15.75" x14ac:dyDescent="0.25">
      <c r="A34" s="20">
        <v>33</v>
      </c>
      <c r="B34" s="75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43">
        <v>2.8</v>
      </c>
      <c r="I34" s="43">
        <v>4</v>
      </c>
      <c r="J34" s="42">
        <f t="shared" si="0"/>
        <v>5.6</v>
      </c>
      <c r="K34" s="42">
        <f t="shared" si="1"/>
        <v>8</v>
      </c>
      <c r="L34" s="16">
        <v>12</v>
      </c>
      <c r="M34" s="15">
        <v>4</v>
      </c>
      <c r="N34" s="15">
        <v>6.9</v>
      </c>
      <c r="O34" s="42">
        <f t="shared" si="2"/>
        <v>8</v>
      </c>
      <c r="P34" s="42">
        <f t="shared" si="3"/>
        <v>13.8</v>
      </c>
      <c r="Q34" s="16">
        <v>3.6</v>
      </c>
      <c r="R34" s="15">
        <v>2</v>
      </c>
      <c r="S34" s="15">
        <v>3.1</v>
      </c>
      <c r="T34" s="42">
        <f t="shared" si="4"/>
        <v>4</v>
      </c>
      <c r="U34" s="42">
        <f t="shared" si="5"/>
        <v>6.2</v>
      </c>
      <c r="V34" s="16">
        <v>11.8</v>
      </c>
      <c r="W34" s="15">
        <v>5.9</v>
      </c>
      <c r="X34" s="15">
        <v>7.7</v>
      </c>
      <c r="Y34" s="42">
        <f t="shared" si="6"/>
        <v>11.8</v>
      </c>
      <c r="Z34" s="42">
        <f t="shared" si="7"/>
        <v>15.4</v>
      </c>
      <c r="AA34" s="24">
        <v>9</v>
      </c>
      <c r="AB34" s="25">
        <v>4.7</v>
      </c>
      <c r="AC34" s="25">
        <v>6.1</v>
      </c>
      <c r="AD34" s="42">
        <f t="shared" si="8"/>
        <v>9.4</v>
      </c>
      <c r="AE34" s="42">
        <f t="shared" si="9"/>
        <v>12.2</v>
      </c>
      <c r="AF34" s="26">
        <v>16.899999999999999</v>
      </c>
      <c r="AG34" s="25">
        <v>14.9</v>
      </c>
      <c r="AH34" s="25">
        <v>17.3</v>
      </c>
      <c r="AI34" s="42">
        <f t="shared" si="10"/>
        <v>29.8</v>
      </c>
      <c r="AJ34" s="42">
        <f t="shared" si="11"/>
        <v>34.6</v>
      </c>
      <c r="AK34" s="26">
        <v>8.5</v>
      </c>
      <c r="AL34" s="25">
        <v>3.4</v>
      </c>
      <c r="AM34" s="25">
        <v>5</v>
      </c>
      <c r="AN34" s="42">
        <f t="shared" si="12"/>
        <v>6.8</v>
      </c>
      <c r="AO34" s="42">
        <f t="shared" si="13"/>
        <v>10</v>
      </c>
      <c r="AP34" s="26">
        <v>4.8</v>
      </c>
      <c r="AQ34" s="25">
        <v>1.7</v>
      </c>
      <c r="AR34" s="25">
        <v>3</v>
      </c>
      <c r="AS34" s="42">
        <f t="shared" si="14"/>
        <v>3.4</v>
      </c>
      <c r="AT34" s="42">
        <f t="shared" si="15"/>
        <v>6</v>
      </c>
    </row>
    <row r="35" spans="1:46" ht="15.75" x14ac:dyDescent="0.25">
      <c r="A35" s="20">
        <v>34</v>
      </c>
      <c r="B35" s="75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43">
        <v>17.600000000000001</v>
      </c>
      <c r="I35" s="43">
        <v>18.7</v>
      </c>
      <c r="J35" s="42">
        <f t="shared" si="0"/>
        <v>35.200000000000003</v>
      </c>
      <c r="K35" s="42">
        <f t="shared" si="1"/>
        <v>37.4</v>
      </c>
      <c r="L35" s="16">
        <v>10.8</v>
      </c>
      <c r="M35" s="15">
        <v>4.5999999999999996</v>
      </c>
      <c r="N35" s="15">
        <v>6.9</v>
      </c>
      <c r="O35" s="42">
        <f t="shared" si="2"/>
        <v>9.1999999999999993</v>
      </c>
      <c r="P35" s="42">
        <f t="shared" si="3"/>
        <v>13.8</v>
      </c>
      <c r="Q35" s="16">
        <v>9.1</v>
      </c>
      <c r="R35" s="15">
        <v>8.9</v>
      </c>
      <c r="S35" s="15">
        <v>9.9</v>
      </c>
      <c r="T35" s="42">
        <f t="shared" si="4"/>
        <v>17.8</v>
      </c>
      <c r="U35" s="42">
        <f t="shared" si="5"/>
        <v>19.8</v>
      </c>
      <c r="V35" s="16">
        <v>15.2</v>
      </c>
      <c r="W35" s="15">
        <v>12</v>
      </c>
      <c r="X35" s="15">
        <v>13.8</v>
      </c>
      <c r="Y35" s="42">
        <f t="shared" si="6"/>
        <v>24</v>
      </c>
      <c r="Z35" s="42">
        <f t="shared" si="7"/>
        <v>27.6</v>
      </c>
      <c r="AA35" s="24">
        <v>11.8</v>
      </c>
      <c r="AB35" s="25">
        <v>10.6</v>
      </c>
      <c r="AC35" s="25">
        <v>12</v>
      </c>
      <c r="AD35" s="42">
        <f t="shared" si="8"/>
        <v>21.2</v>
      </c>
      <c r="AE35" s="42">
        <f t="shared" si="9"/>
        <v>24</v>
      </c>
      <c r="AF35" s="26">
        <v>27.4</v>
      </c>
      <c r="AG35" s="25">
        <v>23.7</v>
      </c>
      <c r="AH35" s="25">
        <v>25.6</v>
      </c>
      <c r="AI35" s="42">
        <f t="shared" si="10"/>
        <v>47.4</v>
      </c>
      <c r="AJ35" s="42">
        <f t="shared" si="11"/>
        <v>51.2</v>
      </c>
      <c r="AK35" s="26">
        <v>32.799999999999997</v>
      </c>
      <c r="AL35" s="25">
        <v>14.1</v>
      </c>
      <c r="AM35" s="25">
        <v>15.7</v>
      </c>
      <c r="AN35" s="42">
        <f t="shared" si="12"/>
        <v>28.2</v>
      </c>
      <c r="AO35" s="42">
        <f t="shared" si="13"/>
        <v>31.4</v>
      </c>
      <c r="AP35" s="26">
        <v>16</v>
      </c>
      <c r="AQ35" s="25">
        <v>10.4</v>
      </c>
      <c r="AR35" s="25">
        <v>11.8</v>
      </c>
      <c r="AS35" s="42">
        <f t="shared" si="14"/>
        <v>20.8</v>
      </c>
      <c r="AT35" s="42">
        <f t="shared" si="15"/>
        <v>23.6</v>
      </c>
    </row>
    <row r="36" spans="1:46" ht="15.75" x14ac:dyDescent="0.25">
      <c r="A36" s="20">
        <v>35</v>
      </c>
      <c r="B36" s="75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43">
        <v>6.2</v>
      </c>
      <c r="I36" s="43">
        <v>7.1</v>
      </c>
      <c r="J36" s="42">
        <f t="shared" si="0"/>
        <v>12.4</v>
      </c>
      <c r="K36" s="42">
        <f t="shared" si="1"/>
        <v>14.2</v>
      </c>
      <c r="L36" s="16">
        <v>8.1</v>
      </c>
      <c r="M36" s="15">
        <v>4.3</v>
      </c>
      <c r="N36" s="15">
        <v>6.2</v>
      </c>
      <c r="O36" s="42">
        <f t="shared" si="2"/>
        <v>8.6</v>
      </c>
      <c r="P36" s="42">
        <f t="shared" si="3"/>
        <v>12.4</v>
      </c>
      <c r="Q36" s="16">
        <v>4.4000000000000004</v>
      </c>
      <c r="R36" s="15">
        <v>3</v>
      </c>
      <c r="S36" s="15">
        <v>4</v>
      </c>
      <c r="T36" s="42">
        <f t="shared" si="4"/>
        <v>6</v>
      </c>
      <c r="U36" s="42">
        <f t="shared" si="5"/>
        <v>8</v>
      </c>
      <c r="V36" s="16">
        <v>12.4</v>
      </c>
      <c r="W36" s="15">
        <v>11.1</v>
      </c>
      <c r="X36" s="15">
        <v>12.3</v>
      </c>
      <c r="Y36" s="42">
        <f t="shared" si="6"/>
        <v>22.2</v>
      </c>
      <c r="Z36" s="42">
        <f t="shared" si="7"/>
        <v>24.6</v>
      </c>
      <c r="AA36" s="24">
        <v>6.9</v>
      </c>
      <c r="AB36" s="25">
        <v>3.9</v>
      </c>
      <c r="AC36" s="25">
        <v>5.2</v>
      </c>
      <c r="AD36" s="42">
        <f t="shared" si="8"/>
        <v>7.8</v>
      </c>
      <c r="AE36" s="42">
        <f t="shared" si="9"/>
        <v>10.4</v>
      </c>
      <c r="AF36" s="26">
        <v>16.399999999999999</v>
      </c>
      <c r="AG36" s="25">
        <v>14.2</v>
      </c>
      <c r="AH36" s="25">
        <v>16</v>
      </c>
      <c r="AI36" s="42">
        <f t="shared" si="10"/>
        <v>28.4</v>
      </c>
      <c r="AJ36" s="42">
        <f t="shared" si="11"/>
        <v>32</v>
      </c>
      <c r="AK36" s="26">
        <v>14.6</v>
      </c>
      <c r="AL36" s="25">
        <v>7.7</v>
      </c>
      <c r="AM36" s="25">
        <v>8.9</v>
      </c>
      <c r="AN36" s="42">
        <f t="shared" si="12"/>
        <v>15.4</v>
      </c>
      <c r="AO36" s="42">
        <f t="shared" si="13"/>
        <v>17.8</v>
      </c>
      <c r="AP36" s="26">
        <v>6</v>
      </c>
      <c r="AQ36" s="25">
        <v>2.7</v>
      </c>
      <c r="AR36" s="25">
        <v>3.9</v>
      </c>
      <c r="AS36" s="42">
        <f t="shared" si="14"/>
        <v>5.4</v>
      </c>
      <c r="AT36" s="42">
        <f t="shared" si="15"/>
        <v>7.8</v>
      </c>
    </row>
    <row r="37" spans="1:46" ht="15.75" x14ac:dyDescent="0.25">
      <c r="A37" s="20">
        <v>36</v>
      </c>
      <c r="B37" s="75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43">
        <v>7.3</v>
      </c>
      <c r="I37" s="43">
        <v>8.8000000000000007</v>
      </c>
      <c r="J37" s="42">
        <f t="shared" si="0"/>
        <v>14.6</v>
      </c>
      <c r="K37" s="42">
        <f t="shared" si="1"/>
        <v>17.600000000000001</v>
      </c>
      <c r="L37" s="16">
        <v>11.2</v>
      </c>
      <c r="M37" s="15">
        <v>3.7</v>
      </c>
      <c r="N37" s="15">
        <v>5.7</v>
      </c>
      <c r="O37" s="42">
        <f t="shared" si="2"/>
        <v>7.4</v>
      </c>
      <c r="P37" s="42">
        <f t="shared" si="3"/>
        <v>11.4</v>
      </c>
      <c r="Q37" s="16">
        <v>4.3</v>
      </c>
      <c r="R37" s="15">
        <v>2</v>
      </c>
      <c r="S37" s="15">
        <v>2.9</v>
      </c>
      <c r="T37" s="42">
        <f t="shared" si="4"/>
        <v>4</v>
      </c>
      <c r="U37" s="42">
        <f t="shared" si="5"/>
        <v>5.8</v>
      </c>
      <c r="V37" s="16">
        <v>12.1</v>
      </c>
      <c r="W37" s="15">
        <v>7</v>
      </c>
      <c r="X37" s="15">
        <v>8.4</v>
      </c>
      <c r="Y37" s="42">
        <f t="shared" si="6"/>
        <v>14</v>
      </c>
      <c r="Z37" s="42">
        <f t="shared" si="7"/>
        <v>16.8</v>
      </c>
      <c r="AA37" s="24">
        <v>8.1</v>
      </c>
      <c r="AB37" s="25">
        <v>2.9</v>
      </c>
      <c r="AC37" s="25">
        <v>4.4000000000000004</v>
      </c>
      <c r="AD37" s="42">
        <f t="shared" si="8"/>
        <v>5.8</v>
      </c>
      <c r="AE37" s="42">
        <f t="shared" si="9"/>
        <v>8.8000000000000007</v>
      </c>
      <c r="AF37" s="26">
        <v>25.6</v>
      </c>
      <c r="AG37" s="25">
        <v>14.3</v>
      </c>
      <c r="AH37" s="25">
        <v>16</v>
      </c>
      <c r="AI37" s="42">
        <f t="shared" si="10"/>
        <v>28.6</v>
      </c>
      <c r="AJ37" s="42">
        <f t="shared" si="11"/>
        <v>32</v>
      </c>
      <c r="AK37" s="26">
        <v>10.8</v>
      </c>
      <c r="AL37" s="25">
        <v>5.7</v>
      </c>
      <c r="AM37" s="25">
        <v>7.2</v>
      </c>
      <c r="AN37" s="42">
        <f t="shared" si="12"/>
        <v>11.4</v>
      </c>
      <c r="AO37" s="42">
        <f t="shared" si="13"/>
        <v>14.4</v>
      </c>
      <c r="AP37" s="26">
        <v>9.8000000000000007</v>
      </c>
      <c r="AQ37" s="25">
        <v>4.7</v>
      </c>
      <c r="AR37" s="25">
        <v>6</v>
      </c>
      <c r="AS37" s="42">
        <f t="shared" si="14"/>
        <v>9.4</v>
      </c>
      <c r="AT37" s="42">
        <f t="shared" si="15"/>
        <v>12</v>
      </c>
    </row>
    <row r="38" spans="1:46" ht="15.75" x14ac:dyDescent="0.25">
      <c r="A38" s="20">
        <v>37</v>
      </c>
      <c r="B38" s="75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43">
        <v>15.9</v>
      </c>
      <c r="I38" s="43">
        <v>17.7</v>
      </c>
      <c r="J38" s="42">
        <f t="shared" si="0"/>
        <v>31.8</v>
      </c>
      <c r="K38" s="42">
        <f t="shared" si="1"/>
        <v>35.4</v>
      </c>
      <c r="L38" s="16">
        <v>15.8</v>
      </c>
      <c r="M38" s="15">
        <v>5.9</v>
      </c>
      <c r="N38" s="15">
        <v>8.8000000000000007</v>
      </c>
      <c r="O38" s="42">
        <f t="shared" si="2"/>
        <v>11.8</v>
      </c>
      <c r="P38" s="42">
        <f t="shared" si="3"/>
        <v>17.600000000000001</v>
      </c>
      <c r="Q38" s="16">
        <v>7.8</v>
      </c>
      <c r="R38" s="15">
        <v>6.1</v>
      </c>
      <c r="S38" s="15">
        <v>7</v>
      </c>
      <c r="T38" s="42">
        <f t="shared" si="4"/>
        <v>12.2</v>
      </c>
      <c r="U38" s="42">
        <f t="shared" si="5"/>
        <v>14</v>
      </c>
      <c r="V38" s="16">
        <v>26.3</v>
      </c>
      <c r="W38" s="15">
        <v>14.5</v>
      </c>
      <c r="X38" s="15">
        <v>16.899999999999999</v>
      </c>
      <c r="Y38" s="42">
        <f t="shared" si="6"/>
        <v>29</v>
      </c>
      <c r="Z38" s="42">
        <f t="shared" si="7"/>
        <v>33.799999999999997</v>
      </c>
      <c r="AA38" s="24">
        <v>20.6</v>
      </c>
      <c r="AB38" s="25">
        <v>10.4</v>
      </c>
      <c r="AC38" s="25">
        <v>12.7</v>
      </c>
      <c r="AD38" s="42">
        <f t="shared" si="8"/>
        <v>20.8</v>
      </c>
      <c r="AE38" s="42">
        <f t="shared" si="9"/>
        <v>25.4</v>
      </c>
      <c r="AF38" s="26">
        <v>33.9</v>
      </c>
      <c r="AG38" s="25">
        <v>36.6</v>
      </c>
      <c r="AH38" s="25">
        <v>39.5</v>
      </c>
      <c r="AI38" s="42">
        <f t="shared" si="10"/>
        <v>73.2</v>
      </c>
      <c r="AJ38" s="42">
        <f t="shared" si="11"/>
        <v>79</v>
      </c>
      <c r="AK38" s="26">
        <v>30</v>
      </c>
      <c r="AL38" s="25">
        <v>11.4</v>
      </c>
      <c r="AM38" s="25">
        <v>12.9</v>
      </c>
      <c r="AN38" s="42">
        <f t="shared" si="12"/>
        <v>22.8</v>
      </c>
      <c r="AO38" s="42">
        <f t="shared" si="13"/>
        <v>25.8</v>
      </c>
      <c r="AP38" s="26">
        <v>23.4</v>
      </c>
      <c r="AQ38" s="25">
        <v>8.9</v>
      </c>
      <c r="AR38" s="25">
        <v>9.8000000000000007</v>
      </c>
      <c r="AS38" s="42">
        <f t="shared" si="14"/>
        <v>17.8</v>
      </c>
      <c r="AT38" s="42">
        <f t="shared" si="15"/>
        <v>19.600000000000001</v>
      </c>
    </row>
    <row r="39" spans="1:46" ht="15.75" x14ac:dyDescent="0.25">
      <c r="A39" s="20">
        <v>38</v>
      </c>
      <c r="B39" s="75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43">
        <v>15.6</v>
      </c>
      <c r="I39" s="43">
        <v>17</v>
      </c>
      <c r="J39" s="42">
        <f t="shared" si="0"/>
        <v>31.2</v>
      </c>
      <c r="K39" s="42">
        <f t="shared" si="1"/>
        <v>34</v>
      </c>
      <c r="L39" s="16">
        <v>19.600000000000001</v>
      </c>
      <c r="M39" s="15">
        <v>4.8</v>
      </c>
      <c r="N39" s="15">
        <v>7.6</v>
      </c>
      <c r="O39" s="42">
        <f t="shared" si="2"/>
        <v>9.6</v>
      </c>
      <c r="P39" s="42">
        <f t="shared" si="3"/>
        <v>15.2</v>
      </c>
      <c r="Q39" s="16">
        <v>13.1</v>
      </c>
      <c r="R39" s="15">
        <v>11.1</v>
      </c>
      <c r="S39" s="15">
        <v>12.2</v>
      </c>
      <c r="T39" s="42">
        <f t="shared" si="4"/>
        <v>22.2</v>
      </c>
      <c r="U39" s="42">
        <f t="shared" si="5"/>
        <v>24.4</v>
      </c>
      <c r="V39" s="16">
        <v>31</v>
      </c>
      <c r="W39" s="15">
        <v>18.100000000000001</v>
      </c>
      <c r="X39" s="15">
        <v>19.7</v>
      </c>
      <c r="Y39" s="42">
        <f t="shared" si="6"/>
        <v>36.200000000000003</v>
      </c>
      <c r="Z39" s="42">
        <f t="shared" si="7"/>
        <v>39.4</v>
      </c>
      <c r="AA39" s="24">
        <v>30.5</v>
      </c>
      <c r="AB39" s="25">
        <v>14.7</v>
      </c>
      <c r="AC39" s="25">
        <v>16.399999999999999</v>
      </c>
      <c r="AD39" s="42">
        <f t="shared" si="8"/>
        <v>29.4</v>
      </c>
      <c r="AE39" s="42">
        <f t="shared" si="9"/>
        <v>32.799999999999997</v>
      </c>
      <c r="AF39" s="26">
        <v>47.8</v>
      </c>
      <c r="AG39" s="25">
        <v>44.4</v>
      </c>
      <c r="AH39" s="25">
        <v>46.7</v>
      </c>
      <c r="AI39" s="42">
        <f t="shared" si="10"/>
        <v>88.8</v>
      </c>
      <c r="AJ39" s="42">
        <f t="shared" si="11"/>
        <v>93.4</v>
      </c>
      <c r="AK39" s="26">
        <v>39.799999999999997</v>
      </c>
      <c r="AL39" s="25">
        <v>15.2</v>
      </c>
      <c r="AM39" s="25">
        <v>16.899999999999999</v>
      </c>
      <c r="AN39" s="42">
        <f t="shared" si="12"/>
        <v>30.4</v>
      </c>
      <c r="AO39" s="42">
        <f t="shared" si="13"/>
        <v>33.799999999999997</v>
      </c>
      <c r="AP39" s="26">
        <v>26</v>
      </c>
      <c r="AQ39" s="25">
        <v>13.2</v>
      </c>
      <c r="AR39" s="25">
        <v>14.4</v>
      </c>
      <c r="AS39" s="42">
        <f t="shared" si="14"/>
        <v>26.4</v>
      </c>
      <c r="AT39" s="42">
        <f t="shared" si="15"/>
        <v>28.8</v>
      </c>
    </row>
    <row r="40" spans="1:46" ht="15.75" x14ac:dyDescent="0.25">
      <c r="A40" s="20">
        <v>39</v>
      </c>
      <c r="B40" s="75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43">
        <v>10.8</v>
      </c>
      <c r="I40" s="43">
        <v>12.2</v>
      </c>
      <c r="J40" s="42">
        <f t="shared" si="0"/>
        <v>21.6</v>
      </c>
      <c r="K40" s="42">
        <f t="shared" si="1"/>
        <v>24.4</v>
      </c>
      <c r="L40" s="16">
        <v>11.2</v>
      </c>
      <c r="M40" s="15">
        <v>3.7</v>
      </c>
      <c r="N40" s="15">
        <v>6.6</v>
      </c>
      <c r="O40" s="42">
        <f t="shared" si="2"/>
        <v>7.4</v>
      </c>
      <c r="P40" s="42">
        <f t="shared" si="3"/>
        <v>13.2</v>
      </c>
      <c r="Q40" s="16">
        <v>6.9</v>
      </c>
      <c r="R40" s="15">
        <v>5</v>
      </c>
      <c r="S40" s="15">
        <v>6.1</v>
      </c>
      <c r="T40" s="42">
        <f t="shared" si="4"/>
        <v>10</v>
      </c>
      <c r="U40" s="42">
        <f t="shared" si="5"/>
        <v>12.2</v>
      </c>
      <c r="V40" s="16">
        <v>14</v>
      </c>
      <c r="W40" s="15">
        <v>11.8</v>
      </c>
      <c r="X40" s="15">
        <v>13.3</v>
      </c>
      <c r="Y40" s="42">
        <f t="shared" si="6"/>
        <v>23.6</v>
      </c>
      <c r="Z40" s="42">
        <f t="shared" si="7"/>
        <v>26.6</v>
      </c>
      <c r="AA40" s="24">
        <v>9</v>
      </c>
      <c r="AB40" s="25">
        <v>6.8</v>
      </c>
      <c r="AC40" s="25">
        <v>8.1</v>
      </c>
      <c r="AD40" s="42">
        <f t="shared" si="8"/>
        <v>13.6</v>
      </c>
      <c r="AE40" s="42">
        <f t="shared" si="9"/>
        <v>16.2</v>
      </c>
      <c r="AF40" s="26">
        <v>19.2</v>
      </c>
      <c r="AG40" s="25">
        <v>10.9</v>
      </c>
      <c r="AH40" s="25">
        <v>13.2</v>
      </c>
      <c r="AI40" s="42">
        <f t="shared" si="10"/>
        <v>21.8</v>
      </c>
      <c r="AJ40" s="42">
        <f t="shared" si="11"/>
        <v>26.4</v>
      </c>
      <c r="AK40" s="26">
        <v>24</v>
      </c>
      <c r="AL40" s="25">
        <v>11.4</v>
      </c>
      <c r="AM40" s="25">
        <v>12.8</v>
      </c>
      <c r="AN40" s="42">
        <f t="shared" si="12"/>
        <v>22.8</v>
      </c>
      <c r="AO40" s="42">
        <f t="shared" si="13"/>
        <v>25.6</v>
      </c>
      <c r="AP40" s="26">
        <v>15</v>
      </c>
      <c r="AQ40" s="25">
        <v>8</v>
      </c>
      <c r="AR40" s="25">
        <v>9.3000000000000007</v>
      </c>
      <c r="AS40" s="42">
        <f t="shared" si="14"/>
        <v>16</v>
      </c>
      <c r="AT40" s="42">
        <f t="shared" si="15"/>
        <v>18.600000000000001</v>
      </c>
    </row>
    <row r="41" spans="1:46" ht="15.75" x14ac:dyDescent="0.25">
      <c r="A41" s="20">
        <v>40</v>
      </c>
      <c r="B41" s="75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43">
        <v>5</v>
      </c>
      <c r="I41" s="43">
        <v>5.9</v>
      </c>
      <c r="J41" s="42">
        <f t="shared" si="0"/>
        <v>10</v>
      </c>
      <c r="K41" s="42">
        <f t="shared" si="1"/>
        <v>11.8</v>
      </c>
      <c r="L41" s="16">
        <v>9</v>
      </c>
      <c r="M41" s="15">
        <v>3.5</v>
      </c>
      <c r="N41" s="15">
        <v>5</v>
      </c>
      <c r="O41" s="42">
        <f t="shared" si="2"/>
        <v>7</v>
      </c>
      <c r="P41" s="42">
        <f t="shared" si="3"/>
        <v>10</v>
      </c>
      <c r="Q41" s="16">
        <v>3.6</v>
      </c>
      <c r="R41" s="15">
        <v>3.8</v>
      </c>
      <c r="S41" s="15">
        <v>4.7</v>
      </c>
      <c r="T41" s="42">
        <f t="shared" si="4"/>
        <v>7.6</v>
      </c>
      <c r="U41" s="42">
        <f t="shared" si="5"/>
        <v>9.4</v>
      </c>
      <c r="V41" s="16">
        <v>9.1999999999999993</v>
      </c>
      <c r="W41" s="15">
        <v>6.4</v>
      </c>
      <c r="X41" s="15">
        <v>7.7</v>
      </c>
      <c r="Y41" s="42">
        <f t="shared" si="6"/>
        <v>12.8</v>
      </c>
      <c r="Z41" s="42">
        <f t="shared" si="7"/>
        <v>15.4</v>
      </c>
      <c r="AA41" s="24">
        <v>6</v>
      </c>
      <c r="AB41" s="25">
        <v>6.2</v>
      </c>
      <c r="AC41" s="25">
        <v>7.5</v>
      </c>
      <c r="AD41" s="42">
        <f t="shared" si="8"/>
        <v>12.4</v>
      </c>
      <c r="AE41" s="42">
        <f t="shared" si="9"/>
        <v>15</v>
      </c>
      <c r="AF41" s="26">
        <v>20.399999999999999</v>
      </c>
      <c r="AG41" s="25">
        <v>17.5</v>
      </c>
      <c r="AH41" s="25">
        <v>19.7</v>
      </c>
      <c r="AI41" s="42">
        <f t="shared" si="10"/>
        <v>35</v>
      </c>
      <c r="AJ41" s="42">
        <f t="shared" si="11"/>
        <v>39.4</v>
      </c>
      <c r="AK41" s="26">
        <v>15.7</v>
      </c>
      <c r="AL41" s="25">
        <v>6.8</v>
      </c>
      <c r="AM41" s="25">
        <v>7.8</v>
      </c>
      <c r="AN41" s="42">
        <f t="shared" si="12"/>
        <v>13.6</v>
      </c>
      <c r="AO41" s="42">
        <f t="shared" si="13"/>
        <v>15.6</v>
      </c>
      <c r="AP41" s="26">
        <v>11</v>
      </c>
      <c r="AQ41" s="25">
        <v>5.9</v>
      </c>
      <c r="AR41" s="25">
        <v>6.9</v>
      </c>
      <c r="AS41" s="42">
        <f t="shared" si="14"/>
        <v>11.8</v>
      </c>
      <c r="AT41" s="42">
        <f t="shared" si="15"/>
        <v>13.8</v>
      </c>
    </row>
    <row r="42" spans="1:46" ht="15.75" x14ac:dyDescent="0.25">
      <c r="A42" s="20">
        <v>41</v>
      </c>
      <c r="B42" s="75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43">
        <v>1.4</v>
      </c>
      <c r="I42" s="43">
        <v>3.2</v>
      </c>
      <c r="J42" s="42">
        <f t="shared" si="0"/>
        <v>2.8</v>
      </c>
      <c r="K42" s="42">
        <f t="shared" si="1"/>
        <v>6.4</v>
      </c>
      <c r="L42" s="16">
        <v>7.4</v>
      </c>
      <c r="M42" s="15">
        <v>2</v>
      </c>
      <c r="N42" s="15">
        <v>4.5999999999999996</v>
      </c>
      <c r="O42" s="42">
        <f t="shared" si="2"/>
        <v>4</v>
      </c>
      <c r="P42" s="42">
        <f t="shared" si="3"/>
        <v>9.1999999999999993</v>
      </c>
      <c r="Q42" s="16">
        <v>2.8</v>
      </c>
      <c r="R42" s="15">
        <v>0.64</v>
      </c>
      <c r="S42" s="15">
        <v>1.6</v>
      </c>
      <c r="T42" s="42">
        <f t="shared" si="4"/>
        <v>1.28</v>
      </c>
      <c r="U42" s="42">
        <f t="shared" si="5"/>
        <v>3.2</v>
      </c>
      <c r="V42" s="16">
        <v>12</v>
      </c>
      <c r="W42" s="15">
        <v>7</v>
      </c>
      <c r="X42" s="15">
        <v>8.3000000000000007</v>
      </c>
      <c r="Y42" s="42">
        <f t="shared" si="6"/>
        <v>14</v>
      </c>
      <c r="Z42" s="42">
        <f t="shared" si="7"/>
        <v>16.600000000000001</v>
      </c>
      <c r="AA42" s="24">
        <v>7.2</v>
      </c>
      <c r="AB42" s="25">
        <v>4</v>
      </c>
      <c r="AC42" s="25">
        <v>5.3</v>
      </c>
      <c r="AD42" s="42">
        <f t="shared" si="8"/>
        <v>8</v>
      </c>
      <c r="AE42" s="42">
        <f t="shared" si="9"/>
        <v>10.6</v>
      </c>
      <c r="AF42" s="26">
        <v>22</v>
      </c>
      <c r="AG42" s="25">
        <v>17</v>
      </c>
      <c r="AH42" s="25">
        <v>18.600000000000001</v>
      </c>
      <c r="AI42" s="42">
        <f t="shared" si="10"/>
        <v>34</v>
      </c>
      <c r="AJ42" s="42">
        <f t="shared" si="11"/>
        <v>37.200000000000003</v>
      </c>
      <c r="AK42" s="26">
        <v>5.6</v>
      </c>
      <c r="AL42" s="25">
        <v>1.3</v>
      </c>
      <c r="AM42" s="25">
        <v>2.7</v>
      </c>
      <c r="AN42" s="42">
        <f t="shared" si="12"/>
        <v>2.6</v>
      </c>
      <c r="AO42" s="42">
        <f t="shared" si="13"/>
        <v>5.4</v>
      </c>
      <c r="AP42" s="26">
        <v>4.3</v>
      </c>
      <c r="AQ42" s="25">
        <v>0.93</v>
      </c>
      <c r="AR42" s="25">
        <v>2.1</v>
      </c>
      <c r="AS42" s="42">
        <f t="shared" si="14"/>
        <v>1.86</v>
      </c>
      <c r="AT42" s="42">
        <f t="shared" si="15"/>
        <v>4.2</v>
      </c>
    </row>
    <row r="43" spans="1:46" ht="15.75" x14ac:dyDescent="0.25">
      <c r="A43" s="20">
        <v>42</v>
      </c>
      <c r="B43" s="75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43">
        <v>14.9</v>
      </c>
      <c r="I43" s="43">
        <v>16.399999999999999</v>
      </c>
      <c r="J43" s="42">
        <f t="shared" si="0"/>
        <v>29.8</v>
      </c>
      <c r="K43" s="42">
        <f t="shared" si="1"/>
        <v>32.799999999999997</v>
      </c>
      <c r="L43" s="16">
        <v>25.1</v>
      </c>
      <c r="M43" s="15">
        <v>10.3</v>
      </c>
      <c r="N43" s="15">
        <v>13.7</v>
      </c>
      <c r="O43" s="42">
        <f t="shared" si="2"/>
        <v>20.6</v>
      </c>
      <c r="P43" s="42">
        <f t="shared" si="3"/>
        <v>27.4</v>
      </c>
      <c r="Q43" s="16">
        <v>14.2</v>
      </c>
      <c r="R43" s="15">
        <v>7.9</v>
      </c>
      <c r="S43" s="15">
        <v>9.1</v>
      </c>
      <c r="T43" s="42">
        <f t="shared" si="4"/>
        <v>15.8</v>
      </c>
      <c r="U43" s="42">
        <f t="shared" si="5"/>
        <v>18.2</v>
      </c>
      <c r="V43" s="16">
        <v>27.6</v>
      </c>
      <c r="W43" s="15">
        <v>19.399999999999999</v>
      </c>
      <c r="X43" s="15">
        <v>21.5</v>
      </c>
      <c r="Y43" s="42">
        <f t="shared" si="6"/>
        <v>38.799999999999997</v>
      </c>
      <c r="Z43" s="42">
        <f t="shared" si="7"/>
        <v>43</v>
      </c>
      <c r="AA43" s="24">
        <v>34</v>
      </c>
      <c r="AB43" s="25">
        <v>18.5</v>
      </c>
      <c r="AC43" s="25">
        <v>20.3</v>
      </c>
      <c r="AD43" s="42">
        <f t="shared" si="8"/>
        <v>37</v>
      </c>
      <c r="AE43" s="42">
        <f t="shared" si="9"/>
        <v>40.6</v>
      </c>
      <c r="AF43" s="26">
        <v>46.8</v>
      </c>
      <c r="AG43" s="25">
        <v>41.2</v>
      </c>
      <c r="AH43" s="25">
        <v>43.7</v>
      </c>
      <c r="AI43" s="42">
        <f t="shared" si="10"/>
        <v>82.4</v>
      </c>
      <c r="AJ43" s="42">
        <f t="shared" si="11"/>
        <v>87.4</v>
      </c>
      <c r="AK43" s="26">
        <v>39.5</v>
      </c>
      <c r="AL43" s="25">
        <v>20.399999999999999</v>
      </c>
      <c r="AM43" s="25">
        <v>21.8</v>
      </c>
      <c r="AN43" s="42">
        <f t="shared" si="12"/>
        <v>40.799999999999997</v>
      </c>
      <c r="AO43" s="42">
        <f t="shared" si="13"/>
        <v>43.6</v>
      </c>
      <c r="AP43" s="26">
        <v>26.3</v>
      </c>
      <c r="AQ43" s="25">
        <v>12.7</v>
      </c>
      <c r="AR43" s="25">
        <v>13.9</v>
      </c>
      <c r="AS43" s="42">
        <f t="shared" si="14"/>
        <v>25.4</v>
      </c>
      <c r="AT43" s="42">
        <f t="shared" si="15"/>
        <v>27.8</v>
      </c>
    </row>
    <row r="44" spans="1:46" ht="15.75" x14ac:dyDescent="0.25">
      <c r="A44" s="20">
        <v>43</v>
      </c>
      <c r="B44" s="75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43">
        <v>13.2</v>
      </c>
      <c r="I44" s="43">
        <v>14.5</v>
      </c>
      <c r="J44" s="42">
        <f t="shared" si="0"/>
        <v>26.4</v>
      </c>
      <c r="K44" s="42">
        <f t="shared" si="1"/>
        <v>29</v>
      </c>
      <c r="L44" s="16">
        <v>21</v>
      </c>
      <c r="M44" s="15">
        <v>9.4</v>
      </c>
      <c r="N44" s="15">
        <v>11.7</v>
      </c>
      <c r="O44" s="42">
        <f t="shared" si="2"/>
        <v>18.8</v>
      </c>
      <c r="P44" s="42">
        <f t="shared" si="3"/>
        <v>23.4</v>
      </c>
      <c r="Q44" s="16">
        <v>10.4</v>
      </c>
      <c r="R44" s="15">
        <v>11.7</v>
      </c>
      <c r="S44" s="15">
        <v>12.5</v>
      </c>
      <c r="T44" s="42">
        <f t="shared" si="4"/>
        <v>23.4</v>
      </c>
      <c r="U44" s="42">
        <f t="shared" si="5"/>
        <v>25</v>
      </c>
      <c r="V44" s="16">
        <v>30.2</v>
      </c>
      <c r="W44" s="15">
        <v>13.6</v>
      </c>
      <c r="X44" s="15">
        <v>15.2</v>
      </c>
      <c r="Y44" s="42">
        <f t="shared" si="6"/>
        <v>27.2</v>
      </c>
      <c r="Z44" s="42">
        <f t="shared" si="7"/>
        <v>30.4</v>
      </c>
      <c r="AA44" s="24">
        <v>18.600000000000001</v>
      </c>
      <c r="AB44" s="25">
        <v>11.9</v>
      </c>
      <c r="AC44" s="25">
        <v>13.4</v>
      </c>
      <c r="AD44" s="42">
        <f t="shared" si="8"/>
        <v>23.8</v>
      </c>
      <c r="AE44" s="42">
        <f t="shared" si="9"/>
        <v>26.8</v>
      </c>
      <c r="AF44" s="26">
        <v>28.4</v>
      </c>
      <c r="AG44" s="25">
        <v>29.6</v>
      </c>
      <c r="AH44" s="25">
        <v>32.299999999999997</v>
      </c>
      <c r="AI44" s="42">
        <f t="shared" si="10"/>
        <v>59.2</v>
      </c>
      <c r="AJ44" s="42">
        <f t="shared" si="11"/>
        <v>64.599999999999994</v>
      </c>
      <c r="AK44" s="26">
        <v>36.5</v>
      </c>
      <c r="AL44" s="25">
        <v>17.100000000000001</v>
      </c>
      <c r="AM44" s="25">
        <v>18.600000000000001</v>
      </c>
      <c r="AN44" s="42">
        <f t="shared" si="12"/>
        <v>34.200000000000003</v>
      </c>
      <c r="AO44" s="42">
        <f t="shared" si="13"/>
        <v>37.200000000000003</v>
      </c>
      <c r="AP44" s="26">
        <v>32.6</v>
      </c>
      <c r="AQ44" s="25">
        <v>18.100000000000001</v>
      </c>
      <c r="AR44" s="25">
        <v>19.2</v>
      </c>
      <c r="AS44" s="42">
        <f t="shared" si="14"/>
        <v>36.200000000000003</v>
      </c>
      <c r="AT44" s="42">
        <f t="shared" si="15"/>
        <v>38.4</v>
      </c>
    </row>
    <row r="45" spans="1:46" ht="15.75" x14ac:dyDescent="0.25">
      <c r="A45" s="20">
        <v>44</v>
      </c>
      <c r="B45" s="75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43">
        <v>6.5</v>
      </c>
      <c r="I45" s="43">
        <v>7.9</v>
      </c>
      <c r="J45" s="42">
        <f t="shared" si="0"/>
        <v>13</v>
      </c>
      <c r="K45" s="42">
        <f t="shared" si="1"/>
        <v>15.8</v>
      </c>
      <c r="L45" s="16">
        <v>12.1</v>
      </c>
      <c r="M45" s="15">
        <v>5.4</v>
      </c>
      <c r="N45" s="15">
        <v>8.1999999999999993</v>
      </c>
      <c r="O45" s="42">
        <f t="shared" si="2"/>
        <v>10.8</v>
      </c>
      <c r="P45" s="42">
        <f t="shared" si="3"/>
        <v>16.399999999999999</v>
      </c>
      <c r="Q45" s="16">
        <v>5</v>
      </c>
      <c r="R45" s="15">
        <v>2.2000000000000002</v>
      </c>
      <c r="S45" s="15">
        <v>3.5</v>
      </c>
      <c r="T45" s="42">
        <f t="shared" si="4"/>
        <v>4.4000000000000004</v>
      </c>
      <c r="U45" s="42">
        <f t="shared" si="5"/>
        <v>7</v>
      </c>
      <c r="V45" s="16">
        <v>18.2</v>
      </c>
      <c r="W45" s="15">
        <v>11.2</v>
      </c>
      <c r="X45" s="15">
        <v>13</v>
      </c>
      <c r="Y45" s="42">
        <f t="shared" si="6"/>
        <v>22.4</v>
      </c>
      <c r="Z45" s="42">
        <f t="shared" si="7"/>
        <v>26</v>
      </c>
      <c r="AA45" s="24">
        <v>14.6</v>
      </c>
      <c r="AB45" s="25">
        <v>11.2</v>
      </c>
      <c r="AC45" s="25">
        <v>12.7</v>
      </c>
      <c r="AD45" s="42">
        <f t="shared" si="8"/>
        <v>22.4</v>
      </c>
      <c r="AE45" s="42">
        <f t="shared" si="9"/>
        <v>25.4</v>
      </c>
      <c r="AF45" s="26">
        <v>25.6</v>
      </c>
      <c r="AG45" s="25">
        <v>25</v>
      </c>
      <c r="AH45" s="25">
        <v>26.8</v>
      </c>
      <c r="AI45" s="42">
        <f t="shared" si="10"/>
        <v>50</v>
      </c>
      <c r="AJ45" s="42">
        <f t="shared" si="11"/>
        <v>53.6</v>
      </c>
      <c r="AK45" s="26">
        <v>15.5</v>
      </c>
      <c r="AL45" s="25">
        <v>6.6</v>
      </c>
      <c r="AM45" s="25">
        <v>7.9</v>
      </c>
      <c r="AN45" s="42">
        <f t="shared" si="12"/>
        <v>13.2</v>
      </c>
      <c r="AO45" s="42">
        <f t="shared" si="13"/>
        <v>15.8</v>
      </c>
      <c r="AP45" s="26">
        <v>9.1999999999999993</v>
      </c>
      <c r="AQ45" s="25">
        <v>5.5</v>
      </c>
      <c r="AR45" s="25">
        <v>6.7</v>
      </c>
      <c r="AS45" s="42">
        <f t="shared" si="14"/>
        <v>11</v>
      </c>
      <c r="AT45" s="42">
        <f t="shared" si="15"/>
        <v>13.4</v>
      </c>
    </row>
    <row r="46" spans="1:46" ht="15.75" x14ac:dyDescent="0.25">
      <c r="A46" s="20">
        <v>45</v>
      </c>
      <c r="B46" s="75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43">
        <v>4.8</v>
      </c>
      <c r="I46" s="43">
        <v>6.2</v>
      </c>
      <c r="J46" s="42">
        <f t="shared" si="0"/>
        <v>9.6</v>
      </c>
      <c r="K46" s="42">
        <f t="shared" si="1"/>
        <v>12.4</v>
      </c>
      <c r="L46" s="16">
        <v>29.2</v>
      </c>
      <c r="M46" s="15">
        <v>9.9</v>
      </c>
      <c r="N46" s="15">
        <v>13.4</v>
      </c>
      <c r="O46" s="42">
        <f t="shared" si="2"/>
        <v>19.8</v>
      </c>
      <c r="P46" s="42">
        <f t="shared" si="3"/>
        <v>26.8</v>
      </c>
      <c r="Q46" s="16">
        <v>7</v>
      </c>
      <c r="R46" s="15">
        <v>5.0999999999999996</v>
      </c>
      <c r="S46" s="15">
        <v>6.3</v>
      </c>
      <c r="T46" s="42">
        <f t="shared" si="4"/>
        <v>10.199999999999999</v>
      </c>
      <c r="U46" s="42">
        <f t="shared" si="5"/>
        <v>12.6</v>
      </c>
      <c r="V46" s="16">
        <v>29</v>
      </c>
      <c r="W46" s="15">
        <v>18.100000000000001</v>
      </c>
      <c r="X46" s="15">
        <v>19.8</v>
      </c>
      <c r="Y46" s="42">
        <f t="shared" si="6"/>
        <v>36.200000000000003</v>
      </c>
      <c r="Z46" s="42">
        <f t="shared" si="7"/>
        <v>39.6</v>
      </c>
      <c r="AA46" s="24">
        <v>21</v>
      </c>
      <c r="AB46" s="25">
        <v>16.600000000000001</v>
      </c>
      <c r="AC46" s="25">
        <v>18.399999999999999</v>
      </c>
      <c r="AD46" s="42">
        <f t="shared" si="8"/>
        <v>33.200000000000003</v>
      </c>
      <c r="AE46" s="42">
        <f t="shared" si="9"/>
        <v>36.799999999999997</v>
      </c>
      <c r="AF46" s="26">
        <v>41.5</v>
      </c>
      <c r="AG46" s="25">
        <v>47</v>
      </c>
      <c r="AH46" s="25">
        <v>49.7</v>
      </c>
      <c r="AI46" s="42">
        <f t="shared" si="10"/>
        <v>94</v>
      </c>
      <c r="AJ46" s="42">
        <f t="shared" si="11"/>
        <v>99.4</v>
      </c>
      <c r="AK46" s="26">
        <v>16.100000000000001</v>
      </c>
      <c r="AL46" s="25">
        <v>7.3</v>
      </c>
      <c r="AM46" s="25">
        <v>9</v>
      </c>
      <c r="AN46" s="42">
        <f t="shared" si="12"/>
        <v>14.6</v>
      </c>
      <c r="AO46" s="42">
        <f t="shared" si="13"/>
        <v>18</v>
      </c>
      <c r="AP46" s="26">
        <v>11.2</v>
      </c>
      <c r="AQ46" s="25">
        <v>3.2</v>
      </c>
      <c r="AR46" s="25">
        <v>4.3</v>
      </c>
      <c r="AS46" s="42">
        <f t="shared" si="14"/>
        <v>6.4</v>
      </c>
      <c r="AT46" s="42">
        <f t="shared" si="15"/>
        <v>8.6</v>
      </c>
    </row>
    <row r="47" spans="1:46" ht="15.75" x14ac:dyDescent="0.25">
      <c r="A47" s="20">
        <v>46</v>
      </c>
      <c r="B47" s="75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43">
        <v>11.8</v>
      </c>
      <c r="I47" s="43">
        <v>13.1</v>
      </c>
      <c r="J47" s="42">
        <f t="shared" si="0"/>
        <v>23.6</v>
      </c>
      <c r="K47" s="42">
        <f t="shared" si="1"/>
        <v>26.2</v>
      </c>
      <c r="L47" s="16">
        <v>24.8</v>
      </c>
      <c r="M47" s="15">
        <v>12.1</v>
      </c>
      <c r="N47" s="15">
        <v>13.5</v>
      </c>
      <c r="O47" s="42">
        <f t="shared" si="2"/>
        <v>24.2</v>
      </c>
      <c r="P47" s="42">
        <f t="shared" si="3"/>
        <v>27</v>
      </c>
      <c r="Q47" s="16">
        <v>11</v>
      </c>
      <c r="R47" s="15">
        <v>11.7</v>
      </c>
      <c r="S47" s="15">
        <v>12.7</v>
      </c>
      <c r="T47" s="42">
        <f t="shared" si="4"/>
        <v>23.4</v>
      </c>
      <c r="U47" s="42">
        <f t="shared" si="5"/>
        <v>25.4</v>
      </c>
      <c r="V47" s="16">
        <v>25.5</v>
      </c>
      <c r="W47" s="15">
        <v>16.5</v>
      </c>
      <c r="X47" s="15">
        <v>18.600000000000001</v>
      </c>
      <c r="Y47" s="42">
        <f t="shared" si="6"/>
        <v>33</v>
      </c>
      <c r="Z47" s="42">
        <f t="shared" si="7"/>
        <v>37.200000000000003</v>
      </c>
      <c r="AA47" s="24">
        <v>22.5</v>
      </c>
      <c r="AB47" s="25">
        <v>13.7</v>
      </c>
      <c r="AC47" s="25">
        <v>15.5</v>
      </c>
      <c r="AD47" s="42">
        <f t="shared" si="8"/>
        <v>27.4</v>
      </c>
      <c r="AE47" s="42">
        <f t="shared" si="9"/>
        <v>31</v>
      </c>
      <c r="AF47" s="26">
        <v>41.4</v>
      </c>
      <c r="AG47" s="25">
        <v>39.700000000000003</v>
      </c>
      <c r="AH47" s="25">
        <v>42.1</v>
      </c>
      <c r="AI47" s="42">
        <f t="shared" si="10"/>
        <v>79.400000000000006</v>
      </c>
      <c r="AJ47" s="42">
        <f t="shared" si="11"/>
        <v>84.2</v>
      </c>
      <c r="AK47" s="26">
        <v>19.399999999999999</v>
      </c>
      <c r="AL47" s="25">
        <v>9</v>
      </c>
      <c r="AM47" s="25">
        <v>10</v>
      </c>
      <c r="AN47" s="42">
        <f t="shared" si="12"/>
        <v>18</v>
      </c>
      <c r="AO47" s="42">
        <f t="shared" si="13"/>
        <v>20</v>
      </c>
      <c r="AP47" s="26">
        <v>11</v>
      </c>
      <c r="AQ47" s="25">
        <v>4.8</v>
      </c>
      <c r="AR47" s="25">
        <v>5.9</v>
      </c>
      <c r="AS47" s="42">
        <f t="shared" si="14"/>
        <v>9.6</v>
      </c>
      <c r="AT47" s="42">
        <f t="shared" si="15"/>
        <v>11.8</v>
      </c>
    </row>
    <row r="48" spans="1:46" ht="15.75" x14ac:dyDescent="0.25">
      <c r="A48" s="20">
        <v>47</v>
      </c>
      <c r="B48" s="75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43">
        <v>6.4</v>
      </c>
      <c r="I48" s="43">
        <v>7.9</v>
      </c>
      <c r="J48" s="42">
        <f t="shared" si="0"/>
        <v>12.8</v>
      </c>
      <c r="K48" s="42">
        <f t="shared" si="1"/>
        <v>15.8</v>
      </c>
      <c r="L48" s="16">
        <v>30.1</v>
      </c>
      <c r="M48" s="15">
        <v>6.7</v>
      </c>
      <c r="N48" s="15">
        <v>9.8000000000000007</v>
      </c>
      <c r="O48" s="42">
        <f t="shared" si="2"/>
        <v>13.4</v>
      </c>
      <c r="P48" s="42">
        <f t="shared" si="3"/>
        <v>19.600000000000001</v>
      </c>
      <c r="Q48" s="16">
        <v>9</v>
      </c>
      <c r="R48" s="15">
        <v>3.9</v>
      </c>
      <c r="S48" s="15">
        <v>4.8</v>
      </c>
      <c r="T48" s="42">
        <f t="shared" si="4"/>
        <v>7.8</v>
      </c>
      <c r="U48" s="42">
        <f t="shared" si="5"/>
        <v>9.6</v>
      </c>
      <c r="V48" s="16">
        <v>44</v>
      </c>
      <c r="W48" s="15">
        <v>22.6</v>
      </c>
      <c r="X48" s="15">
        <v>24.1</v>
      </c>
      <c r="Y48" s="42">
        <f t="shared" si="6"/>
        <v>45.2</v>
      </c>
      <c r="Z48" s="42">
        <f t="shared" si="7"/>
        <v>48.2</v>
      </c>
      <c r="AA48" s="24">
        <v>31</v>
      </c>
      <c r="AB48" s="25">
        <v>17.3</v>
      </c>
      <c r="AC48" s="25">
        <v>19</v>
      </c>
      <c r="AD48" s="42">
        <f t="shared" si="8"/>
        <v>34.6</v>
      </c>
      <c r="AE48" s="42">
        <f t="shared" si="9"/>
        <v>38</v>
      </c>
      <c r="AF48" s="26">
        <v>48</v>
      </c>
      <c r="AG48" s="25">
        <v>43.7</v>
      </c>
      <c r="AH48" s="25">
        <v>45.7</v>
      </c>
      <c r="AI48" s="42">
        <f t="shared" si="10"/>
        <v>87.4</v>
      </c>
      <c r="AJ48" s="42">
        <f t="shared" si="11"/>
        <v>91.4</v>
      </c>
      <c r="AK48" s="26">
        <v>19.399999999999999</v>
      </c>
      <c r="AL48" s="25">
        <v>6.9</v>
      </c>
      <c r="AM48" s="25">
        <v>8.1</v>
      </c>
      <c r="AN48" s="42">
        <f t="shared" si="12"/>
        <v>13.8</v>
      </c>
      <c r="AO48" s="42">
        <f t="shared" si="13"/>
        <v>16.2</v>
      </c>
      <c r="AP48" s="26">
        <v>11</v>
      </c>
      <c r="AQ48" s="25">
        <v>5.2</v>
      </c>
      <c r="AR48" s="25">
        <v>6.2</v>
      </c>
      <c r="AS48" s="42">
        <f t="shared" si="14"/>
        <v>10.4</v>
      </c>
      <c r="AT48" s="42">
        <f t="shared" si="15"/>
        <v>12.4</v>
      </c>
    </row>
    <row r="49" spans="1:46" ht="15.75" x14ac:dyDescent="0.25">
      <c r="A49" s="20">
        <v>48</v>
      </c>
      <c r="B49" s="75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43">
        <v>2.4</v>
      </c>
      <c r="I49" s="43">
        <v>3.8</v>
      </c>
      <c r="J49" s="42">
        <f t="shared" si="0"/>
        <v>4.8</v>
      </c>
      <c r="K49" s="42">
        <f t="shared" si="1"/>
        <v>7.6</v>
      </c>
      <c r="L49" s="16">
        <v>7.7</v>
      </c>
      <c r="M49" s="15">
        <v>2.4</v>
      </c>
      <c r="N49" s="15">
        <v>4.9000000000000004</v>
      </c>
      <c r="O49" s="42">
        <f t="shared" si="2"/>
        <v>4.8</v>
      </c>
      <c r="P49" s="42">
        <f t="shared" si="3"/>
        <v>9.8000000000000007</v>
      </c>
      <c r="Q49" s="16">
        <v>3</v>
      </c>
      <c r="R49" s="15">
        <v>0.55000000000000004</v>
      </c>
      <c r="S49" s="15">
        <v>1.7</v>
      </c>
      <c r="T49" s="42">
        <f t="shared" si="4"/>
        <v>1.1000000000000001</v>
      </c>
      <c r="U49" s="42">
        <f t="shared" si="5"/>
        <v>3.4</v>
      </c>
      <c r="V49" s="16">
        <v>10.199999999999999</v>
      </c>
      <c r="W49" s="15">
        <v>6.2</v>
      </c>
      <c r="X49" s="15">
        <v>7.7</v>
      </c>
      <c r="Y49" s="42">
        <f t="shared" si="6"/>
        <v>12.4</v>
      </c>
      <c r="Z49" s="42">
        <f t="shared" si="7"/>
        <v>15.4</v>
      </c>
      <c r="AA49" s="24">
        <v>6.3</v>
      </c>
      <c r="AB49" s="25">
        <v>3.1</v>
      </c>
      <c r="AC49" s="25">
        <v>4.2</v>
      </c>
      <c r="AD49" s="42">
        <f t="shared" si="8"/>
        <v>6.2</v>
      </c>
      <c r="AE49" s="42">
        <f t="shared" si="9"/>
        <v>8.4</v>
      </c>
      <c r="AF49" s="26">
        <v>17.100000000000001</v>
      </c>
      <c r="AG49" s="25">
        <v>7.8</v>
      </c>
      <c r="AH49" s="25">
        <v>9.8000000000000007</v>
      </c>
      <c r="AI49" s="42">
        <f t="shared" si="10"/>
        <v>15.6</v>
      </c>
      <c r="AJ49" s="42">
        <f t="shared" si="11"/>
        <v>19.600000000000001</v>
      </c>
      <c r="AK49" s="26">
        <v>7.8</v>
      </c>
      <c r="AL49" s="25">
        <v>3</v>
      </c>
      <c r="AM49" s="25">
        <v>4.4000000000000004</v>
      </c>
      <c r="AN49" s="42">
        <f t="shared" si="12"/>
        <v>6</v>
      </c>
      <c r="AO49" s="42">
        <f t="shared" si="13"/>
        <v>8.8000000000000007</v>
      </c>
      <c r="AP49" s="26">
        <v>4</v>
      </c>
      <c r="AQ49" s="25">
        <v>1.1000000000000001</v>
      </c>
      <c r="AR49" s="25">
        <v>2.2000000000000002</v>
      </c>
      <c r="AS49" s="42">
        <f t="shared" si="14"/>
        <v>2.2000000000000002</v>
      </c>
      <c r="AT49" s="42">
        <f t="shared" si="15"/>
        <v>4.4000000000000004</v>
      </c>
    </row>
    <row r="50" spans="1:46" ht="15.75" x14ac:dyDescent="0.25">
      <c r="A50" s="20">
        <v>49</v>
      </c>
      <c r="B50" s="75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43">
        <v>11.4</v>
      </c>
      <c r="I50" s="43">
        <v>13.2</v>
      </c>
      <c r="J50" s="42">
        <f t="shared" si="0"/>
        <v>22.8</v>
      </c>
      <c r="K50" s="42">
        <f t="shared" si="1"/>
        <v>26.4</v>
      </c>
      <c r="L50" s="16">
        <v>26.2</v>
      </c>
      <c r="M50" s="15">
        <v>7.4</v>
      </c>
      <c r="N50" s="15">
        <v>10.4</v>
      </c>
      <c r="O50" s="42">
        <f t="shared" si="2"/>
        <v>14.8</v>
      </c>
      <c r="P50" s="42">
        <f t="shared" si="3"/>
        <v>20.8</v>
      </c>
      <c r="Q50" s="16">
        <v>11</v>
      </c>
      <c r="R50" s="15">
        <v>9.5</v>
      </c>
      <c r="S50" s="15">
        <v>10.7</v>
      </c>
      <c r="T50" s="42">
        <f t="shared" si="4"/>
        <v>19</v>
      </c>
      <c r="U50" s="42">
        <f t="shared" si="5"/>
        <v>21.4</v>
      </c>
      <c r="V50" s="16">
        <v>22.2</v>
      </c>
      <c r="W50" s="15">
        <v>13.1</v>
      </c>
      <c r="X50" s="15">
        <v>15.1</v>
      </c>
      <c r="Y50" s="42">
        <f t="shared" si="6"/>
        <v>26.2</v>
      </c>
      <c r="Z50" s="42">
        <f t="shared" si="7"/>
        <v>30.2</v>
      </c>
      <c r="AA50" s="24">
        <v>16.600000000000001</v>
      </c>
      <c r="AB50" s="25">
        <v>12.2</v>
      </c>
      <c r="AC50" s="25">
        <v>14.1</v>
      </c>
      <c r="AD50" s="42">
        <f t="shared" si="8"/>
        <v>24.4</v>
      </c>
      <c r="AE50" s="42">
        <f t="shared" si="9"/>
        <v>28.2</v>
      </c>
      <c r="AF50" s="26">
        <v>28</v>
      </c>
      <c r="AG50" s="25">
        <v>35.1</v>
      </c>
      <c r="AH50" s="25">
        <v>37.799999999999997</v>
      </c>
      <c r="AI50" s="42">
        <f t="shared" si="10"/>
        <v>70.2</v>
      </c>
      <c r="AJ50" s="42">
        <f t="shared" si="11"/>
        <v>75.599999999999994</v>
      </c>
      <c r="AK50" s="26">
        <v>23.1</v>
      </c>
      <c r="AL50" s="25">
        <v>11.6</v>
      </c>
      <c r="AM50" s="25">
        <v>13.4</v>
      </c>
      <c r="AN50" s="42">
        <f t="shared" si="12"/>
        <v>23.2</v>
      </c>
      <c r="AO50" s="42">
        <f t="shared" si="13"/>
        <v>26.8</v>
      </c>
      <c r="AP50" s="26">
        <v>15</v>
      </c>
      <c r="AQ50" s="25">
        <v>8.9</v>
      </c>
      <c r="AR50" s="25">
        <v>10.1</v>
      </c>
      <c r="AS50" s="42">
        <f t="shared" si="14"/>
        <v>17.8</v>
      </c>
      <c r="AT50" s="42">
        <f t="shared" si="15"/>
        <v>20.2</v>
      </c>
    </row>
    <row r="51" spans="1:46" ht="15.75" x14ac:dyDescent="0.25">
      <c r="A51" s="20">
        <v>50</v>
      </c>
      <c r="B51" s="75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43">
        <v>4.8</v>
      </c>
      <c r="I51" s="43">
        <v>5.8</v>
      </c>
      <c r="J51" s="42">
        <f t="shared" si="0"/>
        <v>9.6</v>
      </c>
      <c r="K51" s="42">
        <f t="shared" si="1"/>
        <v>11.6</v>
      </c>
      <c r="L51" s="16">
        <v>11.8</v>
      </c>
      <c r="M51" s="15">
        <v>5</v>
      </c>
      <c r="N51" s="15">
        <v>7.5</v>
      </c>
      <c r="O51" s="42">
        <f t="shared" si="2"/>
        <v>10</v>
      </c>
      <c r="P51" s="42">
        <f t="shared" si="3"/>
        <v>15</v>
      </c>
      <c r="Q51" s="16">
        <v>5.8</v>
      </c>
      <c r="R51" s="15">
        <v>4.0999999999999996</v>
      </c>
      <c r="S51" s="15">
        <v>5.0999999999999996</v>
      </c>
      <c r="T51" s="42">
        <f t="shared" si="4"/>
        <v>8.1999999999999993</v>
      </c>
      <c r="U51" s="42">
        <f t="shared" si="5"/>
        <v>10.199999999999999</v>
      </c>
      <c r="V51" s="16">
        <v>30</v>
      </c>
      <c r="W51" s="15">
        <v>16.100000000000001</v>
      </c>
      <c r="X51" s="15">
        <v>17.8</v>
      </c>
      <c r="Y51" s="42">
        <f t="shared" si="6"/>
        <v>32.200000000000003</v>
      </c>
      <c r="Z51" s="42">
        <f t="shared" si="7"/>
        <v>35.6</v>
      </c>
      <c r="AA51" s="24">
        <v>23.7</v>
      </c>
      <c r="AB51" s="25">
        <v>12.4</v>
      </c>
      <c r="AC51" s="25">
        <v>14</v>
      </c>
      <c r="AD51" s="42">
        <f t="shared" si="8"/>
        <v>24.8</v>
      </c>
      <c r="AE51" s="42">
        <f t="shared" si="9"/>
        <v>28</v>
      </c>
      <c r="AF51" s="26">
        <v>36</v>
      </c>
      <c r="AG51" s="25">
        <v>26.3</v>
      </c>
      <c r="AH51" s="25">
        <v>28.8</v>
      </c>
      <c r="AI51" s="42">
        <f t="shared" si="10"/>
        <v>52.6</v>
      </c>
      <c r="AJ51" s="42">
        <f t="shared" si="11"/>
        <v>57.6</v>
      </c>
      <c r="AK51" s="26">
        <v>16.5</v>
      </c>
      <c r="AL51" s="25">
        <v>9</v>
      </c>
      <c r="AM51" s="25">
        <v>10.4</v>
      </c>
      <c r="AN51" s="42">
        <f t="shared" si="12"/>
        <v>18</v>
      </c>
      <c r="AO51" s="42">
        <f t="shared" si="13"/>
        <v>20.8</v>
      </c>
      <c r="AP51" s="26">
        <v>17</v>
      </c>
      <c r="AQ51" s="25">
        <v>6.7</v>
      </c>
      <c r="AR51" s="25">
        <v>7.8</v>
      </c>
      <c r="AS51" s="42">
        <f t="shared" si="14"/>
        <v>13.4</v>
      </c>
      <c r="AT51" s="42">
        <f t="shared" si="15"/>
        <v>15.6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22B2-C7F1-4F2B-ADF8-A9E7122497E9}">
  <dimension ref="A2:C17"/>
  <sheetViews>
    <sheetView workbookViewId="0">
      <selection activeCell="A2" sqref="A2:C17"/>
    </sheetView>
  </sheetViews>
  <sheetFormatPr defaultRowHeight="15" x14ac:dyDescent="0.25"/>
  <sheetData>
    <row r="2" spans="1:3" x14ac:dyDescent="0.25">
      <c r="B2" t="s">
        <v>332</v>
      </c>
      <c r="C2" t="s">
        <v>333</v>
      </c>
    </row>
    <row r="3" spans="1:3" x14ac:dyDescent="0.25">
      <c r="A3" t="s">
        <v>246</v>
      </c>
    </row>
    <row r="4" spans="1:3" x14ac:dyDescent="0.25">
      <c r="A4" t="s">
        <v>108</v>
      </c>
      <c r="B4">
        <v>25.56</v>
      </c>
      <c r="C4">
        <v>1.66</v>
      </c>
    </row>
    <row r="5" spans="1:3" x14ac:dyDescent="0.25">
      <c r="A5" t="s">
        <v>331</v>
      </c>
      <c r="B5">
        <v>171.55</v>
      </c>
      <c r="C5">
        <v>10.42</v>
      </c>
    </row>
    <row r="6" spans="1:3" x14ac:dyDescent="0.25">
      <c r="A6" t="s">
        <v>330</v>
      </c>
      <c r="B6">
        <v>74.48</v>
      </c>
      <c r="C6">
        <v>16.34</v>
      </c>
    </row>
    <row r="7" spans="1:3" x14ac:dyDescent="0.25">
      <c r="A7" t="s">
        <v>97</v>
      </c>
      <c r="B7">
        <v>25.17</v>
      </c>
      <c r="C7">
        <v>4.2300000000000004</v>
      </c>
    </row>
    <row r="8" spans="1:3" x14ac:dyDescent="0.25">
      <c r="A8" t="s">
        <v>238</v>
      </c>
    </row>
    <row r="9" spans="1:3" x14ac:dyDescent="0.25">
      <c r="A9" t="s">
        <v>108</v>
      </c>
      <c r="B9">
        <v>26.16</v>
      </c>
      <c r="C9">
        <v>1.97</v>
      </c>
    </row>
    <row r="10" spans="1:3" x14ac:dyDescent="0.25">
      <c r="A10" t="s">
        <v>331</v>
      </c>
      <c r="B10">
        <v>179.1</v>
      </c>
      <c r="C10">
        <v>6.78</v>
      </c>
    </row>
    <row r="11" spans="1:3" x14ac:dyDescent="0.25">
      <c r="A11" t="s">
        <v>330</v>
      </c>
      <c r="B11">
        <v>83.22</v>
      </c>
      <c r="C11">
        <v>15.51</v>
      </c>
    </row>
    <row r="12" spans="1:3" x14ac:dyDescent="0.25">
      <c r="A12" t="s">
        <v>97</v>
      </c>
      <c r="B12">
        <v>25.92</v>
      </c>
      <c r="C12">
        <v>4.32</v>
      </c>
    </row>
    <row r="13" spans="1:3" x14ac:dyDescent="0.25">
      <c r="A13" t="s">
        <v>239</v>
      </c>
    </row>
    <row r="14" spans="1:3" x14ac:dyDescent="0.25">
      <c r="A14" t="s">
        <v>108</v>
      </c>
      <c r="B14">
        <v>24.96</v>
      </c>
      <c r="C14">
        <v>0.98</v>
      </c>
    </row>
    <row r="15" spans="1:3" x14ac:dyDescent="0.25">
      <c r="A15" t="s">
        <v>331</v>
      </c>
      <c r="B15">
        <v>164.01</v>
      </c>
      <c r="C15">
        <v>7.57</v>
      </c>
    </row>
    <row r="16" spans="1:3" x14ac:dyDescent="0.25">
      <c r="A16" t="s">
        <v>330</v>
      </c>
      <c r="B16">
        <v>65.73</v>
      </c>
      <c r="C16">
        <v>12.05</v>
      </c>
    </row>
    <row r="17" spans="1:3" x14ac:dyDescent="0.25">
      <c r="A17" t="s">
        <v>97</v>
      </c>
      <c r="B17">
        <v>24.43</v>
      </c>
      <c r="C17">
        <v>4.0999999999999996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08D7-16D8-497B-959F-268B925E59DD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B55"/>
  <sheetViews>
    <sheetView zoomScale="120" zoomScaleNormal="120" workbookViewId="0">
      <selection activeCell="J2" sqref="J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0" width="11.7109375" customWidth="1"/>
    <col min="11" max="11" width="11.42578125" style="50"/>
    <col min="12" max="12" width="11.7109375" style="50" customWidth="1"/>
    <col min="13" max="13" width="14.7109375" customWidth="1"/>
    <col min="14" max="14" width="16.140625" customWidth="1"/>
    <col min="15" max="16" width="17.140625" customWidth="1"/>
    <col min="17" max="17" width="11.42578125" style="50"/>
    <col min="18" max="18" width="17.140625" style="50" customWidth="1"/>
    <col min="20" max="20" width="10.85546875" customWidth="1"/>
    <col min="21" max="22" width="11.42578125" customWidth="1"/>
    <col min="23" max="23" width="11.42578125" style="50"/>
    <col min="24" max="24" width="11.42578125" style="50" customWidth="1"/>
    <col min="25" max="25" width="12.42578125" customWidth="1"/>
    <col min="26" max="26" width="18" customWidth="1"/>
    <col min="27" max="28" width="17.42578125" customWidth="1"/>
    <col min="29" max="29" width="11.42578125" style="50"/>
    <col min="30" max="30" width="17.42578125" style="50" customWidth="1"/>
    <col min="31" max="31" width="14" customWidth="1"/>
    <col min="32" max="32" width="16.7109375" customWidth="1"/>
    <col min="33" max="34" width="16.42578125" customWidth="1"/>
    <col min="35" max="35" width="11.42578125" style="50"/>
    <col min="36" max="36" width="16.42578125" style="50" customWidth="1"/>
    <col min="37" max="37" width="12.42578125" customWidth="1"/>
    <col min="38" max="38" width="14.7109375" customWidth="1"/>
    <col min="39" max="40" width="14.42578125" customWidth="1"/>
    <col min="41" max="41" width="20.28515625" style="50" bestFit="1" customWidth="1"/>
    <col min="42" max="42" width="14.42578125" style="50" customWidth="1"/>
    <col min="43" max="43" width="13.42578125" customWidth="1"/>
    <col min="44" max="44" width="14.85546875" customWidth="1"/>
    <col min="45" max="46" width="15" customWidth="1"/>
    <col min="47" max="47" width="11.42578125" style="50"/>
    <col min="48" max="48" width="15" style="50" customWidth="1"/>
    <col min="49" max="49" width="13.28515625" customWidth="1"/>
    <col min="50" max="51" width="15.28515625" customWidth="1"/>
    <col min="53" max="53" width="11.42578125" style="50"/>
    <col min="54" max="54" width="8.85546875" style="50"/>
  </cols>
  <sheetData>
    <row r="1" spans="1:54" ht="45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s="20" t="s">
        <v>111</v>
      </c>
      <c r="H1" s="20" t="s">
        <v>112</v>
      </c>
      <c r="I1" s="20" t="s">
        <v>113</v>
      </c>
      <c r="J1" s="20" t="s">
        <v>190</v>
      </c>
      <c r="K1" s="50" t="s">
        <v>191</v>
      </c>
      <c r="L1" s="51" t="s">
        <v>192</v>
      </c>
      <c r="M1" s="20" t="s">
        <v>114</v>
      </c>
      <c r="N1" s="20" t="s">
        <v>115</v>
      </c>
      <c r="O1" s="20" t="s">
        <v>116</v>
      </c>
      <c r="P1" s="20" t="s">
        <v>193</v>
      </c>
      <c r="Q1" s="50" t="s">
        <v>194</v>
      </c>
      <c r="R1" s="51" t="s">
        <v>195</v>
      </c>
      <c r="S1" s="20" t="s">
        <v>117</v>
      </c>
      <c r="T1" s="20" t="s">
        <v>118</v>
      </c>
      <c r="U1" s="20" t="s">
        <v>119</v>
      </c>
      <c r="V1" s="20" t="s">
        <v>196</v>
      </c>
      <c r="W1" s="50" t="s">
        <v>197</v>
      </c>
      <c r="X1" s="51" t="s">
        <v>198</v>
      </c>
      <c r="Y1" s="20" t="s">
        <v>120</v>
      </c>
      <c r="Z1" s="20" t="s">
        <v>121</v>
      </c>
      <c r="AA1" s="20" t="s">
        <v>122</v>
      </c>
      <c r="AB1" s="20" t="s">
        <v>199</v>
      </c>
      <c r="AC1" s="50" t="s">
        <v>200</v>
      </c>
      <c r="AD1" s="51" t="s">
        <v>201</v>
      </c>
      <c r="AE1" s="20" t="s">
        <v>123</v>
      </c>
      <c r="AF1" s="20" t="s">
        <v>124</v>
      </c>
      <c r="AG1" s="20" t="s">
        <v>125</v>
      </c>
      <c r="AH1" s="20" t="s">
        <v>202</v>
      </c>
      <c r="AI1" s="50" t="s">
        <v>203</v>
      </c>
      <c r="AJ1" s="51" t="s">
        <v>204</v>
      </c>
      <c r="AK1" s="20" t="s">
        <v>126</v>
      </c>
      <c r="AL1" s="20" t="s">
        <v>127</v>
      </c>
      <c r="AM1" s="20" t="s">
        <v>128</v>
      </c>
      <c r="AN1" s="20" t="s">
        <v>205</v>
      </c>
      <c r="AO1" s="50" t="s">
        <v>206</v>
      </c>
      <c r="AP1" s="51" t="s">
        <v>207</v>
      </c>
      <c r="AQ1" s="20" t="s">
        <v>129</v>
      </c>
      <c r="AR1" s="20" t="s">
        <v>130</v>
      </c>
      <c r="AS1" s="20" t="s">
        <v>131</v>
      </c>
      <c r="AT1" s="20" t="s">
        <v>208</v>
      </c>
      <c r="AU1" s="50" t="s">
        <v>209</v>
      </c>
      <c r="AV1" s="51" t="s">
        <v>210</v>
      </c>
      <c r="AW1" s="20" t="s">
        <v>132</v>
      </c>
      <c r="AX1" s="20" t="s">
        <v>133</v>
      </c>
      <c r="AY1" s="20" t="s">
        <v>134</v>
      </c>
      <c r="AZ1" s="20" t="s">
        <v>211</v>
      </c>
      <c r="BA1" s="50" t="s">
        <v>212</v>
      </c>
      <c r="BB1" s="51" t="s">
        <v>213</v>
      </c>
    </row>
    <row r="2" spans="1:54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>(I2/0.5657)-2.5164</f>
        <v>11.271826975428674</v>
      </c>
      <c r="K2" s="50">
        <v>11.0760323860521</v>
      </c>
      <c r="L2" s="52">
        <f>I2*2</f>
        <v>15.6</v>
      </c>
      <c r="M2" s="12">
        <v>11.8</v>
      </c>
      <c r="N2" s="11">
        <v>6.2</v>
      </c>
      <c r="O2" s="11">
        <v>9.1999999999999993</v>
      </c>
      <c r="P2" s="15">
        <f>O2/0.3348-3.6135</f>
        <v>23.865591995221024</v>
      </c>
      <c r="Q2" s="50">
        <v>17.220771645822602</v>
      </c>
      <c r="R2" s="52">
        <f>O2*2</f>
        <v>18.399999999999999</v>
      </c>
      <c r="S2" s="12">
        <v>4.5999999999999996</v>
      </c>
      <c r="T2" s="11">
        <v>3.4</v>
      </c>
      <c r="U2" s="11">
        <v>5.5</v>
      </c>
      <c r="V2" s="15">
        <f>U2/0.8269-0.3725</f>
        <v>6.2788484097230626</v>
      </c>
      <c r="W2" s="50">
        <v>6.46226607968328</v>
      </c>
      <c r="X2" s="52">
        <f t="shared" ref="X2:X50" si="0">U2*2</f>
        <v>11</v>
      </c>
      <c r="Y2" s="12">
        <v>15</v>
      </c>
      <c r="Z2" s="11">
        <v>5.7</v>
      </c>
      <c r="AA2" s="11">
        <v>7.3</v>
      </c>
      <c r="AB2" s="15">
        <f t="shared" ref="AB2:AB50" si="1">AA2/0.382-5.765</f>
        <v>13.344947643979058</v>
      </c>
      <c r="AC2" s="50">
        <v>12.3359744553364</v>
      </c>
      <c r="AD2" s="52">
        <f t="shared" ref="AD2:AD50" si="2">AA2*2</f>
        <v>14.6</v>
      </c>
      <c r="AE2" s="21">
        <v>8.1999999999999993</v>
      </c>
      <c r="AF2" s="22">
        <v>3.7</v>
      </c>
      <c r="AG2" s="22">
        <v>5.2</v>
      </c>
      <c r="AH2" s="25">
        <f t="shared" ref="AH2:AH50" si="3">AG2/0.4846-3.5345</f>
        <v>7.1959993809327294</v>
      </c>
      <c r="AI2" s="50">
        <v>9.1326498105560301</v>
      </c>
      <c r="AJ2" s="54">
        <f t="shared" ref="AJ2:AJ50" si="4">AG2*2</f>
        <v>10.4</v>
      </c>
      <c r="AK2" s="23">
        <v>24.4</v>
      </c>
      <c r="AL2" s="22">
        <v>11.6</v>
      </c>
      <c r="AM2" s="22">
        <v>13.7</v>
      </c>
      <c r="AN2" s="25">
        <f>AM2/0.7334-2.3</f>
        <v>16.380119989091899</v>
      </c>
      <c r="AO2" s="50">
        <v>24.152097811900799</v>
      </c>
      <c r="AP2" s="54">
        <f t="shared" ref="AP2:AP50" si="5">AM2*2</f>
        <v>27.4</v>
      </c>
      <c r="AQ2" s="23">
        <v>14.6</v>
      </c>
      <c r="AR2" s="22">
        <v>6.5</v>
      </c>
      <c r="AS2" s="22">
        <v>8.4</v>
      </c>
      <c r="AT2" s="25">
        <f t="shared" ref="AT2:AT50" si="6">AS2/0.3701-2.7895</f>
        <v>19.907068495001354</v>
      </c>
      <c r="AU2" s="50">
        <v>16.1670602586155</v>
      </c>
      <c r="AV2" s="54">
        <f t="shared" ref="AV2:AV50" si="7">AS2*2</f>
        <v>16.8</v>
      </c>
      <c r="AW2" s="23">
        <v>5.2</v>
      </c>
      <c r="AX2" s="22">
        <v>2.4</v>
      </c>
      <c r="AY2" s="22">
        <v>3.6</v>
      </c>
      <c r="AZ2">
        <f>AY2/0.5201-1.1363</f>
        <v>5.7854458181119011</v>
      </c>
      <c r="BA2" s="50">
        <v>5.7622931834300903</v>
      </c>
      <c r="BB2" s="50">
        <f>AY2*2</f>
        <v>7.2</v>
      </c>
    </row>
    <row r="3" spans="1:54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ref="J3:J50" si="8">I3/0.5657-2.5164</f>
        <v>23.11556040304048</v>
      </c>
      <c r="K3" s="50">
        <v>19.604631535183501</v>
      </c>
      <c r="L3" s="52">
        <f t="shared" ref="L3:L50" si="9">I3*2</f>
        <v>29</v>
      </c>
      <c r="M3" s="16">
        <v>15.4</v>
      </c>
      <c r="N3" s="15">
        <v>5.4</v>
      </c>
      <c r="O3" s="15">
        <v>7.8</v>
      </c>
      <c r="P3" s="15">
        <f t="shared" ref="P3:P50" si="10">O3/0.3348-3.6135</f>
        <v>19.683991039426523</v>
      </c>
      <c r="Q3" s="50">
        <v>14.3443386111226</v>
      </c>
      <c r="R3" s="52">
        <f t="shared" ref="R3:R50" si="11">O3*2</f>
        <v>15.6</v>
      </c>
      <c r="S3" s="16">
        <v>7</v>
      </c>
      <c r="T3" s="15">
        <v>5.3</v>
      </c>
      <c r="U3" s="15">
        <v>6.2</v>
      </c>
      <c r="V3" s="15">
        <f t="shared" ref="V3:V50" si="12">U3/0.8269-0.3725</f>
        <v>7.1253836618696349</v>
      </c>
      <c r="W3" s="50">
        <v>7.1486417302267196</v>
      </c>
      <c r="X3" s="52">
        <f t="shared" si="0"/>
        <v>12.4</v>
      </c>
      <c r="Y3" s="16">
        <v>20.2</v>
      </c>
      <c r="Z3" s="15">
        <v>13.7</v>
      </c>
      <c r="AA3" s="15">
        <v>15.4</v>
      </c>
      <c r="AB3" s="15">
        <f t="shared" si="1"/>
        <v>34.549136125654449</v>
      </c>
      <c r="AC3" s="50">
        <v>24.818518732955599</v>
      </c>
      <c r="AD3" s="52">
        <f t="shared" si="2"/>
        <v>30.8</v>
      </c>
      <c r="AE3" s="24">
        <v>12</v>
      </c>
      <c r="AF3" s="25">
        <v>9.1999999999999993</v>
      </c>
      <c r="AG3" s="25">
        <v>10.8</v>
      </c>
      <c r="AH3" s="25">
        <f t="shared" si="3"/>
        <v>18.751921791167973</v>
      </c>
      <c r="AI3" s="50">
        <v>16.225787378550201</v>
      </c>
      <c r="AJ3" s="54">
        <f t="shared" si="4"/>
        <v>21.6</v>
      </c>
      <c r="AK3" s="26">
        <v>22</v>
      </c>
      <c r="AL3" s="25">
        <v>17.2</v>
      </c>
      <c r="AM3" s="25">
        <v>19</v>
      </c>
      <c r="AN3" s="25">
        <f t="shared" ref="AN3:AN50" si="13">AM3/0.7334-2.3</f>
        <v>23.606735751295336</v>
      </c>
      <c r="AO3" s="50">
        <v>27.454066290645301</v>
      </c>
      <c r="AP3" s="54">
        <f t="shared" si="5"/>
        <v>38</v>
      </c>
      <c r="AQ3" s="26">
        <v>33.4</v>
      </c>
      <c r="AR3" s="25">
        <v>13.9</v>
      </c>
      <c r="AS3" s="25">
        <v>15.2</v>
      </c>
      <c r="AT3" s="25">
        <f t="shared" si="6"/>
        <v>38.280481086192921</v>
      </c>
      <c r="AU3" s="50">
        <v>32.181411618661897</v>
      </c>
      <c r="AV3" s="54">
        <f t="shared" si="7"/>
        <v>30.4</v>
      </c>
      <c r="AW3" s="26">
        <v>17.2</v>
      </c>
      <c r="AX3" s="25">
        <v>10.8</v>
      </c>
      <c r="AY3" s="25">
        <v>12.2</v>
      </c>
      <c r="AZ3">
        <f t="shared" ref="AZ3:AZ43" si="14">AY3/0.5201-1.1363</f>
        <v>22.320727494712553</v>
      </c>
      <c r="BA3" s="50">
        <v>20.472578612519399</v>
      </c>
      <c r="BB3" s="50">
        <f t="shared" ref="BB3:BB50" si="15">AY3*2</f>
        <v>24.4</v>
      </c>
    </row>
    <row r="4" spans="1:54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8"/>
        <v>8.08992844263744</v>
      </c>
      <c r="K4" s="50">
        <v>8.7847669430018396</v>
      </c>
      <c r="L4" s="52">
        <f t="shared" si="9"/>
        <v>12</v>
      </c>
      <c r="M4" s="16">
        <v>7.9</v>
      </c>
      <c r="N4" s="15">
        <v>9</v>
      </c>
      <c r="O4" s="15">
        <v>11.8</v>
      </c>
      <c r="P4" s="15">
        <f t="shared" si="10"/>
        <v>31.631422341696535</v>
      </c>
      <c r="Q4" s="50">
        <v>22.5627187102655</v>
      </c>
      <c r="R4" s="52">
        <f t="shared" si="11"/>
        <v>23.6</v>
      </c>
      <c r="S4" s="16">
        <v>3.4</v>
      </c>
      <c r="T4" s="15">
        <v>1.2</v>
      </c>
      <c r="U4" s="15">
        <v>2.8</v>
      </c>
      <c r="V4" s="15">
        <f t="shared" si="12"/>
        <v>3.0136410085862861</v>
      </c>
      <c r="W4" s="50">
        <v>3.8148171418728301</v>
      </c>
      <c r="X4" s="52">
        <f t="shared" si="0"/>
        <v>5.6</v>
      </c>
      <c r="Y4" s="16">
        <v>25.6</v>
      </c>
      <c r="Z4" s="15">
        <v>15.1</v>
      </c>
      <c r="AA4" s="15">
        <v>16.7</v>
      </c>
      <c r="AB4" s="15">
        <f t="shared" si="1"/>
        <v>37.952277486910994</v>
      </c>
      <c r="AC4" s="50">
        <v>26.821890036770998</v>
      </c>
      <c r="AD4" s="52">
        <f t="shared" si="2"/>
        <v>33.4</v>
      </c>
      <c r="AE4" s="24">
        <v>11.2</v>
      </c>
      <c r="AF4" s="25">
        <v>5.9</v>
      </c>
      <c r="AG4" s="25">
        <v>7.6</v>
      </c>
      <c r="AH4" s="25">
        <f t="shared" si="3"/>
        <v>12.148537556747835</v>
      </c>
      <c r="AI4" s="50">
        <v>12.172565911125</v>
      </c>
      <c r="AJ4" s="54">
        <f t="shared" si="4"/>
        <v>15.2</v>
      </c>
      <c r="AK4" s="26">
        <v>27.2</v>
      </c>
      <c r="AL4" s="25">
        <v>15.3</v>
      </c>
      <c r="AM4" s="25">
        <v>17.399999999999999</v>
      </c>
      <c r="AN4" s="25">
        <f t="shared" si="13"/>
        <v>21.425115898554672</v>
      </c>
      <c r="AO4" s="50">
        <v>26.457245617816799</v>
      </c>
      <c r="AP4" s="54">
        <f t="shared" si="5"/>
        <v>34.799999999999997</v>
      </c>
      <c r="AQ4" s="26">
        <v>17.600000000000001</v>
      </c>
      <c r="AR4" s="25">
        <v>8.1</v>
      </c>
      <c r="AS4" s="25">
        <v>9.5</v>
      </c>
      <c r="AT4" s="25">
        <f t="shared" si="6"/>
        <v>22.879238178870576</v>
      </c>
      <c r="AU4" s="50">
        <v>18.757617096270099</v>
      </c>
      <c r="AV4" s="54">
        <f t="shared" si="7"/>
        <v>19</v>
      </c>
      <c r="AW4" s="26">
        <v>7.6</v>
      </c>
      <c r="AX4" s="25">
        <v>4.3</v>
      </c>
      <c r="AY4" s="25">
        <v>5.6</v>
      </c>
      <c r="AZ4">
        <f t="shared" si="14"/>
        <v>9.6308601615074014</v>
      </c>
      <c r="BA4" s="50">
        <v>9.1832897948462104</v>
      </c>
      <c r="BB4" s="50">
        <f t="shared" si="15"/>
        <v>11.2</v>
      </c>
    </row>
    <row r="5" spans="1:54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8"/>
        <v>6.6757513169524492</v>
      </c>
      <c r="K5" s="50">
        <v>7.7664267460906302</v>
      </c>
      <c r="L5" s="52">
        <f t="shared" si="9"/>
        <v>10.4</v>
      </c>
      <c r="M5" s="16">
        <v>27.2</v>
      </c>
      <c r="N5" s="15">
        <v>8</v>
      </c>
      <c r="O5" s="15">
        <v>11.2</v>
      </c>
      <c r="P5" s="15">
        <f t="shared" si="10"/>
        <v>29.839307646356033</v>
      </c>
      <c r="Q5" s="50">
        <v>21.329961695394001</v>
      </c>
      <c r="R5" s="52">
        <f t="shared" si="11"/>
        <v>22.4</v>
      </c>
      <c r="S5" s="16">
        <v>7.6</v>
      </c>
      <c r="T5" s="15">
        <v>5.8</v>
      </c>
      <c r="U5" s="15">
        <v>7.2</v>
      </c>
      <c r="V5" s="15">
        <f t="shared" si="12"/>
        <v>8.3347197363647361</v>
      </c>
      <c r="W5" s="50">
        <v>8.1291783738602206</v>
      </c>
      <c r="X5" s="52">
        <f t="shared" si="0"/>
        <v>14.4</v>
      </c>
      <c r="Y5" s="16">
        <v>33</v>
      </c>
      <c r="Z5" s="15">
        <v>16.2</v>
      </c>
      <c r="AA5" s="15">
        <v>18.5</v>
      </c>
      <c r="AB5" s="15">
        <f t="shared" si="1"/>
        <v>42.66431937172775</v>
      </c>
      <c r="AC5" s="50">
        <v>29.595788765130798</v>
      </c>
      <c r="AD5" s="52">
        <f t="shared" si="2"/>
        <v>37</v>
      </c>
      <c r="AE5" s="24">
        <v>32</v>
      </c>
      <c r="AF5" s="25">
        <v>9.6999999999999993</v>
      </c>
      <c r="AG5" s="25">
        <v>12.3</v>
      </c>
      <c r="AH5" s="25">
        <f t="shared" si="3"/>
        <v>21.847258151052415</v>
      </c>
      <c r="AI5" s="50">
        <v>18.125734941405799</v>
      </c>
      <c r="AJ5" s="54">
        <f t="shared" si="4"/>
        <v>24.6</v>
      </c>
      <c r="AK5" s="26">
        <v>35</v>
      </c>
      <c r="AL5" s="25">
        <v>16.3</v>
      </c>
      <c r="AM5" s="25">
        <v>19.3</v>
      </c>
      <c r="AN5" s="25">
        <f t="shared" si="13"/>
        <v>24.015789473684208</v>
      </c>
      <c r="AO5" s="50">
        <v>27.640970166800599</v>
      </c>
      <c r="AP5" s="54">
        <f t="shared" si="5"/>
        <v>38.6</v>
      </c>
      <c r="AQ5" s="26">
        <v>8.4</v>
      </c>
      <c r="AR5" s="25">
        <v>5.0999999999999996</v>
      </c>
      <c r="AS5" s="25">
        <v>6.7</v>
      </c>
      <c r="AT5" s="25">
        <f t="shared" si="6"/>
        <v>15.313715347203459</v>
      </c>
      <c r="AU5" s="50">
        <v>12.1634724186039</v>
      </c>
      <c r="AV5" s="54">
        <f t="shared" si="7"/>
        <v>13.4</v>
      </c>
      <c r="AW5" s="26">
        <v>8</v>
      </c>
      <c r="AX5" s="25">
        <v>3.7</v>
      </c>
      <c r="AY5" s="25">
        <v>5.2</v>
      </c>
      <c r="AZ5">
        <f t="shared" si="14"/>
        <v>8.8617772928283021</v>
      </c>
      <c r="BA5" s="50">
        <v>8.4990904725629797</v>
      </c>
      <c r="BB5" s="50">
        <f t="shared" si="15"/>
        <v>10.4</v>
      </c>
    </row>
    <row r="6" spans="1:54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8"/>
        <v>7.5596120205055692</v>
      </c>
      <c r="K6" s="50">
        <v>8.4028893691601301</v>
      </c>
      <c r="L6" s="52">
        <f t="shared" si="9"/>
        <v>11.4</v>
      </c>
      <c r="M6" s="16">
        <v>13.6</v>
      </c>
      <c r="N6" s="15">
        <v>3.9</v>
      </c>
      <c r="O6" s="15">
        <v>6.9</v>
      </c>
      <c r="P6" s="15">
        <f t="shared" si="10"/>
        <v>16.995818996415771</v>
      </c>
      <c r="Q6" s="50">
        <v>12.4952030888154</v>
      </c>
      <c r="R6" s="52">
        <f t="shared" si="11"/>
        <v>13.8</v>
      </c>
      <c r="S6" s="16">
        <v>3.6</v>
      </c>
      <c r="T6" s="15">
        <v>2.8</v>
      </c>
      <c r="U6" s="15">
        <v>4.0999999999999996</v>
      </c>
      <c r="V6" s="15">
        <f t="shared" si="12"/>
        <v>4.5857779054299188</v>
      </c>
      <c r="W6" s="50">
        <v>5.0895147785963797</v>
      </c>
      <c r="X6" s="52">
        <f t="shared" si="0"/>
        <v>8.1999999999999993</v>
      </c>
      <c r="Y6" s="16">
        <v>23</v>
      </c>
      <c r="Z6" s="15">
        <v>9.6</v>
      </c>
      <c r="AA6" s="15">
        <v>12</v>
      </c>
      <c r="AB6" s="15">
        <f t="shared" si="1"/>
        <v>25.648612565445024</v>
      </c>
      <c r="AC6" s="50">
        <v>19.5789322460537</v>
      </c>
      <c r="AD6" s="52">
        <f t="shared" si="2"/>
        <v>24</v>
      </c>
      <c r="AE6" s="24">
        <v>10.199999999999999</v>
      </c>
      <c r="AF6" s="25">
        <v>6.1</v>
      </c>
      <c r="AG6" s="25">
        <v>7.8</v>
      </c>
      <c r="AH6" s="25">
        <f t="shared" si="3"/>
        <v>12.561249071399091</v>
      </c>
      <c r="AI6" s="50">
        <v>12.425892252839001</v>
      </c>
      <c r="AJ6" s="54">
        <f t="shared" si="4"/>
        <v>15.6</v>
      </c>
      <c r="AK6" s="26">
        <v>21</v>
      </c>
      <c r="AL6" s="25">
        <v>16.5</v>
      </c>
      <c r="AM6" s="25">
        <v>18.600000000000001</v>
      </c>
      <c r="AN6" s="25">
        <f t="shared" si="13"/>
        <v>23.061330788110173</v>
      </c>
      <c r="AO6" s="50">
        <v>27.2048611224381</v>
      </c>
      <c r="AP6" s="54">
        <f t="shared" si="5"/>
        <v>37.200000000000003</v>
      </c>
      <c r="AQ6" s="26">
        <v>8.4</v>
      </c>
      <c r="AR6" s="25">
        <v>2.1</v>
      </c>
      <c r="AS6" s="25">
        <v>3.4</v>
      </c>
      <c r="AT6" s="25">
        <f t="shared" si="6"/>
        <v>6.3972062955957849</v>
      </c>
      <c r="AU6" s="50">
        <v>4.3918019056402304</v>
      </c>
      <c r="AV6" s="54">
        <f t="shared" si="7"/>
        <v>6.8</v>
      </c>
      <c r="AW6" s="26">
        <v>7.9</v>
      </c>
      <c r="AX6" s="25">
        <v>2.5</v>
      </c>
      <c r="AY6" s="25">
        <v>3.9</v>
      </c>
      <c r="AZ6">
        <f t="shared" si="14"/>
        <v>6.3622579696212265</v>
      </c>
      <c r="BA6" s="50">
        <v>6.2754426751425099</v>
      </c>
      <c r="BB6" s="50">
        <f t="shared" si="15"/>
        <v>7.8</v>
      </c>
    </row>
    <row r="7" spans="1:54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8"/>
        <v>29.125813187201693</v>
      </c>
      <c r="K7" s="50">
        <v>23.932577372056102</v>
      </c>
      <c r="L7" s="52">
        <f t="shared" si="9"/>
        <v>35.799999999999997</v>
      </c>
      <c r="M7" s="16">
        <v>31.3</v>
      </c>
      <c r="N7" s="15">
        <v>9.6</v>
      </c>
      <c r="O7" s="15">
        <v>12.4</v>
      </c>
      <c r="P7" s="15">
        <f t="shared" si="10"/>
        <v>33.423537037037036</v>
      </c>
      <c r="Q7" s="50">
        <v>23.7954757251369</v>
      </c>
      <c r="R7" s="52">
        <f t="shared" si="11"/>
        <v>24.8</v>
      </c>
      <c r="S7" s="16">
        <v>9.6</v>
      </c>
      <c r="T7" s="15">
        <v>9.4</v>
      </c>
      <c r="U7" s="15">
        <v>10.7</v>
      </c>
      <c r="V7" s="15">
        <f t="shared" si="12"/>
        <v>12.567395997097593</v>
      </c>
      <c r="W7" s="50">
        <v>11.5610566265775</v>
      </c>
      <c r="X7" s="52">
        <f t="shared" si="0"/>
        <v>21.4</v>
      </c>
      <c r="Y7" s="16">
        <v>26.9</v>
      </c>
      <c r="Z7" s="15">
        <v>16</v>
      </c>
      <c r="AA7" s="15">
        <v>18.5</v>
      </c>
      <c r="AB7" s="15">
        <f t="shared" si="1"/>
        <v>42.66431937172775</v>
      </c>
      <c r="AC7" s="50">
        <v>29.595788765130798</v>
      </c>
      <c r="AD7" s="52">
        <f t="shared" si="2"/>
        <v>37</v>
      </c>
      <c r="AE7" s="24">
        <v>28</v>
      </c>
      <c r="AF7" s="25">
        <v>15</v>
      </c>
      <c r="AG7" s="25">
        <v>17</v>
      </c>
      <c r="AH7" s="25">
        <f t="shared" si="3"/>
        <v>31.545978745356997</v>
      </c>
      <c r="AI7" s="50">
        <v>24.0789039716866</v>
      </c>
      <c r="AJ7" s="54">
        <f t="shared" si="4"/>
        <v>34</v>
      </c>
      <c r="AK7" s="26">
        <v>35.5</v>
      </c>
      <c r="AL7" s="25">
        <v>17.2</v>
      </c>
      <c r="AM7" s="25">
        <v>18.899999999999999</v>
      </c>
      <c r="AN7" s="25">
        <f t="shared" si="13"/>
        <v>23.470384510499041</v>
      </c>
      <c r="AO7" s="50">
        <v>27.391764998593501</v>
      </c>
      <c r="AP7" s="54">
        <f t="shared" si="5"/>
        <v>37.799999999999997</v>
      </c>
      <c r="AQ7" s="26">
        <v>21</v>
      </c>
      <c r="AR7" s="25">
        <v>11.8</v>
      </c>
      <c r="AS7" s="25">
        <v>13.2</v>
      </c>
      <c r="AT7" s="25">
        <f t="shared" si="6"/>
        <v>32.8765362064307</v>
      </c>
      <c r="AU7" s="50">
        <v>27.471308277471799</v>
      </c>
      <c r="AV7" s="54">
        <f t="shared" si="7"/>
        <v>26.4</v>
      </c>
      <c r="AW7" s="26">
        <v>13</v>
      </c>
      <c r="AX7" s="25">
        <v>8.9</v>
      </c>
      <c r="AY7" s="25">
        <v>9.9</v>
      </c>
      <c r="AZ7">
        <f t="shared" si="14"/>
        <v>17.89850099980773</v>
      </c>
      <c r="BA7" s="50">
        <v>16.538432509390798</v>
      </c>
      <c r="BB7" s="50">
        <f t="shared" si="15"/>
        <v>19.8</v>
      </c>
    </row>
    <row r="8" spans="1:54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8"/>
        <v>28.241952483648575</v>
      </c>
      <c r="K8" s="50">
        <v>23.2961147489866</v>
      </c>
      <c r="L8" s="52">
        <f t="shared" si="9"/>
        <v>34.799999999999997</v>
      </c>
      <c r="M8" s="16">
        <v>17</v>
      </c>
      <c r="N8" s="15">
        <v>9.1</v>
      </c>
      <c r="O8" s="15">
        <v>11.5</v>
      </c>
      <c r="P8" s="15">
        <f t="shared" si="10"/>
        <v>30.735364994026284</v>
      </c>
      <c r="Q8" s="50">
        <v>21.946340202829699</v>
      </c>
      <c r="R8" s="52">
        <f t="shared" si="11"/>
        <v>23</v>
      </c>
      <c r="S8" s="16">
        <v>7.2</v>
      </c>
      <c r="T8" s="15">
        <v>5.8</v>
      </c>
      <c r="U8" s="15">
        <v>6.8</v>
      </c>
      <c r="V8" s="15">
        <f t="shared" si="12"/>
        <v>7.8509853065666961</v>
      </c>
      <c r="W8" s="50">
        <v>7.7369637164068203</v>
      </c>
      <c r="X8" s="52">
        <f t="shared" si="0"/>
        <v>13.6</v>
      </c>
      <c r="Y8" s="16">
        <v>19</v>
      </c>
      <c r="Z8" s="15">
        <v>9.6999999999999993</v>
      </c>
      <c r="AA8" s="15">
        <v>11.7</v>
      </c>
      <c r="AB8" s="15">
        <f t="shared" si="1"/>
        <v>24.863272251308899</v>
      </c>
      <c r="AC8" s="50">
        <v>19.116615791327099</v>
      </c>
      <c r="AD8" s="52">
        <f t="shared" si="2"/>
        <v>23.4</v>
      </c>
      <c r="AE8" s="24">
        <v>19.5</v>
      </c>
      <c r="AF8" s="25">
        <v>14.6</v>
      </c>
      <c r="AG8" s="25">
        <v>16.2</v>
      </c>
      <c r="AH8" s="25">
        <f t="shared" si="3"/>
        <v>29.895132686751957</v>
      </c>
      <c r="AI8" s="50">
        <v>23.065598604830299</v>
      </c>
      <c r="AJ8" s="54">
        <f t="shared" si="4"/>
        <v>32.4</v>
      </c>
      <c r="AK8" s="26">
        <v>35.6</v>
      </c>
      <c r="AL8" s="25">
        <v>16.600000000000001</v>
      </c>
      <c r="AM8" s="25">
        <v>19</v>
      </c>
      <c r="AN8" s="25">
        <f t="shared" si="13"/>
        <v>23.606735751295336</v>
      </c>
      <c r="AO8" s="50">
        <v>27.454066290645301</v>
      </c>
      <c r="AP8" s="54">
        <f t="shared" si="5"/>
        <v>38</v>
      </c>
      <c r="AQ8" s="26">
        <v>22.5</v>
      </c>
      <c r="AR8" s="25">
        <v>9.9</v>
      </c>
      <c r="AS8" s="25">
        <v>11.2</v>
      </c>
      <c r="AT8" s="25">
        <f t="shared" si="6"/>
        <v>27.472591326668468</v>
      </c>
      <c r="AU8" s="50">
        <v>22.7612049362817</v>
      </c>
      <c r="AV8" s="54">
        <f t="shared" si="7"/>
        <v>22.4</v>
      </c>
      <c r="AW8" s="26">
        <v>16.7</v>
      </c>
      <c r="AX8" s="25">
        <v>9.5</v>
      </c>
      <c r="AY8" s="25">
        <v>10.6</v>
      </c>
      <c r="AZ8">
        <f t="shared" si="14"/>
        <v>19.244396019996156</v>
      </c>
      <c r="BA8" s="50">
        <v>17.735781323386501</v>
      </c>
      <c r="BB8" s="50">
        <f t="shared" si="15"/>
        <v>21.2</v>
      </c>
    </row>
    <row r="9" spans="1:54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8"/>
        <v>15.337586211773022</v>
      </c>
      <c r="K9" s="50">
        <v>14.0037604521718</v>
      </c>
      <c r="L9" s="52">
        <f t="shared" si="9"/>
        <v>20.2</v>
      </c>
      <c r="M9" s="16">
        <v>24.6</v>
      </c>
      <c r="N9" s="15">
        <v>7.7</v>
      </c>
      <c r="O9" s="15">
        <v>9.8000000000000007</v>
      </c>
      <c r="P9" s="15">
        <f t="shared" si="10"/>
        <v>25.657706690561533</v>
      </c>
      <c r="Q9" s="50">
        <v>18.453528660694001</v>
      </c>
      <c r="R9" s="52">
        <f t="shared" si="11"/>
        <v>19.600000000000001</v>
      </c>
      <c r="S9" s="16">
        <v>4.2</v>
      </c>
      <c r="T9" s="15">
        <v>3.1</v>
      </c>
      <c r="U9" s="15">
        <v>4.8</v>
      </c>
      <c r="V9" s="15">
        <f t="shared" si="12"/>
        <v>5.4323131575764911</v>
      </c>
      <c r="W9" s="50">
        <v>5.7758904291398299</v>
      </c>
      <c r="X9" s="52">
        <f t="shared" si="0"/>
        <v>9.6</v>
      </c>
      <c r="Y9" s="16">
        <v>26.4</v>
      </c>
      <c r="Z9" s="15">
        <v>10.9</v>
      </c>
      <c r="AA9" s="15">
        <v>13.2</v>
      </c>
      <c r="AB9" s="15">
        <f t="shared" si="1"/>
        <v>28.789973821989527</v>
      </c>
      <c r="AC9" s="50">
        <v>21.428198064960199</v>
      </c>
      <c r="AD9" s="52">
        <f t="shared" si="2"/>
        <v>26.4</v>
      </c>
      <c r="AE9" s="24">
        <v>20.6</v>
      </c>
      <c r="AF9" s="25">
        <v>16.2</v>
      </c>
      <c r="AG9" s="25">
        <v>18.100000000000001</v>
      </c>
      <c r="AH9" s="25">
        <f t="shared" si="3"/>
        <v>33.815892075938919</v>
      </c>
      <c r="AI9" s="50">
        <v>25.472198851114001</v>
      </c>
      <c r="AJ9" s="54">
        <f t="shared" si="4"/>
        <v>36.200000000000003</v>
      </c>
      <c r="AK9" s="26">
        <v>33</v>
      </c>
      <c r="AL9" s="25">
        <v>16.8</v>
      </c>
      <c r="AM9" s="25">
        <v>19.2</v>
      </c>
      <c r="AN9" s="25">
        <f t="shared" si="13"/>
        <v>23.879438232887917</v>
      </c>
      <c r="AO9" s="50">
        <v>27.5786688747488</v>
      </c>
      <c r="AP9" s="54">
        <f t="shared" si="5"/>
        <v>38.4</v>
      </c>
      <c r="AQ9" s="26">
        <v>13.5</v>
      </c>
      <c r="AR9" s="25">
        <v>10</v>
      </c>
      <c r="AS9" s="25">
        <v>11.7</v>
      </c>
      <c r="AT9" s="25">
        <f t="shared" si="6"/>
        <v>28.823577546609023</v>
      </c>
      <c r="AU9" s="50">
        <v>23.938730771579198</v>
      </c>
      <c r="AV9" s="54">
        <f t="shared" si="7"/>
        <v>23.4</v>
      </c>
      <c r="AW9" s="26">
        <v>5.9</v>
      </c>
      <c r="AX9" s="25">
        <v>5.5</v>
      </c>
      <c r="AY9" s="25">
        <v>6.6</v>
      </c>
      <c r="AZ9">
        <f t="shared" si="14"/>
        <v>11.553567333205152</v>
      </c>
      <c r="BA9" s="50">
        <v>10.8937881005543</v>
      </c>
      <c r="BB9" s="50">
        <f t="shared" si="15"/>
        <v>13.2</v>
      </c>
    </row>
    <row r="10" spans="1:54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8"/>
        <v>15.867902633904897</v>
      </c>
      <c r="K10" s="50">
        <v>14.385638026013501</v>
      </c>
      <c r="L10" s="52">
        <f t="shared" si="9"/>
        <v>20.8</v>
      </c>
      <c r="M10" s="16">
        <v>33.200000000000003</v>
      </c>
      <c r="N10" s="15">
        <v>10.8</v>
      </c>
      <c r="O10" s="15">
        <v>13.8</v>
      </c>
      <c r="P10" s="15">
        <f t="shared" si="10"/>
        <v>37.605137992831544</v>
      </c>
      <c r="Q10" s="50">
        <v>26.671908759836899</v>
      </c>
      <c r="R10" s="52">
        <f t="shared" si="11"/>
        <v>27.6</v>
      </c>
      <c r="S10" s="16">
        <v>8.1999999999999993</v>
      </c>
      <c r="T10" s="15">
        <v>4.2</v>
      </c>
      <c r="U10" s="15">
        <v>6.2</v>
      </c>
      <c r="V10" s="15">
        <f t="shared" si="12"/>
        <v>7.1253836618696349</v>
      </c>
      <c r="W10" s="50">
        <v>7.1486417302267196</v>
      </c>
      <c r="X10" s="52">
        <f t="shared" si="0"/>
        <v>12.4</v>
      </c>
      <c r="Y10" s="16">
        <v>52</v>
      </c>
      <c r="Z10" s="15">
        <v>16.8</v>
      </c>
      <c r="AA10" s="15">
        <v>18.7</v>
      </c>
      <c r="AB10" s="15">
        <f t="shared" si="1"/>
        <v>43.187879581151826</v>
      </c>
      <c r="AC10" s="50">
        <v>29.903999734948499</v>
      </c>
      <c r="AD10" s="52">
        <f t="shared" si="2"/>
        <v>37.4</v>
      </c>
      <c r="AE10" s="24">
        <v>39</v>
      </c>
      <c r="AF10" s="25">
        <v>16.600000000000001</v>
      </c>
      <c r="AG10" s="25">
        <v>18.399999999999999</v>
      </c>
      <c r="AH10" s="25">
        <f t="shared" si="3"/>
        <v>34.434959347915807</v>
      </c>
      <c r="AI10" s="50">
        <v>25.852188363685102</v>
      </c>
      <c r="AJ10" s="54">
        <f t="shared" si="4"/>
        <v>36.799999999999997</v>
      </c>
      <c r="AK10" s="26">
        <v>54</v>
      </c>
      <c r="AL10" s="25">
        <v>16.600000000000001</v>
      </c>
      <c r="AM10" s="25">
        <v>19.399999999999999</v>
      </c>
      <c r="AN10" s="25">
        <f t="shared" si="13"/>
        <v>24.152140714480499</v>
      </c>
      <c r="AO10" s="50">
        <v>27.703271458852399</v>
      </c>
      <c r="AP10" s="54">
        <f t="shared" si="5"/>
        <v>38.799999999999997</v>
      </c>
      <c r="AQ10" s="26">
        <v>27</v>
      </c>
      <c r="AR10" s="25">
        <v>12.5</v>
      </c>
      <c r="AS10" s="25">
        <v>14.1</v>
      </c>
      <c r="AT10" s="25">
        <f t="shared" si="6"/>
        <v>35.308311402323703</v>
      </c>
      <c r="AU10" s="50">
        <v>29.590854781007401</v>
      </c>
      <c r="AV10" s="54">
        <f t="shared" si="7"/>
        <v>28.2</v>
      </c>
      <c r="AW10" s="26">
        <v>17</v>
      </c>
      <c r="AX10" s="25">
        <v>7.7</v>
      </c>
      <c r="AY10" s="25">
        <v>9.1999999999999993</v>
      </c>
      <c r="AZ10">
        <f t="shared" si="14"/>
        <v>16.552605979619305</v>
      </c>
      <c r="BA10" s="50">
        <v>15.3410836953952</v>
      </c>
      <c r="BB10" s="50">
        <f t="shared" si="15"/>
        <v>18.399999999999999</v>
      </c>
    </row>
    <row r="11" spans="1:54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8"/>
        <v>31.247078875729191</v>
      </c>
      <c r="K11" s="50">
        <v>25.460087667422901</v>
      </c>
      <c r="L11" s="52">
        <f t="shared" si="9"/>
        <v>38.200000000000003</v>
      </c>
      <c r="M11" s="16">
        <v>45.8</v>
      </c>
      <c r="N11" s="15">
        <v>15.9</v>
      </c>
      <c r="O11" s="15">
        <v>19.100000000000001</v>
      </c>
      <c r="P11" s="15">
        <f t="shared" si="10"/>
        <v>53.435484468339311</v>
      </c>
      <c r="Q11" s="50">
        <v>37.561262391201304</v>
      </c>
      <c r="R11" s="52">
        <f t="shared" si="11"/>
        <v>38.200000000000003</v>
      </c>
      <c r="S11" s="16">
        <v>18.399999999999999</v>
      </c>
      <c r="T11" s="15">
        <v>11.4</v>
      </c>
      <c r="U11" s="15">
        <v>12.8</v>
      </c>
      <c r="V11" s="15">
        <f t="shared" si="12"/>
        <v>15.107001753537309</v>
      </c>
      <c r="W11" s="50">
        <v>13.620183578207801</v>
      </c>
      <c r="X11" s="52">
        <f t="shared" si="0"/>
        <v>25.6</v>
      </c>
      <c r="Y11" s="16">
        <v>48</v>
      </c>
      <c r="Z11" s="15">
        <v>16.600000000000001</v>
      </c>
      <c r="AA11" s="15">
        <v>19</v>
      </c>
      <c r="AB11" s="15">
        <f t="shared" si="1"/>
        <v>43.973219895287954</v>
      </c>
      <c r="AC11" s="50">
        <v>30.366316189675199</v>
      </c>
      <c r="AD11" s="52">
        <f t="shared" si="2"/>
        <v>38</v>
      </c>
      <c r="AE11" s="24">
        <v>42.9</v>
      </c>
      <c r="AF11" s="25">
        <v>16.5</v>
      </c>
      <c r="AG11" s="25">
        <v>18.600000000000001</v>
      </c>
      <c r="AH11" s="25">
        <f t="shared" si="3"/>
        <v>34.847670862567071</v>
      </c>
      <c r="AI11" s="50">
        <v>26.105514705399202</v>
      </c>
      <c r="AJ11" s="54">
        <f t="shared" si="4"/>
        <v>37.200000000000003</v>
      </c>
      <c r="AK11" s="26">
        <v>47</v>
      </c>
      <c r="AL11" s="25">
        <v>16.2</v>
      </c>
      <c r="AM11" s="25">
        <v>19</v>
      </c>
      <c r="AN11" s="25">
        <f t="shared" si="13"/>
        <v>23.606735751295336</v>
      </c>
      <c r="AO11" s="50">
        <v>27.454066290645301</v>
      </c>
      <c r="AP11" s="54">
        <f t="shared" si="5"/>
        <v>38</v>
      </c>
      <c r="AQ11" s="26">
        <v>57</v>
      </c>
      <c r="AR11" s="25">
        <v>17.2</v>
      </c>
      <c r="AS11" s="25">
        <v>19.399999999999999</v>
      </c>
      <c r="AT11" s="25">
        <f t="shared" si="6"/>
        <v>49.6287653336936</v>
      </c>
      <c r="AU11" s="50">
        <v>42.072628635161202</v>
      </c>
      <c r="AV11" s="54">
        <f t="shared" si="7"/>
        <v>38.799999999999997</v>
      </c>
      <c r="AW11" s="26">
        <v>21</v>
      </c>
      <c r="AX11" s="25">
        <v>14.8</v>
      </c>
      <c r="AY11" s="25">
        <v>16.7</v>
      </c>
      <c r="AZ11">
        <f t="shared" si="14"/>
        <v>30.972909767352434</v>
      </c>
      <c r="BA11" s="50">
        <v>28.169820988205601</v>
      </c>
      <c r="BB11" s="50">
        <f t="shared" si="15"/>
        <v>33.4</v>
      </c>
    </row>
    <row r="12" spans="1:54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8"/>
        <v>29.302585327912322</v>
      </c>
      <c r="K12" s="50">
        <v>24.059869896670001</v>
      </c>
      <c r="L12" s="52">
        <f t="shared" si="9"/>
        <v>36</v>
      </c>
      <c r="M12" s="16">
        <v>14.3</v>
      </c>
      <c r="N12" s="15">
        <v>6.5</v>
      </c>
      <c r="O12" s="15">
        <v>8.9</v>
      </c>
      <c r="P12" s="15">
        <f t="shared" si="10"/>
        <v>22.96953464755078</v>
      </c>
      <c r="Q12" s="50">
        <v>16.6043931383869</v>
      </c>
      <c r="R12" s="52">
        <f t="shared" si="11"/>
        <v>17.8</v>
      </c>
      <c r="S12" s="16">
        <v>8.1</v>
      </c>
      <c r="T12" s="15">
        <v>8.5</v>
      </c>
      <c r="U12" s="15">
        <v>9.4</v>
      </c>
      <c r="V12" s="15">
        <f t="shared" si="12"/>
        <v>10.995259100253961</v>
      </c>
      <c r="W12" s="50">
        <v>10.2863589898539</v>
      </c>
      <c r="X12" s="52">
        <f t="shared" si="0"/>
        <v>18.8</v>
      </c>
      <c r="Y12" s="16">
        <v>22</v>
      </c>
      <c r="Z12" s="15">
        <v>15</v>
      </c>
      <c r="AA12" s="15">
        <v>16.899999999999999</v>
      </c>
      <c r="AB12" s="15">
        <f t="shared" si="1"/>
        <v>38.475837696335077</v>
      </c>
      <c r="AC12" s="50">
        <v>27.130101006588699</v>
      </c>
      <c r="AD12" s="52">
        <f t="shared" si="2"/>
        <v>33.799999999999997</v>
      </c>
      <c r="AE12" s="24">
        <v>17.2</v>
      </c>
      <c r="AF12" s="25">
        <v>9.5</v>
      </c>
      <c r="AG12" s="25">
        <v>11.4</v>
      </c>
      <c r="AH12" s="25">
        <f t="shared" si="3"/>
        <v>19.99005633512175</v>
      </c>
      <c r="AI12" s="50">
        <v>16.985766403692399</v>
      </c>
      <c r="AJ12" s="54">
        <f t="shared" si="4"/>
        <v>22.8</v>
      </c>
      <c r="AK12" s="26">
        <v>31</v>
      </c>
      <c r="AL12" s="25">
        <v>16.399999999999999</v>
      </c>
      <c r="AM12" s="25">
        <v>18.5</v>
      </c>
      <c r="AN12" s="25">
        <f t="shared" si="13"/>
        <v>22.924979547313878</v>
      </c>
      <c r="AO12" s="50">
        <v>27.1425598303864</v>
      </c>
      <c r="AP12" s="54">
        <f t="shared" si="5"/>
        <v>37</v>
      </c>
      <c r="AQ12" s="26">
        <v>32.700000000000003</v>
      </c>
      <c r="AR12" s="25">
        <v>15.9</v>
      </c>
      <c r="AS12" s="25">
        <v>17.399999999999999</v>
      </c>
      <c r="AT12" s="25">
        <f t="shared" si="6"/>
        <v>44.224820453931372</v>
      </c>
      <c r="AU12" s="50">
        <v>37.362525293971103</v>
      </c>
      <c r="AV12" s="54">
        <f t="shared" si="7"/>
        <v>34.799999999999997</v>
      </c>
      <c r="AW12" s="26">
        <v>19.8</v>
      </c>
      <c r="AX12" s="25">
        <v>10.3</v>
      </c>
      <c r="AY12" s="25">
        <v>11.5</v>
      </c>
      <c r="AZ12">
        <f t="shared" si="14"/>
        <v>20.974832474524131</v>
      </c>
      <c r="BA12" s="50">
        <v>19.2752297985237</v>
      </c>
      <c r="BB12" s="50">
        <f t="shared" si="15"/>
        <v>23</v>
      </c>
    </row>
    <row r="13" spans="1:54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8"/>
        <v>31.777395297861052</v>
      </c>
      <c r="K13" s="50">
        <v>25.841965241264599</v>
      </c>
      <c r="L13" s="52">
        <f t="shared" si="9"/>
        <v>38.799999999999997</v>
      </c>
      <c r="M13" s="16">
        <v>23.5</v>
      </c>
      <c r="N13" s="15">
        <v>11</v>
      </c>
      <c r="O13" s="15">
        <v>13.3</v>
      </c>
      <c r="P13" s="15">
        <f t="shared" si="10"/>
        <v>36.111709080047788</v>
      </c>
      <c r="Q13" s="50">
        <v>25.644611247444001</v>
      </c>
      <c r="R13" s="52">
        <f t="shared" si="11"/>
        <v>26.6</v>
      </c>
      <c r="S13" s="16">
        <v>12.7</v>
      </c>
      <c r="T13" s="15">
        <v>11.2</v>
      </c>
      <c r="U13" s="15">
        <v>12.4</v>
      </c>
      <c r="V13" s="15">
        <f t="shared" si="12"/>
        <v>14.623267323739269</v>
      </c>
      <c r="W13" s="50">
        <v>13.2279689207544</v>
      </c>
      <c r="X13" s="52">
        <f t="shared" si="0"/>
        <v>24.8</v>
      </c>
      <c r="Y13" s="16">
        <v>20.5</v>
      </c>
      <c r="Z13" s="15">
        <v>14.1</v>
      </c>
      <c r="AA13" s="15">
        <v>15.9</v>
      </c>
      <c r="AB13" s="15">
        <f t="shared" si="1"/>
        <v>35.858036649214661</v>
      </c>
      <c r="AC13" s="50">
        <v>25.589046157499901</v>
      </c>
      <c r="AD13" s="52">
        <f t="shared" si="2"/>
        <v>31.8</v>
      </c>
      <c r="AE13" s="24">
        <v>19.3</v>
      </c>
      <c r="AF13" s="25">
        <v>13.5</v>
      </c>
      <c r="AG13" s="25">
        <v>15.1</v>
      </c>
      <c r="AH13" s="25">
        <f t="shared" si="3"/>
        <v>27.625219356170035</v>
      </c>
      <c r="AI13" s="50">
        <v>21.672303725402799</v>
      </c>
      <c r="AJ13" s="54">
        <f t="shared" si="4"/>
        <v>30.2</v>
      </c>
      <c r="AK13" s="26">
        <v>34.700000000000003</v>
      </c>
      <c r="AL13" s="25">
        <v>16.399999999999999</v>
      </c>
      <c r="AM13" s="25">
        <v>18.7</v>
      </c>
      <c r="AN13" s="25">
        <f t="shared" si="13"/>
        <v>23.19768202890646</v>
      </c>
      <c r="AO13" s="50">
        <v>27.267162414489899</v>
      </c>
      <c r="AP13" s="54">
        <f t="shared" si="5"/>
        <v>37.4</v>
      </c>
      <c r="AQ13" s="26">
        <v>38.4</v>
      </c>
      <c r="AR13" s="25">
        <v>14.8</v>
      </c>
      <c r="AS13" s="25">
        <v>16.600000000000001</v>
      </c>
      <c r="AT13" s="25">
        <f t="shared" si="6"/>
        <v>42.06324250202649</v>
      </c>
      <c r="AU13" s="50">
        <v>35.478483957495001</v>
      </c>
      <c r="AV13" s="54">
        <f t="shared" si="7"/>
        <v>33.200000000000003</v>
      </c>
      <c r="AW13" s="26">
        <v>25.1</v>
      </c>
      <c r="AX13" s="25">
        <v>11.9</v>
      </c>
      <c r="AY13" s="25">
        <v>13.3</v>
      </c>
      <c r="AZ13">
        <f t="shared" si="14"/>
        <v>24.435705383580082</v>
      </c>
      <c r="BA13" s="50">
        <v>22.354126748798201</v>
      </c>
      <c r="BB13" s="50">
        <f t="shared" si="15"/>
        <v>26.6</v>
      </c>
    </row>
    <row r="14" spans="1:54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8"/>
        <v>21.347838995934239</v>
      </c>
      <c r="K14" s="50">
        <v>18.331706289044401</v>
      </c>
      <c r="L14" s="52">
        <f t="shared" si="9"/>
        <v>27</v>
      </c>
      <c r="M14" s="16">
        <v>11.9</v>
      </c>
      <c r="N14" s="15">
        <v>6.6</v>
      </c>
      <c r="O14" s="15">
        <v>8.6</v>
      </c>
      <c r="P14" s="15">
        <f t="shared" si="10"/>
        <v>22.073477299880523</v>
      </c>
      <c r="Q14" s="50">
        <v>15.988014630951101</v>
      </c>
      <c r="R14" s="52">
        <f t="shared" si="11"/>
        <v>17.2</v>
      </c>
      <c r="S14" s="16">
        <v>11.2</v>
      </c>
      <c r="T14" s="15">
        <v>9.1999999999999993</v>
      </c>
      <c r="U14" s="15">
        <v>10</v>
      </c>
      <c r="V14" s="15">
        <f t="shared" si="12"/>
        <v>11.720860744951022</v>
      </c>
      <c r="W14" s="50">
        <v>10.874680976034</v>
      </c>
      <c r="X14" s="52">
        <f t="shared" si="0"/>
        <v>20</v>
      </c>
      <c r="Y14" s="16">
        <v>28</v>
      </c>
      <c r="Z14" s="15">
        <v>11</v>
      </c>
      <c r="AA14" s="15">
        <v>12.8</v>
      </c>
      <c r="AB14" s="15">
        <f t="shared" si="1"/>
        <v>27.742853403141361</v>
      </c>
      <c r="AC14" s="50">
        <v>20.811776125324698</v>
      </c>
      <c r="AD14" s="52">
        <f t="shared" si="2"/>
        <v>25.6</v>
      </c>
      <c r="AE14" s="24">
        <v>17.2</v>
      </c>
      <c r="AF14" s="25">
        <v>11.8</v>
      </c>
      <c r="AG14" s="25">
        <v>13.4</v>
      </c>
      <c r="AH14" s="25">
        <f t="shared" si="3"/>
        <v>24.117171481634337</v>
      </c>
      <c r="AI14" s="50">
        <v>19.5190298208332</v>
      </c>
      <c r="AJ14" s="54">
        <f t="shared" si="4"/>
        <v>26.8</v>
      </c>
      <c r="AK14" s="26">
        <v>35.5</v>
      </c>
      <c r="AL14" s="25">
        <v>17.5</v>
      </c>
      <c r="AM14" s="25">
        <v>19</v>
      </c>
      <c r="AN14" s="25">
        <f t="shared" si="13"/>
        <v>23.606735751295336</v>
      </c>
      <c r="AO14" s="50">
        <v>27.454066290645301</v>
      </c>
      <c r="AP14" s="54">
        <f t="shared" si="5"/>
        <v>38</v>
      </c>
      <c r="AQ14" s="26">
        <v>36.200000000000003</v>
      </c>
      <c r="AR14" s="25">
        <v>13.1</v>
      </c>
      <c r="AS14" s="25">
        <v>14.6</v>
      </c>
      <c r="AT14" s="25">
        <f t="shared" si="6"/>
        <v>36.659297622264255</v>
      </c>
      <c r="AU14" s="50">
        <v>30.768380616304899</v>
      </c>
      <c r="AV14" s="54">
        <f t="shared" si="7"/>
        <v>29.2</v>
      </c>
      <c r="AW14" s="26">
        <v>24.6</v>
      </c>
      <c r="AX14" s="25">
        <v>10.8</v>
      </c>
      <c r="AY14" s="25">
        <v>12</v>
      </c>
      <c r="AZ14">
        <f t="shared" si="14"/>
        <v>21.936186060373007</v>
      </c>
      <c r="BA14" s="50">
        <v>20.1304789513778</v>
      </c>
      <c r="BB14" s="50">
        <f t="shared" si="15"/>
        <v>24</v>
      </c>
    </row>
    <row r="15" spans="1:54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8"/>
        <v>26.120686795121088</v>
      </c>
      <c r="K15" s="50">
        <v>21.768604453619801</v>
      </c>
      <c r="L15" s="52">
        <f t="shared" si="9"/>
        <v>32.4</v>
      </c>
      <c r="M15" s="16">
        <v>25</v>
      </c>
      <c r="N15" s="15">
        <v>10.199999999999999</v>
      </c>
      <c r="O15" s="15">
        <v>12.7</v>
      </c>
      <c r="P15" s="15">
        <f t="shared" si="10"/>
        <v>34.319594384707287</v>
      </c>
      <c r="Q15" s="50">
        <v>24.411854232572601</v>
      </c>
      <c r="R15" s="52">
        <f t="shared" si="11"/>
        <v>25.4</v>
      </c>
      <c r="S15" s="16">
        <v>9.1999999999999993</v>
      </c>
      <c r="T15" s="15">
        <v>8.8000000000000007</v>
      </c>
      <c r="U15" s="15">
        <v>10.5</v>
      </c>
      <c r="V15" s="15">
        <f t="shared" si="12"/>
        <v>12.325528782198573</v>
      </c>
      <c r="W15" s="50">
        <v>11.364949297850799</v>
      </c>
      <c r="X15" s="52">
        <f t="shared" si="0"/>
        <v>21</v>
      </c>
      <c r="Y15" s="16">
        <v>25.5</v>
      </c>
      <c r="Z15" s="15">
        <v>15.8</v>
      </c>
      <c r="AA15" s="15">
        <v>18.2</v>
      </c>
      <c r="AB15" s="15">
        <f t="shared" si="1"/>
        <v>41.878979057591621</v>
      </c>
      <c r="AC15" s="50">
        <v>29.133472310404098</v>
      </c>
      <c r="AD15" s="52">
        <f t="shared" si="2"/>
        <v>36.4</v>
      </c>
      <c r="AE15" s="24">
        <v>28.4</v>
      </c>
      <c r="AF15" s="25">
        <v>12.5</v>
      </c>
      <c r="AG15" s="25">
        <v>14.3</v>
      </c>
      <c r="AH15" s="25">
        <f t="shared" si="3"/>
        <v>25.974373297565005</v>
      </c>
      <c r="AI15" s="50">
        <v>20.658998358546501</v>
      </c>
      <c r="AJ15" s="54">
        <f t="shared" si="4"/>
        <v>28.6</v>
      </c>
      <c r="AK15" s="26">
        <v>34.799999999999997</v>
      </c>
      <c r="AL15" s="25">
        <v>17.100000000000001</v>
      </c>
      <c r="AM15" s="25">
        <v>19.2</v>
      </c>
      <c r="AN15" s="25">
        <f t="shared" si="13"/>
        <v>23.879438232887917</v>
      </c>
      <c r="AO15" s="50">
        <v>27.5786688747488</v>
      </c>
      <c r="AP15" s="54">
        <f t="shared" si="5"/>
        <v>38.4</v>
      </c>
      <c r="AQ15" s="26">
        <v>18</v>
      </c>
      <c r="AR15" s="25">
        <v>10.9</v>
      </c>
      <c r="AS15" s="25">
        <v>12.3</v>
      </c>
      <c r="AT15" s="25">
        <f t="shared" si="6"/>
        <v>30.444761010537693</v>
      </c>
      <c r="AU15" s="50">
        <v>25.3517617739363</v>
      </c>
      <c r="AV15" s="54">
        <f t="shared" si="7"/>
        <v>24.6</v>
      </c>
      <c r="AW15" s="26">
        <v>9.8000000000000007</v>
      </c>
      <c r="AX15" s="25">
        <v>6.2</v>
      </c>
      <c r="AY15" s="25">
        <v>7.3</v>
      </c>
      <c r="AZ15">
        <f t="shared" si="14"/>
        <v>12.899462353393577</v>
      </c>
      <c r="BA15" s="50">
        <v>12.091136914549899</v>
      </c>
      <c r="BB15" s="50">
        <f t="shared" si="15"/>
        <v>14.6</v>
      </c>
    </row>
    <row r="16" spans="1:54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8"/>
        <v>28.241952483648575</v>
      </c>
      <c r="K16" s="50">
        <v>23.2961147489866</v>
      </c>
      <c r="L16" s="52">
        <f t="shared" si="9"/>
        <v>34.799999999999997</v>
      </c>
      <c r="M16" s="16">
        <v>21.6</v>
      </c>
      <c r="N16" s="15">
        <v>11</v>
      </c>
      <c r="O16" s="15">
        <v>14</v>
      </c>
      <c r="P16" s="15">
        <f t="shared" si="10"/>
        <v>38.202509557945042</v>
      </c>
      <c r="Q16" s="50">
        <v>27.082827764794001</v>
      </c>
      <c r="R16" s="52">
        <f t="shared" si="11"/>
        <v>28</v>
      </c>
      <c r="S16" s="16">
        <v>9.1</v>
      </c>
      <c r="T16" s="15">
        <v>4.7</v>
      </c>
      <c r="U16" s="15">
        <v>5.9</v>
      </c>
      <c r="V16" s="15">
        <f t="shared" si="12"/>
        <v>6.7625828395211043</v>
      </c>
      <c r="W16" s="50">
        <v>6.8544807371366803</v>
      </c>
      <c r="X16" s="52">
        <f t="shared" si="0"/>
        <v>11.8</v>
      </c>
      <c r="Y16" s="16">
        <v>36.200000000000003</v>
      </c>
      <c r="Z16" s="15">
        <v>16.5</v>
      </c>
      <c r="AA16" s="15">
        <v>18.899999999999999</v>
      </c>
      <c r="AB16" s="15">
        <f t="shared" si="1"/>
        <v>43.711439790575909</v>
      </c>
      <c r="AC16" s="50">
        <v>30.212210704766299</v>
      </c>
      <c r="AD16" s="52">
        <f t="shared" si="2"/>
        <v>37.799999999999997</v>
      </c>
      <c r="AE16" s="24">
        <v>26</v>
      </c>
      <c r="AF16" s="25">
        <v>17.2</v>
      </c>
      <c r="AG16" s="25">
        <v>19.100000000000001</v>
      </c>
      <c r="AH16" s="25">
        <f t="shared" si="3"/>
        <v>35.879449649195216</v>
      </c>
      <c r="AI16" s="50">
        <v>26.738830559684398</v>
      </c>
      <c r="AJ16" s="54">
        <f t="shared" si="4"/>
        <v>38.200000000000003</v>
      </c>
      <c r="AK16" s="26">
        <v>41.8</v>
      </c>
      <c r="AL16" s="25">
        <v>17.100000000000001</v>
      </c>
      <c r="AM16" s="25">
        <v>19.399999999999999</v>
      </c>
      <c r="AN16" s="25">
        <f t="shared" si="13"/>
        <v>24.152140714480499</v>
      </c>
      <c r="AO16" s="50">
        <v>27.703271458852399</v>
      </c>
      <c r="AP16" s="54">
        <f t="shared" si="5"/>
        <v>38.799999999999997</v>
      </c>
      <c r="AQ16" s="26">
        <v>42.2</v>
      </c>
      <c r="AR16" s="25">
        <v>15.1</v>
      </c>
      <c r="AS16" s="25">
        <v>16.600000000000001</v>
      </c>
      <c r="AT16" s="25">
        <f t="shared" si="6"/>
        <v>42.06324250202649</v>
      </c>
      <c r="AU16" s="50">
        <v>35.478483957495001</v>
      </c>
      <c r="AV16" s="54">
        <f t="shared" si="7"/>
        <v>33.200000000000003</v>
      </c>
      <c r="AW16" s="26">
        <v>30</v>
      </c>
      <c r="AX16" s="25">
        <v>14.3</v>
      </c>
      <c r="AY16" s="25">
        <v>15.7</v>
      </c>
      <c r="AZ16">
        <f t="shared" si="14"/>
        <v>29.050202595654682</v>
      </c>
      <c r="BA16" s="50">
        <v>26.4593226824976</v>
      </c>
      <c r="BB16" s="50">
        <f t="shared" si="15"/>
        <v>31.4</v>
      </c>
    </row>
    <row r="17" spans="1:54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8"/>
        <v>3.6706249248718406</v>
      </c>
      <c r="K17" s="50">
        <v>5.6024538276543003</v>
      </c>
      <c r="L17" s="52">
        <f t="shared" si="9"/>
        <v>7</v>
      </c>
      <c r="M17" s="16">
        <v>11.4</v>
      </c>
      <c r="N17" s="15">
        <v>2.6</v>
      </c>
      <c r="O17" s="15">
        <v>5.4</v>
      </c>
      <c r="P17" s="15">
        <f t="shared" si="10"/>
        <v>12.515532258064519</v>
      </c>
      <c r="Q17" s="50">
        <v>9.4133105516368101</v>
      </c>
      <c r="R17" s="52">
        <f t="shared" si="11"/>
        <v>10.8</v>
      </c>
      <c r="S17" s="16">
        <v>3.4</v>
      </c>
      <c r="T17" s="15">
        <v>0.7</v>
      </c>
      <c r="U17" s="15">
        <v>1.8</v>
      </c>
      <c r="V17" s="15">
        <f t="shared" si="12"/>
        <v>1.8043049340911841</v>
      </c>
      <c r="W17" s="50">
        <v>2.8342804982393299</v>
      </c>
      <c r="X17" s="52">
        <f t="shared" si="0"/>
        <v>3.6</v>
      </c>
      <c r="Y17" s="16">
        <v>18.2</v>
      </c>
      <c r="Z17" s="15">
        <v>8.1</v>
      </c>
      <c r="AA17" s="15">
        <v>9.6</v>
      </c>
      <c r="AB17" s="15">
        <f t="shared" si="1"/>
        <v>19.365890052356018</v>
      </c>
      <c r="AC17" s="50">
        <v>15.880400608240601</v>
      </c>
      <c r="AD17" s="52">
        <f t="shared" si="2"/>
        <v>19.2</v>
      </c>
      <c r="AE17" s="24">
        <v>8.4</v>
      </c>
      <c r="AF17" s="25">
        <v>2.6</v>
      </c>
      <c r="AG17" s="25">
        <v>3.9</v>
      </c>
      <c r="AH17" s="25">
        <f t="shared" si="3"/>
        <v>4.5133745356995458</v>
      </c>
      <c r="AI17" s="50">
        <v>7.4860285894145298</v>
      </c>
      <c r="AJ17" s="54">
        <f t="shared" si="4"/>
        <v>7.8</v>
      </c>
      <c r="AK17" s="26">
        <v>17.8</v>
      </c>
      <c r="AL17" s="25">
        <v>11.2</v>
      </c>
      <c r="AM17" s="25">
        <v>13.2</v>
      </c>
      <c r="AN17" s="25">
        <f t="shared" si="13"/>
        <v>15.698363785110441</v>
      </c>
      <c r="AO17" s="50">
        <v>23.840591351641901</v>
      </c>
      <c r="AP17" s="54">
        <f t="shared" si="5"/>
        <v>26.4</v>
      </c>
      <c r="AQ17" s="26">
        <v>7.8</v>
      </c>
      <c r="AR17" s="25">
        <v>2.6</v>
      </c>
      <c r="AS17" s="25">
        <v>4</v>
      </c>
      <c r="AT17" s="25">
        <f t="shared" si="6"/>
        <v>8.0183897595244531</v>
      </c>
      <c r="AU17" s="50">
        <v>5.8048329079972598</v>
      </c>
      <c r="AV17" s="54">
        <f t="shared" si="7"/>
        <v>8</v>
      </c>
      <c r="AW17" s="26">
        <v>4.8</v>
      </c>
      <c r="AX17" s="25">
        <v>1.5</v>
      </c>
      <c r="AY17" s="25">
        <v>2.7</v>
      </c>
      <c r="AZ17">
        <f t="shared" si="14"/>
        <v>4.0550093635839257</v>
      </c>
      <c r="BA17" s="50">
        <v>4.2228447082928398</v>
      </c>
      <c r="BB17" s="50">
        <f t="shared" si="15"/>
        <v>5.4</v>
      </c>
    </row>
    <row r="18" spans="1:54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8"/>
        <v>22.408471840197983</v>
      </c>
      <c r="K18" s="50">
        <v>19.095461436727799</v>
      </c>
      <c r="L18" s="52">
        <f t="shared" si="9"/>
        <v>28.2</v>
      </c>
      <c r="M18" s="16">
        <v>21.7</v>
      </c>
      <c r="N18" s="15">
        <v>8.4</v>
      </c>
      <c r="O18" s="15">
        <v>11.5</v>
      </c>
      <c r="P18" s="15">
        <f t="shared" si="10"/>
        <v>30.735364994026284</v>
      </c>
      <c r="Q18" s="50">
        <v>21.946340202829699</v>
      </c>
      <c r="R18" s="52">
        <f t="shared" si="11"/>
        <v>23</v>
      </c>
      <c r="S18" s="16">
        <v>9.9</v>
      </c>
      <c r="T18" s="15">
        <v>7</v>
      </c>
      <c r="U18" s="15">
        <v>8.5</v>
      </c>
      <c r="V18" s="15">
        <f t="shared" si="12"/>
        <v>9.9068566332083687</v>
      </c>
      <c r="W18" s="50">
        <v>9.4038760105837707</v>
      </c>
      <c r="X18" s="52">
        <f t="shared" si="0"/>
        <v>17</v>
      </c>
      <c r="Y18" s="16">
        <v>31.5</v>
      </c>
      <c r="Z18" s="15">
        <v>14.7</v>
      </c>
      <c r="AA18" s="15">
        <v>17</v>
      </c>
      <c r="AB18" s="15">
        <f t="shared" si="1"/>
        <v>38.737617801047122</v>
      </c>
      <c r="AC18" s="50">
        <v>27.284206491497599</v>
      </c>
      <c r="AD18" s="52">
        <f t="shared" si="2"/>
        <v>34</v>
      </c>
      <c r="AE18" s="24">
        <v>26.7</v>
      </c>
      <c r="AF18" s="25">
        <v>11.5</v>
      </c>
      <c r="AG18" s="25">
        <v>13</v>
      </c>
      <c r="AH18" s="25">
        <f t="shared" si="3"/>
        <v>23.29174845233182</v>
      </c>
      <c r="AI18" s="50">
        <v>19.012377137405</v>
      </c>
      <c r="AJ18" s="54">
        <f t="shared" si="4"/>
        <v>26</v>
      </c>
      <c r="AK18" s="26">
        <v>46.1</v>
      </c>
      <c r="AL18" s="25">
        <v>48</v>
      </c>
      <c r="AM18" s="25">
        <v>49.7</v>
      </c>
      <c r="AN18" s="25">
        <f t="shared" si="13"/>
        <v>65.466566675756752</v>
      </c>
      <c r="AO18" s="50">
        <v>46.5805629505425</v>
      </c>
      <c r="AP18" s="54">
        <f t="shared" si="5"/>
        <v>99.4</v>
      </c>
      <c r="AQ18" s="26">
        <v>29</v>
      </c>
      <c r="AR18" s="25">
        <v>14.1</v>
      </c>
      <c r="AS18" s="25">
        <v>15.6</v>
      </c>
      <c r="AT18" s="25">
        <f t="shared" si="6"/>
        <v>39.361270062145373</v>
      </c>
      <c r="AU18" s="50">
        <v>33.123432286899899</v>
      </c>
      <c r="AV18" s="54">
        <f t="shared" si="7"/>
        <v>31.2</v>
      </c>
      <c r="AW18" s="26">
        <v>12.4</v>
      </c>
      <c r="AX18" s="25">
        <v>7.7</v>
      </c>
      <c r="AY18" s="25">
        <v>8.9</v>
      </c>
      <c r="AZ18">
        <f t="shared" si="14"/>
        <v>15.97579382810998</v>
      </c>
      <c r="BA18" s="50">
        <v>14.827934203682799</v>
      </c>
      <c r="BB18" s="50">
        <f t="shared" si="15"/>
        <v>17.8</v>
      </c>
    </row>
    <row r="19" spans="1:54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8"/>
        <v>1.0190428142124803</v>
      </c>
      <c r="K19" s="50">
        <v>3.6930659584457799</v>
      </c>
      <c r="L19" s="52">
        <f t="shared" si="9"/>
        <v>4</v>
      </c>
      <c r="M19" s="16">
        <v>6.5</v>
      </c>
      <c r="N19" s="15">
        <v>1.6</v>
      </c>
      <c r="O19" s="15">
        <v>3.9</v>
      </c>
      <c r="P19" s="15">
        <f t="shared" si="10"/>
        <v>8.0352455197132624</v>
      </c>
      <c r="Q19" s="50">
        <v>6.3314180144582197</v>
      </c>
      <c r="R19" s="52">
        <f t="shared" si="11"/>
        <v>7.8</v>
      </c>
      <c r="S19" s="16">
        <v>3</v>
      </c>
      <c r="T19" s="15">
        <v>1.3</v>
      </c>
      <c r="U19" s="15">
        <v>2.2000000000000002</v>
      </c>
      <c r="V19" s="15">
        <f t="shared" si="12"/>
        <v>2.2880393638892249</v>
      </c>
      <c r="W19" s="50">
        <v>3.2264951556927302</v>
      </c>
      <c r="X19" s="52">
        <f t="shared" si="0"/>
        <v>4.4000000000000004</v>
      </c>
      <c r="Y19" s="16">
        <v>12.7</v>
      </c>
      <c r="Z19" s="15">
        <v>6.3</v>
      </c>
      <c r="AA19" s="15">
        <v>8.1999999999999993</v>
      </c>
      <c r="AB19" s="15">
        <f t="shared" si="1"/>
        <v>15.700968586387432</v>
      </c>
      <c r="AC19" s="50">
        <v>13.7229238195163</v>
      </c>
      <c r="AD19" s="52">
        <f t="shared" si="2"/>
        <v>16.399999999999999</v>
      </c>
      <c r="AE19" s="24">
        <v>7.1</v>
      </c>
      <c r="AF19" s="25">
        <v>3.4</v>
      </c>
      <c r="AG19" s="25">
        <v>5</v>
      </c>
      <c r="AH19" s="25">
        <f t="shared" si="3"/>
        <v>6.7832878662814711</v>
      </c>
      <c r="AI19" s="50">
        <v>8.8793234688419496</v>
      </c>
      <c r="AJ19" s="54">
        <f t="shared" si="4"/>
        <v>10</v>
      </c>
      <c r="AK19" s="26">
        <v>18</v>
      </c>
      <c r="AL19" s="25">
        <v>16.3</v>
      </c>
      <c r="AM19" s="25">
        <v>18</v>
      </c>
      <c r="AN19" s="25">
        <f t="shared" si="13"/>
        <v>22.243223343332421</v>
      </c>
      <c r="AO19" s="50">
        <v>26.8310533701274</v>
      </c>
      <c r="AP19" s="54">
        <f t="shared" si="5"/>
        <v>36</v>
      </c>
      <c r="AQ19" s="26">
        <v>6.4</v>
      </c>
      <c r="AR19" s="25">
        <v>3.3</v>
      </c>
      <c r="AS19" s="25">
        <v>4.7</v>
      </c>
      <c r="AT19" s="25">
        <f t="shared" si="6"/>
        <v>9.9097704674412324</v>
      </c>
      <c r="AU19" s="50">
        <v>7.4533690774138002</v>
      </c>
      <c r="AV19" s="54">
        <f t="shared" si="7"/>
        <v>9.4</v>
      </c>
      <c r="AW19" s="26">
        <v>5</v>
      </c>
      <c r="AX19" s="25">
        <v>1.3</v>
      </c>
      <c r="AY19" s="25">
        <v>2.7</v>
      </c>
      <c r="AZ19">
        <f t="shared" si="14"/>
        <v>4.0550093635839257</v>
      </c>
      <c r="BA19" s="50">
        <v>4.2228447082928398</v>
      </c>
      <c r="BB19" s="50">
        <f t="shared" si="15"/>
        <v>5.4</v>
      </c>
    </row>
    <row r="20" spans="1:54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8"/>
        <v>14.453725508219904</v>
      </c>
      <c r="K20" s="50">
        <v>13.3672978291023</v>
      </c>
      <c r="L20" s="52">
        <f t="shared" si="9"/>
        <v>19.2</v>
      </c>
      <c r="M20" s="16">
        <v>10.1</v>
      </c>
      <c r="N20" s="15">
        <v>4.4000000000000004</v>
      </c>
      <c r="O20" s="15">
        <v>6.5</v>
      </c>
      <c r="P20" s="15">
        <f t="shared" si="10"/>
        <v>15.80107586618877</v>
      </c>
      <c r="Q20" s="50">
        <v>11.673365078901099</v>
      </c>
      <c r="R20" s="52">
        <f t="shared" si="11"/>
        <v>13</v>
      </c>
      <c r="S20" s="16">
        <v>3.6</v>
      </c>
      <c r="T20" s="15">
        <v>1.9</v>
      </c>
      <c r="U20" s="15">
        <v>3.2</v>
      </c>
      <c r="V20" s="15">
        <f t="shared" si="12"/>
        <v>3.4973754383843274</v>
      </c>
      <c r="W20" s="50">
        <v>4.2070317993262298</v>
      </c>
      <c r="X20" s="52">
        <f t="shared" si="0"/>
        <v>6.4</v>
      </c>
      <c r="Y20" s="16">
        <v>8.1999999999999993</v>
      </c>
      <c r="Z20" s="15">
        <v>3.9</v>
      </c>
      <c r="AA20" s="15">
        <v>6</v>
      </c>
      <c r="AB20" s="15">
        <f t="shared" si="1"/>
        <v>9.9418062827225135</v>
      </c>
      <c r="AC20" s="50">
        <v>10.332603151521001</v>
      </c>
      <c r="AD20" s="52">
        <f t="shared" si="2"/>
        <v>12</v>
      </c>
      <c r="AE20" s="24">
        <v>6.6</v>
      </c>
      <c r="AF20" s="25">
        <v>2.9</v>
      </c>
      <c r="AG20" s="25">
        <v>4.8</v>
      </c>
      <c r="AH20" s="25">
        <f t="shared" si="3"/>
        <v>6.370576351630211</v>
      </c>
      <c r="AI20" s="50">
        <v>8.6259971271278797</v>
      </c>
      <c r="AJ20" s="54">
        <f t="shared" si="4"/>
        <v>9.6</v>
      </c>
      <c r="AK20" s="26">
        <v>11.2</v>
      </c>
      <c r="AL20" s="25">
        <v>12.2</v>
      </c>
      <c r="AM20" s="25">
        <v>14.5</v>
      </c>
      <c r="AN20" s="25">
        <f t="shared" si="13"/>
        <v>17.470929915462229</v>
      </c>
      <c r="AO20" s="50">
        <v>24.650508148315101</v>
      </c>
      <c r="AP20" s="54">
        <f t="shared" si="5"/>
        <v>29</v>
      </c>
      <c r="AQ20" s="26">
        <v>14.4</v>
      </c>
      <c r="AR20" s="25">
        <v>6.9</v>
      </c>
      <c r="AS20" s="25">
        <v>8.1</v>
      </c>
      <c r="AT20" s="25">
        <f t="shared" si="6"/>
        <v>19.096476763037018</v>
      </c>
      <c r="AU20" s="50">
        <v>15.460544757437001</v>
      </c>
      <c r="AV20" s="54">
        <f t="shared" si="7"/>
        <v>16.2</v>
      </c>
      <c r="AW20" s="26">
        <v>8.8000000000000007</v>
      </c>
      <c r="AX20" s="25">
        <v>7</v>
      </c>
      <c r="AY20" s="25">
        <v>8.3000000000000007</v>
      </c>
      <c r="AZ20">
        <f t="shared" si="14"/>
        <v>14.822169525091329</v>
      </c>
      <c r="BA20" s="50">
        <v>13.801635220257999</v>
      </c>
      <c r="BB20" s="50">
        <f t="shared" si="15"/>
        <v>16.600000000000001</v>
      </c>
    </row>
    <row r="21" spans="1:54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8"/>
        <v>20.817522573802368</v>
      </c>
      <c r="K21" s="50">
        <v>17.949828715202699</v>
      </c>
      <c r="L21" s="52">
        <f t="shared" si="9"/>
        <v>26.4</v>
      </c>
      <c r="M21" s="16">
        <v>20.399999999999999</v>
      </c>
      <c r="N21" s="15">
        <v>9.8000000000000007</v>
      </c>
      <c r="O21" s="15">
        <v>12.9</v>
      </c>
      <c r="P21" s="15">
        <f t="shared" si="10"/>
        <v>34.916965949820792</v>
      </c>
      <c r="Q21" s="50">
        <v>24.822773237529798</v>
      </c>
      <c r="R21" s="52">
        <f t="shared" si="11"/>
        <v>25.8</v>
      </c>
      <c r="S21" s="16">
        <v>8.1999999999999993</v>
      </c>
      <c r="T21" s="15">
        <v>3.3</v>
      </c>
      <c r="U21" s="15">
        <v>4.7</v>
      </c>
      <c r="V21" s="15">
        <f t="shared" si="12"/>
        <v>5.3113795501269809</v>
      </c>
      <c r="W21" s="50">
        <v>5.6778367647764796</v>
      </c>
      <c r="X21" s="52">
        <f t="shared" si="0"/>
        <v>9.4</v>
      </c>
      <c r="Y21" s="16">
        <v>30.8</v>
      </c>
      <c r="Z21" s="15">
        <v>16.100000000000001</v>
      </c>
      <c r="AA21" s="15">
        <v>18.100000000000001</v>
      </c>
      <c r="AB21" s="15">
        <f t="shared" si="1"/>
        <v>41.617198952879583</v>
      </c>
      <c r="AC21" s="50">
        <v>28.979366825495301</v>
      </c>
      <c r="AD21" s="52">
        <f t="shared" si="2"/>
        <v>36.200000000000003</v>
      </c>
      <c r="AE21" s="24">
        <v>19</v>
      </c>
      <c r="AF21" s="25">
        <v>8.6999999999999993</v>
      </c>
      <c r="AG21" s="25">
        <v>10.7</v>
      </c>
      <c r="AH21" s="25">
        <f t="shared" si="3"/>
        <v>18.545566033842341</v>
      </c>
      <c r="AI21" s="50">
        <v>16.099124207693102</v>
      </c>
      <c r="AJ21" s="54">
        <f t="shared" si="4"/>
        <v>21.4</v>
      </c>
      <c r="AK21" s="26">
        <v>33</v>
      </c>
      <c r="AL21" s="25">
        <v>20.6</v>
      </c>
      <c r="AM21" s="25">
        <v>22.7</v>
      </c>
      <c r="AN21" s="25">
        <f t="shared" si="13"/>
        <v>28.651731660758109</v>
      </c>
      <c r="AO21" s="50">
        <v>29.759214096561202</v>
      </c>
      <c r="AP21" s="54">
        <f t="shared" si="5"/>
        <v>45.4</v>
      </c>
      <c r="AQ21" s="26">
        <v>42.3</v>
      </c>
      <c r="AR21" s="25">
        <v>16.600000000000001</v>
      </c>
      <c r="AS21" s="25">
        <v>18.600000000000001</v>
      </c>
      <c r="AT21" s="25">
        <f t="shared" si="6"/>
        <v>47.467187381788712</v>
      </c>
      <c r="AU21" s="50">
        <v>40.1885872986851</v>
      </c>
      <c r="AV21" s="54">
        <f t="shared" si="7"/>
        <v>37.200000000000003</v>
      </c>
      <c r="AW21" s="26">
        <v>25.2</v>
      </c>
      <c r="AX21" s="25">
        <v>13</v>
      </c>
      <c r="AY21" s="25">
        <v>14.6</v>
      </c>
      <c r="AZ21">
        <f t="shared" si="14"/>
        <v>26.935224706787157</v>
      </c>
      <c r="BA21" s="50">
        <v>24.577774546218699</v>
      </c>
      <c r="BB21" s="50">
        <f t="shared" si="15"/>
        <v>29.2</v>
      </c>
    </row>
    <row r="22" spans="1:54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8"/>
        <v>5.7918906133993291</v>
      </c>
      <c r="K22" s="50">
        <v>7.1299641230211197</v>
      </c>
      <c r="L22" s="52">
        <f t="shared" si="9"/>
        <v>9.4</v>
      </c>
      <c r="M22" s="16">
        <v>12</v>
      </c>
      <c r="N22" s="15">
        <v>3.9</v>
      </c>
      <c r="O22" s="15">
        <v>6.8</v>
      </c>
      <c r="P22" s="15">
        <f t="shared" si="10"/>
        <v>16.697133213859018</v>
      </c>
      <c r="Q22" s="50">
        <v>12.289743586336799</v>
      </c>
      <c r="R22" s="52">
        <f t="shared" si="11"/>
        <v>13.6</v>
      </c>
      <c r="S22" s="16">
        <v>4.8</v>
      </c>
      <c r="T22" s="15">
        <v>1.2</v>
      </c>
      <c r="U22" s="15">
        <v>2.9</v>
      </c>
      <c r="V22" s="15">
        <f t="shared" si="12"/>
        <v>3.1345746160357963</v>
      </c>
      <c r="W22" s="50">
        <v>3.9128708062361799</v>
      </c>
      <c r="X22" s="52">
        <f t="shared" si="0"/>
        <v>5.8</v>
      </c>
      <c r="Y22" s="16">
        <v>18</v>
      </c>
      <c r="Z22" s="15">
        <v>8.9</v>
      </c>
      <c r="AA22" s="15">
        <v>10.3</v>
      </c>
      <c r="AB22" s="15">
        <f t="shared" si="1"/>
        <v>21.198350785340313</v>
      </c>
      <c r="AC22" s="50">
        <v>16.9591390026028</v>
      </c>
      <c r="AD22" s="52">
        <f t="shared" si="2"/>
        <v>20.6</v>
      </c>
      <c r="AE22" s="24">
        <v>9.8000000000000007</v>
      </c>
      <c r="AF22" s="25">
        <v>3.1</v>
      </c>
      <c r="AG22" s="25">
        <v>5</v>
      </c>
      <c r="AH22" s="25">
        <f t="shared" si="3"/>
        <v>6.7832878662814711</v>
      </c>
      <c r="AI22" s="50">
        <v>8.8793234688419496</v>
      </c>
      <c r="AJ22" s="54">
        <f t="shared" si="4"/>
        <v>10</v>
      </c>
      <c r="AK22" s="26">
        <v>24</v>
      </c>
      <c r="AL22" s="25">
        <v>12.9</v>
      </c>
      <c r="AM22" s="25">
        <v>15.4</v>
      </c>
      <c r="AN22" s="25">
        <f t="shared" si="13"/>
        <v>18.698091082628849</v>
      </c>
      <c r="AO22" s="50">
        <v>25.2112197767811</v>
      </c>
      <c r="AP22" s="54">
        <f t="shared" si="5"/>
        <v>30.8</v>
      </c>
      <c r="AQ22" s="26">
        <v>9.8000000000000007</v>
      </c>
      <c r="AR22" s="25">
        <v>3.2</v>
      </c>
      <c r="AS22" s="25">
        <v>4.8</v>
      </c>
      <c r="AT22" s="25">
        <f t="shared" si="6"/>
        <v>10.179967711429343</v>
      </c>
      <c r="AU22" s="50">
        <v>7.6888742444733102</v>
      </c>
      <c r="AV22" s="54">
        <f t="shared" si="7"/>
        <v>9.6</v>
      </c>
      <c r="AW22" s="26">
        <v>6.8</v>
      </c>
      <c r="AX22" s="25">
        <v>2.5</v>
      </c>
      <c r="AY22" s="25">
        <v>3.7</v>
      </c>
      <c r="AZ22">
        <f t="shared" si="14"/>
        <v>5.9777165352816768</v>
      </c>
      <c r="BA22" s="50">
        <v>5.9333430140008998</v>
      </c>
      <c r="BB22" s="50">
        <f t="shared" si="15"/>
        <v>7.4</v>
      </c>
    </row>
    <row r="23" spans="1:54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8"/>
        <v>25.060053950857345</v>
      </c>
      <c r="K23" s="50">
        <v>21.0048493059364</v>
      </c>
      <c r="L23" s="52">
        <f t="shared" si="9"/>
        <v>31.2</v>
      </c>
      <c r="M23" s="16">
        <v>35.700000000000003</v>
      </c>
      <c r="N23" s="15">
        <v>10.6</v>
      </c>
      <c r="O23" s="15">
        <v>14.5</v>
      </c>
      <c r="P23" s="15">
        <f t="shared" si="10"/>
        <v>39.695938470728791</v>
      </c>
      <c r="Q23" s="50">
        <v>28.110125277186899</v>
      </c>
      <c r="R23" s="52">
        <f t="shared" si="11"/>
        <v>29</v>
      </c>
      <c r="S23" s="16">
        <v>14.4</v>
      </c>
      <c r="T23" s="15">
        <v>9.9</v>
      </c>
      <c r="U23" s="15">
        <v>11.3</v>
      </c>
      <c r="V23" s="15">
        <f t="shared" si="12"/>
        <v>13.292997641794656</v>
      </c>
      <c r="W23" s="50">
        <v>12.1493786127576</v>
      </c>
      <c r="X23" s="52">
        <f t="shared" si="0"/>
        <v>22.6</v>
      </c>
      <c r="Y23" s="16">
        <v>44.4</v>
      </c>
      <c r="Z23" s="15">
        <v>14.7</v>
      </c>
      <c r="AA23" s="15">
        <v>17.7</v>
      </c>
      <c r="AB23" s="15">
        <f t="shared" si="1"/>
        <v>40.57007853403141</v>
      </c>
      <c r="AC23" s="50">
        <v>28.362944885859701</v>
      </c>
      <c r="AD23" s="52">
        <f t="shared" si="2"/>
        <v>35.4</v>
      </c>
      <c r="AE23" s="24">
        <v>35.799999999999997</v>
      </c>
      <c r="AF23" s="25">
        <v>15.4</v>
      </c>
      <c r="AG23" s="25">
        <v>17.8</v>
      </c>
      <c r="AH23" s="25">
        <f t="shared" si="3"/>
        <v>33.196824803962031</v>
      </c>
      <c r="AI23" s="50">
        <v>25.092209338542901</v>
      </c>
      <c r="AJ23" s="54">
        <f t="shared" si="4"/>
        <v>35.6</v>
      </c>
      <c r="AK23" s="26">
        <v>53.5</v>
      </c>
      <c r="AL23" s="25">
        <v>45.9</v>
      </c>
      <c r="AM23" s="25">
        <v>49.3</v>
      </c>
      <c r="AN23" s="25">
        <f t="shared" si="13"/>
        <v>64.921161712571575</v>
      </c>
      <c r="AO23" s="50">
        <v>46.331357782335303</v>
      </c>
      <c r="AP23" s="54">
        <f t="shared" si="5"/>
        <v>98.6</v>
      </c>
      <c r="AQ23" s="26">
        <v>37.200000000000003</v>
      </c>
      <c r="AR23" s="25">
        <v>12</v>
      </c>
      <c r="AS23" s="25">
        <v>14.4</v>
      </c>
      <c r="AT23" s="25">
        <f t="shared" si="6"/>
        <v>36.118903134288033</v>
      </c>
      <c r="AU23" s="50">
        <v>30.297370282185899</v>
      </c>
      <c r="AV23" s="54">
        <f t="shared" si="7"/>
        <v>28.8</v>
      </c>
      <c r="AW23" s="26">
        <v>22.8</v>
      </c>
      <c r="AX23" s="25">
        <v>11.5</v>
      </c>
      <c r="AY23" s="25">
        <v>13.5</v>
      </c>
      <c r="AZ23">
        <f t="shared" si="14"/>
        <v>24.820246817919632</v>
      </c>
      <c r="BA23" s="50">
        <v>22.6962264099399</v>
      </c>
      <c r="BB23" s="50">
        <f t="shared" si="15"/>
        <v>27</v>
      </c>
    </row>
    <row r="24" spans="1:54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8"/>
        <v>26.65100321725296</v>
      </c>
      <c r="K24" s="50">
        <v>22.1504820274615</v>
      </c>
      <c r="L24" s="52">
        <f t="shared" si="9"/>
        <v>33</v>
      </c>
      <c r="M24" s="16">
        <v>19.600000000000001</v>
      </c>
      <c r="N24" s="15">
        <v>10</v>
      </c>
      <c r="O24" s="15">
        <v>12.8</v>
      </c>
      <c r="P24" s="15">
        <f t="shared" si="10"/>
        <v>34.618280167264039</v>
      </c>
      <c r="Q24" s="50">
        <v>24.617313735051201</v>
      </c>
      <c r="R24" s="52">
        <f t="shared" si="11"/>
        <v>25.6</v>
      </c>
      <c r="S24" s="16">
        <v>8.4</v>
      </c>
      <c r="T24" s="15">
        <v>5.9</v>
      </c>
      <c r="U24" s="15">
        <v>6.9</v>
      </c>
      <c r="V24" s="15">
        <f t="shared" si="12"/>
        <v>7.9719189140162063</v>
      </c>
      <c r="W24" s="50">
        <v>7.8350173807701697</v>
      </c>
      <c r="X24" s="52">
        <f t="shared" si="0"/>
        <v>13.8</v>
      </c>
      <c r="Y24" s="16">
        <v>25.6</v>
      </c>
      <c r="Z24" s="15">
        <v>16.3</v>
      </c>
      <c r="AA24" s="15">
        <v>18.3</v>
      </c>
      <c r="AB24" s="15">
        <f t="shared" si="1"/>
        <v>42.140759162303667</v>
      </c>
      <c r="AC24" s="50">
        <v>29.287577795312998</v>
      </c>
      <c r="AD24" s="52">
        <f t="shared" si="2"/>
        <v>36.6</v>
      </c>
      <c r="AE24" s="24">
        <v>17.2</v>
      </c>
      <c r="AF24" s="25">
        <v>9.5</v>
      </c>
      <c r="AG24" s="25">
        <v>11.1</v>
      </c>
      <c r="AH24" s="25">
        <f t="shared" si="3"/>
        <v>19.370989063144862</v>
      </c>
      <c r="AI24" s="50">
        <v>16.605776891121302</v>
      </c>
      <c r="AJ24" s="54">
        <f t="shared" si="4"/>
        <v>22.2</v>
      </c>
      <c r="AK24" s="26">
        <v>30.8</v>
      </c>
      <c r="AL24" s="25">
        <v>25.6</v>
      </c>
      <c r="AM24" s="25">
        <v>27.7</v>
      </c>
      <c r="AN24" s="25">
        <f t="shared" si="13"/>
        <v>35.469293700572678</v>
      </c>
      <c r="AO24" s="50">
        <v>32.874278699150302</v>
      </c>
      <c r="AP24" s="54">
        <f t="shared" si="5"/>
        <v>55.4</v>
      </c>
      <c r="AQ24" s="26">
        <v>38.9</v>
      </c>
      <c r="AR24" s="25">
        <v>16.3</v>
      </c>
      <c r="AS24" s="25">
        <v>17.8</v>
      </c>
      <c r="AT24" s="25">
        <f t="shared" si="6"/>
        <v>45.305609429883823</v>
      </c>
      <c r="AU24" s="50">
        <v>38.304545962209097</v>
      </c>
      <c r="AV24" s="54">
        <f t="shared" si="7"/>
        <v>35.6</v>
      </c>
      <c r="AW24" s="26">
        <v>19.5</v>
      </c>
      <c r="AX24" s="25">
        <v>9.4</v>
      </c>
      <c r="AY24" s="25">
        <v>10.5</v>
      </c>
      <c r="AZ24">
        <f t="shared" si="14"/>
        <v>19.052125302826379</v>
      </c>
      <c r="BA24" s="50">
        <v>17.564731492815699</v>
      </c>
      <c r="BB24" s="50">
        <f t="shared" si="15"/>
        <v>21</v>
      </c>
    </row>
    <row r="25" spans="1:54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8"/>
        <v>11.271826975428674</v>
      </c>
      <c r="K25" s="50">
        <v>11.0760323860521</v>
      </c>
      <c r="L25" s="52">
        <f t="shared" si="9"/>
        <v>15.6</v>
      </c>
      <c r="M25" s="16">
        <v>15.3</v>
      </c>
      <c r="N25" s="15">
        <v>5</v>
      </c>
      <c r="O25" s="15">
        <v>7.2</v>
      </c>
      <c r="P25" s="15">
        <f t="shared" si="10"/>
        <v>17.891876344086022</v>
      </c>
      <c r="Q25" s="50">
        <v>13.111581596251099</v>
      </c>
      <c r="R25" s="52">
        <f t="shared" si="11"/>
        <v>14.4</v>
      </c>
      <c r="S25" s="16">
        <v>4.5</v>
      </c>
      <c r="T25" s="15">
        <v>3.4</v>
      </c>
      <c r="U25" s="15">
        <v>4.7</v>
      </c>
      <c r="V25" s="15">
        <f t="shared" si="12"/>
        <v>5.3113795501269809</v>
      </c>
      <c r="W25" s="50">
        <v>5.6778367647764796</v>
      </c>
      <c r="X25" s="52">
        <f t="shared" si="0"/>
        <v>9.4</v>
      </c>
      <c r="Y25" s="16">
        <v>24.1</v>
      </c>
      <c r="Z25" s="15">
        <v>12.1</v>
      </c>
      <c r="AA25" s="15">
        <v>14</v>
      </c>
      <c r="AB25" s="15">
        <f t="shared" si="1"/>
        <v>30.88421465968586</v>
      </c>
      <c r="AC25" s="50">
        <v>22.6610419442313</v>
      </c>
      <c r="AD25" s="52">
        <f t="shared" si="2"/>
        <v>28</v>
      </c>
      <c r="AE25" s="24">
        <v>10.4</v>
      </c>
      <c r="AF25" s="25">
        <v>5.4</v>
      </c>
      <c r="AG25" s="25">
        <v>6.7</v>
      </c>
      <c r="AH25" s="25">
        <f t="shared" si="3"/>
        <v>10.29133574081717</v>
      </c>
      <c r="AI25" s="50">
        <v>11.032597373411599</v>
      </c>
      <c r="AJ25" s="54">
        <f t="shared" si="4"/>
        <v>13.4</v>
      </c>
      <c r="AK25" s="26">
        <v>24.2</v>
      </c>
      <c r="AL25" s="25">
        <v>16.600000000000001</v>
      </c>
      <c r="AM25" s="25">
        <v>19</v>
      </c>
      <c r="AN25" s="25">
        <f t="shared" si="13"/>
        <v>23.606735751295336</v>
      </c>
      <c r="AO25" s="50">
        <v>27.454066290645301</v>
      </c>
      <c r="AP25" s="54">
        <f t="shared" si="5"/>
        <v>38</v>
      </c>
      <c r="AQ25" s="26">
        <v>15.5</v>
      </c>
      <c r="AR25" s="25">
        <v>6</v>
      </c>
      <c r="AS25" s="25">
        <v>8</v>
      </c>
      <c r="AT25" s="25">
        <f t="shared" si="6"/>
        <v>18.826279519048907</v>
      </c>
      <c r="AU25" s="50">
        <v>15.2250395903775</v>
      </c>
      <c r="AV25" s="54">
        <f t="shared" si="7"/>
        <v>16</v>
      </c>
      <c r="AW25" s="26">
        <v>6.6</v>
      </c>
      <c r="AX25" s="25">
        <v>3.5</v>
      </c>
      <c r="AY25" s="25">
        <v>4.5999999999999996</v>
      </c>
      <c r="AZ25">
        <f t="shared" si="14"/>
        <v>7.7081529898096512</v>
      </c>
      <c r="BA25" s="50">
        <v>7.4727914891381504</v>
      </c>
      <c r="BB25" s="50">
        <f t="shared" si="15"/>
        <v>9.1999999999999993</v>
      </c>
    </row>
    <row r="26" spans="1:54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8"/>
        <v>18.696256885274881</v>
      </c>
      <c r="K26" s="50">
        <v>16.4223184198359</v>
      </c>
      <c r="L26" s="52">
        <f t="shared" si="9"/>
        <v>24</v>
      </c>
      <c r="M26" s="16">
        <v>12.3</v>
      </c>
      <c r="N26" s="15">
        <v>4.8</v>
      </c>
      <c r="O26" s="15">
        <v>6.8</v>
      </c>
      <c r="P26" s="15">
        <f t="shared" si="10"/>
        <v>16.697133213859018</v>
      </c>
      <c r="Q26" s="50">
        <v>12.289743586336799</v>
      </c>
      <c r="R26" s="52">
        <f t="shared" si="11"/>
        <v>13.6</v>
      </c>
      <c r="S26" s="16">
        <v>6</v>
      </c>
      <c r="T26" s="15">
        <v>5.0999999999999996</v>
      </c>
      <c r="U26" s="15">
        <v>6.1</v>
      </c>
      <c r="V26" s="15">
        <f t="shared" si="12"/>
        <v>7.0044500544201238</v>
      </c>
      <c r="W26" s="50">
        <v>7.0505880658633702</v>
      </c>
      <c r="X26" s="52">
        <f t="shared" si="0"/>
        <v>12.2</v>
      </c>
      <c r="Y26" s="16">
        <v>22</v>
      </c>
      <c r="Z26" s="15">
        <v>12</v>
      </c>
      <c r="AA26" s="15">
        <v>13.8</v>
      </c>
      <c r="AB26" s="15">
        <f t="shared" si="1"/>
        <v>30.360654450261784</v>
      </c>
      <c r="AC26" s="50">
        <v>22.3528309744135</v>
      </c>
      <c r="AD26" s="52">
        <f t="shared" si="2"/>
        <v>27.6</v>
      </c>
      <c r="AE26" s="24">
        <v>14.4</v>
      </c>
      <c r="AF26" s="25">
        <v>11.2</v>
      </c>
      <c r="AG26" s="25">
        <v>12.9</v>
      </c>
      <c r="AH26" s="25">
        <f t="shared" si="3"/>
        <v>23.085392695006192</v>
      </c>
      <c r="AI26" s="50">
        <v>18.885713966548</v>
      </c>
      <c r="AJ26" s="54">
        <f t="shared" si="4"/>
        <v>25.8</v>
      </c>
      <c r="AK26" s="26">
        <v>24.2</v>
      </c>
      <c r="AL26" s="25">
        <v>16.600000000000001</v>
      </c>
      <c r="AM26" s="25">
        <v>19</v>
      </c>
      <c r="AN26" s="25">
        <f t="shared" si="13"/>
        <v>23.606735751295336</v>
      </c>
      <c r="AO26" s="50">
        <v>27.454066290645301</v>
      </c>
      <c r="AP26" s="54">
        <f t="shared" si="5"/>
        <v>38</v>
      </c>
      <c r="AQ26" s="26">
        <v>14.6</v>
      </c>
      <c r="AR26" s="25">
        <v>7.6</v>
      </c>
      <c r="AS26" s="25">
        <v>8.9</v>
      </c>
      <c r="AT26" s="25">
        <f t="shared" si="6"/>
        <v>21.25805471494191</v>
      </c>
      <c r="AU26" s="50">
        <v>17.344586093913101</v>
      </c>
      <c r="AV26" s="54">
        <f t="shared" si="7"/>
        <v>17.8</v>
      </c>
      <c r="AW26" s="26">
        <v>8.1999999999999993</v>
      </c>
      <c r="AX26" s="25">
        <v>3.7</v>
      </c>
      <c r="AY26" s="25">
        <v>4.7</v>
      </c>
      <c r="AZ26">
        <f t="shared" si="14"/>
        <v>7.9004237069794261</v>
      </c>
      <c r="BA26" s="50">
        <v>7.6438413197089599</v>
      </c>
      <c r="BB26" s="50">
        <f t="shared" si="15"/>
        <v>9.4</v>
      </c>
    </row>
    <row r="27" spans="1:54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8"/>
        <v>33.721888845677924</v>
      </c>
      <c r="K27" s="50">
        <v>27.242183012017499</v>
      </c>
      <c r="L27" s="52">
        <f t="shared" si="9"/>
        <v>41</v>
      </c>
      <c r="M27" s="16">
        <v>33</v>
      </c>
      <c r="N27" s="15">
        <v>11.8</v>
      </c>
      <c r="O27" s="15">
        <v>14.6</v>
      </c>
      <c r="P27" s="15">
        <f t="shared" si="10"/>
        <v>39.994624253285544</v>
      </c>
      <c r="Q27" s="50">
        <v>28.3155847796655</v>
      </c>
      <c r="R27" s="52">
        <f t="shared" si="11"/>
        <v>29.2</v>
      </c>
      <c r="S27" s="16">
        <v>15</v>
      </c>
      <c r="T27" s="15">
        <v>11.7</v>
      </c>
      <c r="U27" s="15">
        <v>12.6</v>
      </c>
      <c r="V27" s="15">
        <f t="shared" si="12"/>
        <v>14.865134538638287</v>
      </c>
      <c r="W27" s="50">
        <v>13.4240762494811</v>
      </c>
      <c r="X27" s="52">
        <f t="shared" si="0"/>
        <v>25.2</v>
      </c>
      <c r="Y27" s="16">
        <v>31</v>
      </c>
      <c r="Z27" s="15">
        <v>24.6</v>
      </c>
      <c r="AA27" s="15">
        <v>26.6</v>
      </c>
      <c r="AB27" s="15">
        <f t="shared" si="1"/>
        <v>63.868507853403145</v>
      </c>
      <c r="AC27" s="50">
        <v>42.078333042749897</v>
      </c>
      <c r="AD27" s="52">
        <f t="shared" si="2"/>
        <v>53.2</v>
      </c>
      <c r="AE27" s="24">
        <v>26.2</v>
      </c>
      <c r="AF27" s="25">
        <v>29.6</v>
      </c>
      <c r="AG27" s="25">
        <v>31.3</v>
      </c>
      <c r="AH27" s="25">
        <f t="shared" si="3"/>
        <v>61.054852042922001</v>
      </c>
      <c r="AI27" s="50">
        <v>42.191737404243099</v>
      </c>
      <c r="AJ27" s="54">
        <f t="shared" si="4"/>
        <v>62.6</v>
      </c>
      <c r="AK27" s="26">
        <v>41</v>
      </c>
      <c r="AL27" s="25">
        <v>38.700000000000003</v>
      </c>
      <c r="AM27" s="25">
        <v>41.4</v>
      </c>
      <c r="AN27" s="25">
        <f t="shared" si="13"/>
        <v>54.14941368966457</v>
      </c>
      <c r="AO27" s="50">
        <v>41.409555710244497</v>
      </c>
      <c r="AP27" s="54">
        <f t="shared" si="5"/>
        <v>82.8</v>
      </c>
      <c r="AQ27" s="26">
        <v>41</v>
      </c>
      <c r="AR27" s="25">
        <v>17.5</v>
      </c>
      <c r="AS27" s="25">
        <v>19</v>
      </c>
      <c r="AT27" s="25">
        <f t="shared" si="6"/>
        <v>48.547976357741156</v>
      </c>
      <c r="AU27" s="50">
        <v>41.130607966923201</v>
      </c>
      <c r="AV27" s="54">
        <f t="shared" si="7"/>
        <v>38</v>
      </c>
      <c r="AW27" s="26">
        <v>29.3</v>
      </c>
      <c r="AX27" s="25">
        <v>14</v>
      </c>
      <c r="AY27" s="25">
        <v>15</v>
      </c>
      <c r="AZ27">
        <f t="shared" si="14"/>
        <v>27.704307575466256</v>
      </c>
      <c r="BA27" s="50">
        <v>25.261973868501901</v>
      </c>
      <c r="BB27" s="50">
        <f t="shared" si="15"/>
        <v>30</v>
      </c>
    </row>
    <row r="28" spans="1:54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8"/>
        <v>17.989168322432384</v>
      </c>
      <c r="K28" s="50">
        <v>15.9131483213803</v>
      </c>
      <c r="L28" s="52">
        <f t="shared" si="9"/>
        <v>23.2</v>
      </c>
      <c r="M28" s="16">
        <v>21</v>
      </c>
      <c r="N28" s="15">
        <v>14.6</v>
      </c>
      <c r="O28" s="15">
        <v>17.3</v>
      </c>
      <c r="P28" s="15">
        <f t="shared" si="10"/>
        <v>48.059140382317807</v>
      </c>
      <c r="Q28" s="50">
        <v>33.862991346586902</v>
      </c>
      <c r="R28" s="52">
        <f t="shared" si="11"/>
        <v>34.6</v>
      </c>
      <c r="S28" s="16">
        <v>8.8000000000000007</v>
      </c>
      <c r="T28" s="15">
        <v>5.8</v>
      </c>
      <c r="U28" s="15">
        <v>6.8</v>
      </c>
      <c r="V28" s="15">
        <f t="shared" si="12"/>
        <v>7.8509853065666961</v>
      </c>
      <c r="W28" s="50">
        <v>7.7369637164068203</v>
      </c>
      <c r="X28" s="52">
        <f t="shared" si="0"/>
        <v>13.6</v>
      </c>
      <c r="Y28" s="16">
        <v>23</v>
      </c>
      <c r="Z28" s="15">
        <v>9.6</v>
      </c>
      <c r="AA28" s="15">
        <v>11.3</v>
      </c>
      <c r="AB28" s="15">
        <f t="shared" si="1"/>
        <v>23.816151832460733</v>
      </c>
      <c r="AC28" s="50">
        <v>18.500193851691598</v>
      </c>
      <c r="AD28" s="52">
        <f t="shared" si="2"/>
        <v>22.6</v>
      </c>
      <c r="AE28" s="24">
        <v>17.600000000000001</v>
      </c>
      <c r="AF28" s="25">
        <v>16.8</v>
      </c>
      <c r="AG28" s="25">
        <v>18.3</v>
      </c>
      <c r="AH28" s="25">
        <f t="shared" si="3"/>
        <v>34.228603590590183</v>
      </c>
      <c r="AI28" s="50">
        <v>25.725525192828101</v>
      </c>
      <c r="AJ28" s="54">
        <f t="shared" si="4"/>
        <v>36.6</v>
      </c>
      <c r="AK28" s="26">
        <v>30</v>
      </c>
      <c r="AL28" s="25">
        <v>21.5</v>
      </c>
      <c r="AM28" s="25">
        <v>23.5</v>
      </c>
      <c r="AN28" s="25">
        <f t="shared" si="13"/>
        <v>29.742541587128439</v>
      </c>
      <c r="AO28" s="50">
        <v>30.257624432975501</v>
      </c>
      <c r="AP28" s="54">
        <f t="shared" si="5"/>
        <v>47</v>
      </c>
      <c r="AQ28" s="26">
        <v>17</v>
      </c>
      <c r="AR28" s="25">
        <v>8.1999999999999993</v>
      </c>
      <c r="AS28" s="25">
        <v>9.9</v>
      </c>
      <c r="AT28" s="25">
        <f t="shared" si="6"/>
        <v>23.960027154823024</v>
      </c>
      <c r="AU28" s="50">
        <v>19.6996377645081</v>
      </c>
      <c r="AV28" s="54">
        <f t="shared" si="7"/>
        <v>19.8</v>
      </c>
      <c r="AW28" s="26">
        <v>8</v>
      </c>
      <c r="AX28" s="25">
        <v>5.4</v>
      </c>
      <c r="AY28" s="25">
        <v>6.7</v>
      </c>
      <c r="AZ28">
        <f t="shared" si="14"/>
        <v>11.745838050374928</v>
      </c>
      <c r="BA28" s="50">
        <v>11.0648379311251</v>
      </c>
      <c r="BB28" s="50">
        <f t="shared" si="15"/>
        <v>13.4</v>
      </c>
    </row>
    <row r="29" spans="1:54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8"/>
        <v>29.302585327912322</v>
      </c>
      <c r="K29" s="50">
        <v>24.059869896670001</v>
      </c>
      <c r="L29" s="52">
        <f t="shared" si="9"/>
        <v>36</v>
      </c>
      <c r="M29" s="16">
        <v>17</v>
      </c>
      <c r="N29" s="15">
        <v>9.8000000000000007</v>
      </c>
      <c r="O29" s="15">
        <v>11.6</v>
      </c>
      <c r="P29" s="15">
        <f t="shared" si="10"/>
        <v>31.03405077658303</v>
      </c>
      <c r="Q29" s="50">
        <v>22.151799705308299</v>
      </c>
      <c r="R29" s="52">
        <f t="shared" si="11"/>
        <v>23.2</v>
      </c>
      <c r="S29" s="16">
        <v>8.4</v>
      </c>
      <c r="T29" s="15">
        <v>6.8</v>
      </c>
      <c r="U29" s="15">
        <v>7.9</v>
      </c>
      <c r="V29" s="15">
        <f t="shared" si="12"/>
        <v>9.1812549885113075</v>
      </c>
      <c r="W29" s="50">
        <v>8.8155540244036708</v>
      </c>
      <c r="X29" s="52">
        <f t="shared" si="0"/>
        <v>15.8</v>
      </c>
      <c r="Y29" s="16">
        <v>26.6</v>
      </c>
      <c r="Z29" s="15">
        <v>21.3</v>
      </c>
      <c r="AA29" s="15">
        <v>23.1</v>
      </c>
      <c r="AB29" s="15">
        <f t="shared" si="1"/>
        <v>54.706204188481678</v>
      </c>
      <c r="AC29" s="50">
        <v>36.6846410709392</v>
      </c>
      <c r="AD29" s="52">
        <f t="shared" si="2"/>
        <v>46.2</v>
      </c>
      <c r="AE29" s="24">
        <v>23.6</v>
      </c>
      <c r="AF29" s="25">
        <v>21</v>
      </c>
      <c r="AG29" s="25">
        <v>22.8</v>
      </c>
      <c r="AH29" s="25">
        <f t="shared" si="3"/>
        <v>43.514612670243501</v>
      </c>
      <c r="AI29" s="50">
        <v>31.425367881394799</v>
      </c>
      <c r="AJ29" s="54">
        <f t="shared" si="4"/>
        <v>45.6</v>
      </c>
      <c r="AK29" s="26">
        <v>35.799999999999997</v>
      </c>
      <c r="AL29" s="25">
        <v>36.299999999999997</v>
      </c>
      <c r="AM29" s="25">
        <v>39.1</v>
      </c>
      <c r="AN29" s="25">
        <f t="shared" si="13"/>
        <v>51.013335151349878</v>
      </c>
      <c r="AO29" s="50">
        <v>39.976625993053503</v>
      </c>
      <c r="AP29" s="54">
        <f t="shared" si="5"/>
        <v>78.2</v>
      </c>
      <c r="AQ29" s="26">
        <v>35.5</v>
      </c>
      <c r="AR29" s="25">
        <v>11.5</v>
      </c>
      <c r="AS29" s="25">
        <v>13.1</v>
      </c>
      <c r="AT29" s="25">
        <f t="shared" si="6"/>
        <v>32.606338962442585</v>
      </c>
      <c r="AU29" s="50">
        <v>27.235803110412299</v>
      </c>
      <c r="AV29" s="54">
        <f t="shared" si="7"/>
        <v>26.2</v>
      </c>
      <c r="AW29" s="26">
        <v>15</v>
      </c>
      <c r="AX29" s="25">
        <v>8.9</v>
      </c>
      <c r="AY29" s="25">
        <v>10.1</v>
      </c>
      <c r="AZ29">
        <f t="shared" si="14"/>
        <v>18.28304243414728</v>
      </c>
      <c r="BA29" s="50">
        <v>16.880532170532501</v>
      </c>
      <c r="BB29" s="50">
        <f t="shared" si="15"/>
        <v>20.2</v>
      </c>
    </row>
    <row r="30" spans="1:54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8"/>
        <v>22.408471840197983</v>
      </c>
      <c r="K30" s="50">
        <v>19.095461436727799</v>
      </c>
      <c r="L30" s="52">
        <f t="shared" si="9"/>
        <v>28.2</v>
      </c>
      <c r="M30" s="16">
        <v>23</v>
      </c>
      <c r="N30" s="15">
        <v>9.4</v>
      </c>
      <c r="O30" s="15">
        <v>11.7</v>
      </c>
      <c r="P30" s="15">
        <f t="shared" si="10"/>
        <v>31.332736559139782</v>
      </c>
      <c r="Q30" s="50">
        <v>22.3572592077869</v>
      </c>
      <c r="R30" s="52">
        <f t="shared" si="11"/>
        <v>23.4</v>
      </c>
      <c r="S30" s="16">
        <v>11.4</v>
      </c>
      <c r="T30" s="15">
        <v>7.4</v>
      </c>
      <c r="U30" s="15">
        <v>8.6</v>
      </c>
      <c r="V30" s="15">
        <f t="shared" si="12"/>
        <v>10.027790240657879</v>
      </c>
      <c r="W30" s="50">
        <v>9.5019296749471192</v>
      </c>
      <c r="X30" s="52">
        <f t="shared" si="0"/>
        <v>17.2</v>
      </c>
      <c r="Y30" s="16">
        <v>34.799999999999997</v>
      </c>
      <c r="Z30" s="15">
        <v>17.399999999999999</v>
      </c>
      <c r="AA30" s="15">
        <v>19</v>
      </c>
      <c r="AB30" s="15">
        <f t="shared" si="1"/>
        <v>43.973219895287954</v>
      </c>
      <c r="AC30" s="50">
        <v>30.366316189675199</v>
      </c>
      <c r="AD30" s="52">
        <f t="shared" si="2"/>
        <v>38</v>
      </c>
      <c r="AE30" s="24">
        <v>18</v>
      </c>
      <c r="AF30" s="25">
        <v>8.6999999999999993</v>
      </c>
      <c r="AG30" s="25">
        <v>10.199999999999999</v>
      </c>
      <c r="AH30" s="25">
        <f t="shared" si="3"/>
        <v>17.513787247214196</v>
      </c>
      <c r="AI30" s="50">
        <v>15.465808353408001</v>
      </c>
      <c r="AJ30" s="54">
        <f t="shared" si="4"/>
        <v>20.399999999999999</v>
      </c>
      <c r="AK30" s="26">
        <v>43</v>
      </c>
      <c r="AL30" s="25">
        <v>27.4</v>
      </c>
      <c r="AM30" s="25">
        <v>29.4</v>
      </c>
      <c r="AN30" s="25">
        <f t="shared" si="13"/>
        <v>37.787264794109625</v>
      </c>
      <c r="AO30" s="50">
        <v>33.9334006640306</v>
      </c>
      <c r="AP30" s="54">
        <f t="shared" si="5"/>
        <v>58.8</v>
      </c>
      <c r="AQ30" s="26">
        <v>30.7</v>
      </c>
      <c r="AR30" s="25">
        <v>12.6</v>
      </c>
      <c r="AS30" s="25">
        <v>14.1</v>
      </c>
      <c r="AT30" s="25">
        <f t="shared" si="6"/>
        <v>35.308311402323703</v>
      </c>
      <c r="AU30" s="50">
        <v>29.590854781007401</v>
      </c>
      <c r="AV30" s="54">
        <f t="shared" si="7"/>
        <v>28.2</v>
      </c>
      <c r="AW30" s="26">
        <v>24.4</v>
      </c>
      <c r="AX30" s="25">
        <v>13.6</v>
      </c>
      <c r="AY30" s="25">
        <v>15.1</v>
      </c>
      <c r="AZ30">
        <f t="shared" si="14"/>
        <v>27.896578292636033</v>
      </c>
      <c r="BA30" s="50">
        <v>25.433023699072699</v>
      </c>
      <c r="BB30" s="50">
        <f t="shared" si="15"/>
        <v>30.2</v>
      </c>
    </row>
    <row r="31" spans="1:54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8"/>
        <v>14.453725508219904</v>
      </c>
      <c r="K31" s="50">
        <v>13.3672978291023</v>
      </c>
      <c r="L31" s="52">
        <f t="shared" si="9"/>
        <v>19.2</v>
      </c>
      <c r="M31" s="16">
        <v>13.9</v>
      </c>
      <c r="N31" s="15">
        <v>5.4</v>
      </c>
      <c r="O31" s="15">
        <v>6.9</v>
      </c>
      <c r="P31" s="15">
        <f t="shared" si="10"/>
        <v>16.995818996415771</v>
      </c>
      <c r="Q31" s="50">
        <v>12.4952030888154</v>
      </c>
      <c r="R31" s="52">
        <f t="shared" si="11"/>
        <v>13.8</v>
      </c>
      <c r="S31" s="16">
        <v>6.4</v>
      </c>
      <c r="T31" s="15">
        <v>4.8</v>
      </c>
      <c r="U31" s="15">
        <v>6</v>
      </c>
      <c r="V31" s="15">
        <f t="shared" si="12"/>
        <v>6.8835164469706136</v>
      </c>
      <c r="W31" s="50">
        <v>6.9525344015000199</v>
      </c>
      <c r="X31" s="52">
        <f t="shared" si="0"/>
        <v>12</v>
      </c>
      <c r="Y31" s="16">
        <v>30.1</v>
      </c>
      <c r="Z31" s="15">
        <v>22.4</v>
      </c>
      <c r="AA31" s="15">
        <v>23.9</v>
      </c>
      <c r="AB31" s="15">
        <f t="shared" si="1"/>
        <v>56.800445026178004</v>
      </c>
      <c r="AC31" s="50">
        <v>37.917484950210202</v>
      </c>
      <c r="AD31" s="52">
        <f t="shared" si="2"/>
        <v>47.8</v>
      </c>
      <c r="AE31" s="24">
        <v>18</v>
      </c>
      <c r="AF31" s="25">
        <v>13.8</v>
      </c>
      <c r="AG31" s="25">
        <v>15.1</v>
      </c>
      <c r="AH31" s="25">
        <f t="shared" si="3"/>
        <v>27.625219356170035</v>
      </c>
      <c r="AI31" s="50">
        <v>21.672303725402799</v>
      </c>
      <c r="AJ31" s="54">
        <f t="shared" si="4"/>
        <v>30.2</v>
      </c>
      <c r="AK31" s="26">
        <v>36.799999999999997</v>
      </c>
      <c r="AL31" s="25">
        <v>37.799999999999997</v>
      </c>
      <c r="AM31" s="25">
        <v>39.6</v>
      </c>
      <c r="AN31" s="25">
        <f t="shared" si="13"/>
        <v>51.695091355331336</v>
      </c>
      <c r="AO31" s="50">
        <v>40.2881324533124</v>
      </c>
      <c r="AP31" s="54">
        <f t="shared" si="5"/>
        <v>79.2</v>
      </c>
      <c r="AQ31" s="26">
        <v>18.399999999999999</v>
      </c>
      <c r="AR31" s="25">
        <v>6.5</v>
      </c>
      <c r="AS31" s="25">
        <v>7.7</v>
      </c>
      <c r="AT31" s="25">
        <f t="shared" si="6"/>
        <v>18.015687787084573</v>
      </c>
      <c r="AU31" s="50">
        <v>14.518524089199</v>
      </c>
      <c r="AV31" s="54">
        <f t="shared" si="7"/>
        <v>15.4</v>
      </c>
      <c r="AW31" s="26">
        <v>9.1</v>
      </c>
      <c r="AX31" s="25">
        <v>5.0999999999999996</v>
      </c>
      <c r="AY31" s="25">
        <v>6.1</v>
      </c>
      <c r="AZ31">
        <f t="shared" si="14"/>
        <v>10.592213747356276</v>
      </c>
      <c r="BA31" s="50">
        <v>10.0385389477002</v>
      </c>
      <c r="BB31" s="50">
        <f t="shared" si="15"/>
        <v>12.2</v>
      </c>
    </row>
    <row r="32" spans="1:54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8"/>
        <v>8.2667005833480651</v>
      </c>
      <c r="K32" s="50">
        <v>8.9120594676157392</v>
      </c>
      <c r="L32" s="52">
        <f t="shared" si="9"/>
        <v>12.2</v>
      </c>
      <c r="M32" s="16">
        <v>19</v>
      </c>
      <c r="N32" s="15">
        <v>5.3</v>
      </c>
      <c r="O32" s="15">
        <v>9.5</v>
      </c>
      <c r="P32" s="15">
        <f t="shared" si="10"/>
        <v>24.761649342891282</v>
      </c>
      <c r="Q32" s="50">
        <v>17.8371501532583</v>
      </c>
      <c r="R32" s="52">
        <f t="shared" si="11"/>
        <v>19</v>
      </c>
      <c r="S32" s="16">
        <v>3.9</v>
      </c>
      <c r="T32" s="15">
        <v>1.5</v>
      </c>
      <c r="U32" s="15">
        <v>2.8</v>
      </c>
      <c r="V32" s="15">
        <f t="shared" si="12"/>
        <v>3.0136410085862861</v>
      </c>
      <c r="W32" s="50">
        <v>3.8148171418728301</v>
      </c>
      <c r="X32" s="52">
        <f t="shared" si="0"/>
        <v>5.6</v>
      </c>
      <c r="Y32" s="16">
        <v>18</v>
      </c>
      <c r="Z32" s="15">
        <v>10.6</v>
      </c>
      <c r="AA32" s="15">
        <v>12.1</v>
      </c>
      <c r="AB32" s="15">
        <f t="shared" si="1"/>
        <v>25.910392670157066</v>
      </c>
      <c r="AC32" s="50">
        <v>19.7330377309626</v>
      </c>
      <c r="AD32" s="52">
        <f t="shared" si="2"/>
        <v>24.2</v>
      </c>
      <c r="AE32" s="24">
        <v>14.8</v>
      </c>
      <c r="AF32" s="25">
        <v>7.4</v>
      </c>
      <c r="AG32" s="25">
        <v>9.1999999999999993</v>
      </c>
      <c r="AH32" s="25">
        <f t="shared" si="3"/>
        <v>15.450229673957905</v>
      </c>
      <c r="AI32" s="50">
        <v>14.1991766448376</v>
      </c>
      <c r="AJ32" s="54">
        <f t="shared" si="4"/>
        <v>18.399999999999999</v>
      </c>
      <c r="AK32" s="26">
        <v>26</v>
      </c>
      <c r="AL32" s="25">
        <v>18.3</v>
      </c>
      <c r="AM32" s="25">
        <v>20.8</v>
      </c>
      <c r="AN32" s="25">
        <f t="shared" si="13"/>
        <v>26.061058085628577</v>
      </c>
      <c r="AO32" s="50">
        <v>28.575489547577401</v>
      </c>
      <c r="AP32" s="54">
        <f t="shared" si="5"/>
        <v>41.6</v>
      </c>
      <c r="AQ32" s="26">
        <v>12.4</v>
      </c>
      <c r="AR32" s="25">
        <v>5.4</v>
      </c>
      <c r="AS32" s="25">
        <v>6.6</v>
      </c>
      <c r="AT32" s="25">
        <f t="shared" si="6"/>
        <v>15.043518103215348</v>
      </c>
      <c r="AU32" s="50">
        <v>11.9279672515444</v>
      </c>
      <c r="AV32" s="54">
        <f t="shared" si="7"/>
        <v>13.2</v>
      </c>
      <c r="AW32" s="26">
        <v>8</v>
      </c>
      <c r="AX32" s="25">
        <v>3.2</v>
      </c>
      <c r="AY32" s="25">
        <v>4.5</v>
      </c>
      <c r="AZ32">
        <f t="shared" si="14"/>
        <v>7.5158822726398764</v>
      </c>
      <c r="BA32" s="50">
        <v>7.3017416585673498</v>
      </c>
      <c r="BB32" s="50">
        <f t="shared" si="15"/>
        <v>9</v>
      </c>
    </row>
    <row r="33" spans="1:54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8"/>
        <v>5.615118472688704</v>
      </c>
      <c r="K33" s="50">
        <v>7.0026715984072201</v>
      </c>
      <c r="L33" s="52">
        <f t="shared" si="9"/>
        <v>9.1999999999999993</v>
      </c>
      <c r="M33" s="16">
        <v>10.7</v>
      </c>
      <c r="N33" s="15">
        <v>3.9</v>
      </c>
      <c r="O33" s="15">
        <v>6.3</v>
      </c>
      <c r="P33" s="15">
        <f t="shared" si="10"/>
        <v>15.203704301075268</v>
      </c>
      <c r="Q33" s="50">
        <v>11.262446073944</v>
      </c>
      <c r="R33" s="52">
        <f t="shared" si="11"/>
        <v>12.6</v>
      </c>
      <c r="S33" s="16">
        <v>3</v>
      </c>
      <c r="T33" s="15">
        <v>0.93</v>
      </c>
      <c r="U33" s="15">
        <v>2</v>
      </c>
      <c r="V33" s="15">
        <f t="shared" si="12"/>
        <v>2.0461721489902045</v>
      </c>
      <c r="W33" s="50">
        <v>3.03038782696603</v>
      </c>
      <c r="X33" s="52">
        <f t="shared" si="0"/>
        <v>4</v>
      </c>
      <c r="Y33" s="16">
        <v>10.6</v>
      </c>
      <c r="Z33" s="15">
        <v>5.9</v>
      </c>
      <c r="AA33" s="15">
        <v>7.5</v>
      </c>
      <c r="AB33" s="15">
        <f t="shared" si="1"/>
        <v>13.868507853403141</v>
      </c>
      <c r="AC33" s="50">
        <v>12.6441854251542</v>
      </c>
      <c r="AD33" s="52">
        <f t="shared" si="2"/>
        <v>15</v>
      </c>
      <c r="AE33" s="24">
        <v>6.5</v>
      </c>
      <c r="AF33" s="25">
        <v>3.4</v>
      </c>
      <c r="AG33" s="25">
        <v>4.9000000000000004</v>
      </c>
      <c r="AH33" s="25">
        <f t="shared" si="3"/>
        <v>6.576932108955841</v>
      </c>
      <c r="AI33" s="50">
        <v>8.7526602979849208</v>
      </c>
      <c r="AJ33" s="54">
        <f t="shared" si="4"/>
        <v>9.8000000000000007</v>
      </c>
      <c r="AK33" s="26">
        <v>19.399999999999999</v>
      </c>
      <c r="AL33" s="25">
        <v>14.6</v>
      </c>
      <c r="AM33" s="25">
        <v>16.3</v>
      </c>
      <c r="AN33" s="25">
        <f t="shared" si="13"/>
        <v>19.92525224979547</v>
      </c>
      <c r="AO33" s="50">
        <v>25.771931405247098</v>
      </c>
      <c r="AP33" s="54">
        <f t="shared" si="5"/>
        <v>32.6</v>
      </c>
      <c r="AQ33" s="26">
        <v>12.2</v>
      </c>
      <c r="AR33" s="25">
        <v>4.5</v>
      </c>
      <c r="AS33" s="25">
        <v>5.8</v>
      </c>
      <c r="AT33" s="25">
        <f t="shared" si="6"/>
        <v>12.881940151310456</v>
      </c>
      <c r="AU33" s="50">
        <v>10.043925915068399</v>
      </c>
      <c r="AV33" s="54">
        <f t="shared" si="7"/>
        <v>11.6</v>
      </c>
      <c r="AW33" s="26">
        <v>4.9000000000000004</v>
      </c>
      <c r="AX33" s="25">
        <v>1.7</v>
      </c>
      <c r="AY33" s="25">
        <v>3</v>
      </c>
      <c r="AZ33">
        <f t="shared" si="14"/>
        <v>4.6318215150932511</v>
      </c>
      <c r="BA33" s="50">
        <v>4.7359942000052602</v>
      </c>
      <c r="BB33" s="50">
        <f t="shared" si="15"/>
        <v>6</v>
      </c>
    </row>
    <row r="34" spans="1:54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8"/>
        <v>4.5544856284249606</v>
      </c>
      <c r="K34" s="50">
        <v>6.23891645072381</v>
      </c>
      <c r="L34" s="52">
        <f t="shared" si="9"/>
        <v>8</v>
      </c>
      <c r="M34" s="16">
        <v>12</v>
      </c>
      <c r="N34" s="15">
        <v>4</v>
      </c>
      <c r="O34" s="15">
        <v>6.9</v>
      </c>
      <c r="P34" s="15">
        <f t="shared" si="10"/>
        <v>16.995818996415771</v>
      </c>
      <c r="Q34" s="50">
        <v>12.4952030888154</v>
      </c>
      <c r="R34" s="52">
        <f t="shared" si="11"/>
        <v>13.8</v>
      </c>
      <c r="S34" s="16">
        <v>3.6</v>
      </c>
      <c r="T34" s="15">
        <v>2</v>
      </c>
      <c r="U34" s="15">
        <v>3.1</v>
      </c>
      <c r="V34" s="15">
        <f t="shared" si="12"/>
        <v>3.3764418309348172</v>
      </c>
      <c r="W34" s="50">
        <v>4.1089781349628796</v>
      </c>
      <c r="X34" s="52">
        <f t="shared" si="0"/>
        <v>6.2</v>
      </c>
      <c r="Y34" s="16">
        <v>11.8</v>
      </c>
      <c r="Z34" s="15">
        <v>5.9</v>
      </c>
      <c r="AA34" s="15">
        <v>7.7</v>
      </c>
      <c r="AB34" s="15">
        <f t="shared" si="1"/>
        <v>14.392068062827224</v>
      </c>
      <c r="AC34" s="50">
        <v>12.952396394972</v>
      </c>
      <c r="AD34" s="52">
        <f t="shared" si="2"/>
        <v>15.4</v>
      </c>
      <c r="AE34" s="24">
        <v>9</v>
      </c>
      <c r="AF34" s="25">
        <v>4.7</v>
      </c>
      <c r="AG34" s="25">
        <v>6.1</v>
      </c>
      <c r="AH34" s="25">
        <f t="shared" si="3"/>
        <v>9.0532011968633928</v>
      </c>
      <c r="AI34" s="50">
        <v>10.2726183482694</v>
      </c>
      <c r="AJ34" s="54">
        <f t="shared" si="4"/>
        <v>12.2</v>
      </c>
      <c r="AK34" s="26">
        <v>16.899999999999999</v>
      </c>
      <c r="AL34" s="25">
        <v>14.9</v>
      </c>
      <c r="AM34" s="25">
        <v>17.3</v>
      </c>
      <c r="AN34" s="25">
        <f t="shared" si="13"/>
        <v>21.288764657758385</v>
      </c>
      <c r="AO34" s="50">
        <v>26.394944325765</v>
      </c>
      <c r="AP34" s="54">
        <f t="shared" si="5"/>
        <v>34.6</v>
      </c>
      <c r="AQ34" s="26">
        <v>8.5</v>
      </c>
      <c r="AR34" s="25">
        <v>3.4</v>
      </c>
      <c r="AS34" s="25">
        <v>5</v>
      </c>
      <c r="AT34" s="25">
        <f t="shared" si="6"/>
        <v>10.720362199405566</v>
      </c>
      <c r="AU34" s="50">
        <v>8.1598845785923206</v>
      </c>
      <c r="AV34" s="54">
        <f t="shared" si="7"/>
        <v>10</v>
      </c>
      <c r="AW34" s="26">
        <v>4.8</v>
      </c>
      <c r="AX34" s="25">
        <v>1.7</v>
      </c>
      <c r="AY34" s="25">
        <v>3</v>
      </c>
      <c r="AZ34">
        <f t="shared" si="14"/>
        <v>4.6318215150932511</v>
      </c>
      <c r="BA34" s="50">
        <v>4.7359942000052602</v>
      </c>
      <c r="BB34" s="50">
        <f t="shared" si="15"/>
        <v>6</v>
      </c>
    </row>
    <row r="35" spans="1:54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8"/>
        <v>30.53999031288669</v>
      </c>
      <c r="K35" s="50">
        <v>24.950917568967299</v>
      </c>
      <c r="L35" s="52">
        <f t="shared" si="9"/>
        <v>37.4</v>
      </c>
      <c r="M35" s="16">
        <v>10.8</v>
      </c>
      <c r="N35" s="15">
        <v>4.5999999999999996</v>
      </c>
      <c r="O35" s="15">
        <v>6.9</v>
      </c>
      <c r="P35" s="15">
        <f t="shared" si="10"/>
        <v>16.995818996415771</v>
      </c>
      <c r="Q35" s="50">
        <v>12.4952030888154</v>
      </c>
      <c r="R35" s="52">
        <f t="shared" si="11"/>
        <v>13.8</v>
      </c>
      <c r="S35" s="16">
        <v>9.1</v>
      </c>
      <c r="T35" s="15">
        <v>8.9</v>
      </c>
      <c r="U35" s="15">
        <v>9.9</v>
      </c>
      <c r="V35" s="15">
        <f t="shared" si="12"/>
        <v>11.599927137501512</v>
      </c>
      <c r="W35" s="50">
        <v>10.776627311670699</v>
      </c>
      <c r="X35" s="52">
        <f t="shared" si="0"/>
        <v>19.8</v>
      </c>
      <c r="Y35" s="16">
        <v>15.2</v>
      </c>
      <c r="Z35" s="15">
        <v>12</v>
      </c>
      <c r="AA35" s="15">
        <v>13.8</v>
      </c>
      <c r="AB35" s="15">
        <f t="shared" si="1"/>
        <v>30.360654450261784</v>
      </c>
      <c r="AC35" s="50">
        <v>22.3528309744135</v>
      </c>
      <c r="AD35" s="52">
        <f t="shared" si="2"/>
        <v>27.6</v>
      </c>
      <c r="AE35" s="24">
        <v>11.8</v>
      </c>
      <c r="AF35" s="25">
        <v>10.6</v>
      </c>
      <c r="AG35" s="25">
        <v>12</v>
      </c>
      <c r="AH35" s="25">
        <f t="shared" si="3"/>
        <v>21.228190879075527</v>
      </c>
      <c r="AI35" s="50">
        <v>17.745745428834599</v>
      </c>
      <c r="AJ35" s="54">
        <f t="shared" si="4"/>
        <v>24</v>
      </c>
      <c r="AK35" s="26">
        <v>27.4</v>
      </c>
      <c r="AL35" s="25">
        <v>23.7</v>
      </c>
      <c r="AM35" s="25">
        <v>25.6</v>
      </c>
      <c r="AN35" s="25">
        <f t="shared" si="13"/>
        <v>32.60591764385056</v>
      </c>
      <c r="AO35" s="50">
        <v>31.5659515660629</v>
      </c>
      <c r="AP35" s="54">
        <f t="shared" si="5"/>
        <v>51.2</v>
      </c>
      <c r="AQ35" s="26">
        <v>32.799999999999997</v>
      </c>
      <c r="AR35" s="25">
        <v>14.1</v>
      </c>
      <c r="AS35" s="25">
        <v>15.7</v>
      </c>
      <c r="AT35" s="25">
        <f t="shared" si="6"/>
        <v>39.63146730613348</v>
      </c>
      <c r="AU35" s="50">
        <v>33.358937453959399</v>
      </c>
      <c r="AV35" s="54">
        <f t="shared" si="7"/>
        <v>31.4</v>
      </c>
      <c r="AW35" s="26">
        <v>16</v>
      </c>
      <c r="AX35" s="25">
        <v>10.4</v>
      </c>
      <c r="AY35" s="25">
        <v>11.8</v>
      </c>
      <c r="AZ35">
        <f t="shared" si="14"/>
        <v>21.551644626033458</v>
      </c>
      <c r="BA35" s="50">
        <v>19.7883792902362</v>
      </c>
      <c r="BB35" s="50">
        <f t="shared" si="15"/>
        <v>23.6</v>
      </c>
    </row>
    <row r="36" spans="1:54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8"/>
        <v>10.034421990454305</v>
      </c>
      <c r="K36" s="50">
        <v>10.184984713754799</v>
      </c>
      <c r="L36" s="52">
        <f t="shared" si="9"/>
        <v>14.2</v>
      </c>
      <c r="M36" s="16">
        <v>8.1</v>
      </c>
      <c r="N36" s="15">
        <v>4.3</v>
      </c>
      <c r="O36" s="15">
        <v>6.2</v>
      </c>
      <c r="P36" s="15">
        <f t="shared" si="10"/>
        <v>14.905018518518519</v>
      </c>
      <c r="Q36" s="50">
        <v>11.0569865714654</v>
      </c>
      <c r="R36" s="52">
        <f t="shared" si="11"/>
        <v>12.4</v>
      </c>
      <c r="S36" s="16">
        <v>4.4000000000000004</v>
      </c>
      <c r="T36" s="15">
        <v>3</v>
      </c>
      <c r="U36" s="15">
        <v>4</v>
      </c>
      <c r="V36" s="15">
        <f t="shared" si="12"/>
        <v>4.4648442979804095</v>
      </c>
      <c r="W36" s="50">
        <v>4.9914611142330303</v>
      </c>
      <c r="X36" s="52">
        <f t="shared" si="0"/>
        <v>8</v>
      </c>
      <c r="Y36" s="16">
        <v>12.4</v>
      </c>
      <c r="Z36" s="15">
        <v>11.1</v>
      </c>
      <c r="AA36" s="15">
        <v>12.3</v>
      </c>
      <c r="AB36" s="15">
        <f t="shared" si="1"/>
        <v>26.433952879581156</v>
      </c>
      <c r="AC36" s="50">
        <v>20.041248700780301</v>
      </c>
      <c r="AD36" s="52">
        <f t="shared" si="2"/>
        <v>24.6</v>
      </c>
      <c r="AE36" s="24">
        <v>6.9</v>
      </c>
      <c r="AF36" s="25">
        <v>3.9</v>
      </c>
      <c r="AG36" s="25">
        <v>5.2</v>
      </c>
      <c r="AH36" s="25">
        <f t="shared" si="3"/>
        <v>7.1959993809327294</v>
      </c>
      <c r="AI36" s="50">
        <v>9.1326498105560301</v>
      </c>
      <c r="AJ36" s="54">
        <f t="shared" si="4"/>
        <v>10.4</v>
      </c>
      <c r="AK36" s="26">
        <v>16.399999999999999</v>
      </c>
      <c r="AL36" s="25">
        <v>14.2</v>
      </c>
      <c r="AM36" s="25">
        <v>16</v>
      </c>
      <c r="AN36" s="25">
        <f t="shared" si="13"/>
        <v>19.516198527406598</v>
      </c>
      <c r="AO36" s="50">
        <v>25.5850275290918</v>
      </c>
      <c r="AP36" s="54">
        <f t="shared" si="5"/>
        <v>32</v>
      </c>
      <c r="AQ36" s="26">
        <v>14.6</v>
      </c>
      <c r="AR36" s="25">
        <v>7.7</v>
      </c>
      <c r="AS36" s="25">
        <v>8.9</v>
      </c>
      <c r="AT36" s="25">
        <f t="shared" si="6"/>
        <v>21.25805471494191</v>
      </c>
      <c r="AU36" s="50">
        <v>17.344586093913101</v>
      </c>
      <c r="AV36" s="54">
        <f t="shared" si="7"/>
        <v>17.8</v>
      </c>
      <c r="AW36" s="26">
        <v>6</v>
      </c>
      <c r="AX36" s="25">
        <v>2.7</v>
      </c>
      <c r="AY36" s="25">
        <v>3.9</v>
      </c>
      <c r="AZ36">
        <f t="shared" si="14"/>
        <v>6.3622579696212265</v>
      </c>
      <c r="BA36" s="50">
        <v>6.2754426751425099</v>
      </c>
      <c r="BB36" s="50">
        <f t="shared" si="15"/>
        <v>7.8</v>
      </c>
    </row>
    <row r="37" spans="1:54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8"/>
        <v>13.039548382534914</v>
      </c>
      <c r="K37" s="50">
        <v>12.3489576321911</v>
      </c>
      <c r="L37" s="52">
        <f t="shared" si="9"/>
        <v>17.600000000000001</v>
      </c>
      <c r="M37" s="16">
        <v>11.2</v>
      </c>
      <c r="N37" s="15">
        <v>3.7</v>
      </c>
      <c r="O37" s="15">
        <v>5.7</v>
      </c>
      <c r="P37" s="15">
        <f t="shared" si="10"/>
        <v>13.411589605734767</v>
      </c>
      <c r="Q37" s="50">
        <v>10.029689059072499</v>
      </c>
      <c r="R37" s="52">
        <f t="shared" si="11"/>
        <v>11.4</v>
      </c>
      <c r="S37" s="16">
        <v>4.3</v>
      </c>
      <c r="T37" s="15">
        <v>2</v>
      </c>
      <c r="U37" s="15">
        <v>2.9</v>
      </c>
      <c r="V37" s="15">
        <f t="shared" si="12"/>
        <v>3.1345746160357963</v>
      </c>
      <c r="W37" s="50">
        <v>3.9128708062361799</v>
      </c>
      <c r="X37" s="52">
        <f t="shared" si="0"/>
        <v>5.8</v>
      </c>
      <c r="Y37" s="16">
        <v>12.1</v>
      </c>
      <c r="Z37" s="15">
        <v>7</v>
      </c>
      <c r="AA37" s="15">
        <v>8.4</v>
      </c>
      <c r="AB37" s="15">
        <f t="shared" si="1"/>
        <v>16.224528795811519</v>
      </c>
      <c r="AC37" s="50">
        <v>14.0311347893341</v>
      </c>
      <c r="AD37" s="52">
        <f t="shared" si="2"/>
        <v>16.8</v>
      </c>
      <c r="AE37" s="24">
        <v>8.1</v>
      </c>
      <c r="AF37" s="25">
        <v>2.9</v>
      </c>
      <c r="AG37" s="25">
        <v>4.4000000000000004</v>
      </c>
      <c r="AH37" s="25">
        <f t="shared" si="3"/>
        <v>5.5451533223276943</v>
      </c>
      <c r="AI37" s="50">
        <v>8.1193444436997204</v>
      </c>
      <c r="AJ37" s="54">
        <f t="shared" si="4"/>
        <v>8.8000000000000007</v>
      </c>
      <c r="AK37" s="26">
        <v>25.6</v>
      </c>
      <c r="AL37" s="25">
        <v>14.3</v>
      </c>
      <c r="AM37" s="25">
        <v>16</v>
      </c>
      <c r="AN37" s="25">
        <f t="shared" si="13"/>
        <v>19.516198527406598</v>
      </c>
      <c r="AO37" s="50">
        <v>25.5850275290918</v>
      </c>
      <c r="AP37" s="54">
        <f t="shared" si="5"/>
        <v>32</v>
      </c>
      <c r="AQ37" s="26">
        <v>10.8</v>
      </c>
      <c r="AR37" s="25">
        <v>5.7</v>
      </c>
      <c r="AS37" s="25">
        <v>7.2</v>
      </c>
      <c r="AT37" s="25">
        <f t="shared" si="6"/>
        <v>16.664701567144014</v>
      </c>
      <c r="AU37" s="50">
        <v>13.3409982539015</v>
      </c>
      <c r="AV37" s="54">
        <f t="shared" si="7"/>
        <v>14.4</v>
      </c>
      <c r="AW37" s="26">
        <v>9.8000000000000007</v>
      </c>
      <c r="AX37" s="25">
        <v>4.7</v>
      </c>
      <c r="AY37" s="25">
        <v>6</v>
      </c>
      <c r="AZ37">
        <f t="shared" si="14"/>
        <v>10.399943030186503</v>
      </c>
      <c r="BA37" s="50">
        <v>9.8674891171294306</v>
      </c>
      <c r="BB37" s="50">
        <f t="shared" si="15"/>
        <v>12</v>
      </c>
    </row>
    <row r="38" spans="1:54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8"/>
        <v>28.772268905780447</v>
      </c>
      <c r="K38" s="50">
        <v>23.677992322828299</v>
      </c>
      <c r="L38" s="52">
        <f t="shared" si="9"/>
        <v>35.4</v>
      </c>
      <c r="M38" s="16">
        <v>15.8</v>
      </c>
      <c r="N38" s="15">
        <v>5.9</v>
      </c>
      <c r="O38" s="15">
        <v>8.8000000000000007</v>
      </c>
      <c r="P38" s="15">
        <f t="shared" si="10"/>
        <v>22.670848864994028</v>
      </c>
      <c r="Q38" s="50">
        <v>16.3989336359083</v>
      </c>
      <c r="R38" s="52">
        <f t="shared" si="11"/>
        <v>17.600000000000001</v>
      </c>
      <c r="S38" s="16">
        <v>7.8</v>
      </c>
      <c r="T38" s="15">
        <v>6.1</v>
      </c>
      <c r="U38" s="15">
        <v>7</v>
      </c>
      <c r="V38" s="15">
        <f t="shared" si="12"/>
        <v>8.0928525214657157</v>
      </c>
      <c r="W38" s="50">
        <v>7.93307104513352</v>
      </c>
      <c r="X38" s="52">
        <f t="shared" si="0"/>
        <v>14</v>
      </c>
      <c r="Y38" s="16">
        <v>26.3</v>
      </c>
      <c r="Z38" s="15">
        <v>14.5</v>
      </c>
      <c r="AA38" s="15">
        <v>16.899999999999999</v>
      </c>
      <c r="AB38" s="15">
        <f t="shared" si="1"/>
        <v>38.475837696335077</v>
      </c>
      <c r="AC38" s="50">
        <v>27.130101006588699</v>
      </c>
      <c r="AD38" s="52">
        <f t="shared" si="2"/>
        <v>33.799999999999997</v>
      </c>
      <c r="AE38" s="24">
        <v>20.6</v>
      </c>
      <c r="AF38" s="25">
        <v>10.4</v>
      </c>
      <c r="AG38" s="25">
        <v>12.7</v>
      </c>
      <c r="AH38" s="25">
        <f t="shared" si="3"/>
        <v>22.672681180354932</v>
      </c>
      <c r="AI38" s="50">
        <v>18.6323876248339</v>
      </c>
      <c r="AJ38" s="54">
        <f t="shared" si="4"/>
        <v>25.4</v>
      </c>
      <c r="AK38" s="26">
        <v>33.9</v>
      </c>
      <c r="AL38" s="25">
        <v>36.6</v>
      </c>
      <c r="AM38" s="25">
        <v>39.5</v>
      </c>
      <c r="AN38" s="25">
        <f t="shared" si="13"/>
        <v>51.558740114535041</v>
      </c>
      <c r="AO38" s="50">
        <v>40.2258311612607</v>
      </c>
      <c r="AP38" s="54">
        <f t="shared" si="5"/>
        <v>79</v>
      </c>
      <c r="AQ38" s="26">
        <v>30</v>
      </c>
      <c r="AR38" s="25">
        <v>11.4</v>
      </c>
      <c r="AS38" s="25">
        <v>12.9</v>
      </c>
      <c r="AT38" s="25">
        <f t="shared" si="6"/>
        <v>32.065944474466363</v>
      </c>
      <c r="AU38" s="50">
        <v>26.764792776293302</v>
      </c>
      <c r="AV38" s="54">
        <f t="shared" si="7"/>
        <v>25.8</v>
      </c>
      <c r="AW38" s="26">
        <v>23.4</v>
      </c>
      <c r="AX38" s="25">
        <v>8.9</v>
      </c>
      <c r="AY38" s="25">
        <v>9.8000000000000007</v>
      </c>
      <c r="AZ38">
        <f t="shared" si="14"/>
        <v>17.706230282637957</v>
      </c>
      <c r="BA38" s="50">
        <v>16.36738267882</v>
      </c>
      <c r="BB38" s="50">
        <f t="shared" si="15"/>
        <v>19.600000000000001</v>
      </c>
    </row>
    <row r="39" spans="1:54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8"/>
        <v>27.534863920806082</v>
      </c>
      <c r="K39" s="50">
        <v>22.786944650531002</v>
      </c>
      <c r="L39" s="52">
        <f t="shared" si="9"/>
        <v>34</v>
      </c>
      <c r="M39" s="16">
        <v>19.600000000000001</v>
      </c>
      <c r="N39" s="15">
        <v>4.8</v>
      </c>
      <c r="O39" s="15">
        <v>7.6</v>
      </c>
      <c r="P39" s="15">
        <f t="shared" si="10"/>
        <v>19.086619474313025</v>
      </c>
      <c r="Q39" s="50">
        <v>13.933419606165399</v>
      </c>
      <c r="R39" s="52">
        <f t="shared" si="11"/>
        <v>15.2</v>
      </c>
      <c r="S39" s="16">
        <v>13.1</v>
      </c>
      <c r="T39" s="15">
        <v>11.1</v>
      </c>
      <c r="U39" s="15">
        <v>12.2</v>
      </c>
      <c r="V39" s="15">
        <f t="shared" si="12"/>
        <v>14.381400108840246</v>
      </c>
      <c r="W39" s="50">
        <v>13.031861592027701</v>
      </c>
      <c r="X39" s="52">
        <f t="shared" si="0"/>
        <v>24.4</v>
      </c>
      <c r="Y39" s="16">
        <v>31</v>
      </c>
      <c r="Z39" s="15">
        <v>18.100000000000001</v>
      </c>
      <c r="AA39" s="15">
        <v>19.7</v>
      </c>
      <c r="AB39" s="15">
        <f t="shared" si="1"/>
        <v>45.805680628272249</v>
      </c>
      <c r="AC39" s="50">
        <v>31.445054584037301</v>
      </c>
      <c r="AD39" s="52">
        <f t="shared" si="2"/>
        <v>39.4</v>
      </c>
      <c r="AE39" s="24">
        <v>30.5</v>
      </c>
      <c r="AF39" s="25">
        <v>14.7</v>
      </c>
      <c r="AG39" s="25">
        <v>16.399999999999999</v>
      </c>
      <c r="AH39" s="25">
        <f t="shared" si="3"/>
        <v>30.307844201403213</v>
      </c>
      <c r="AI39" s="50">
        <v>23.3189249465443</v>
      </c>
      <c r="AJ39" s="54">
        <f t="shared" si="4"/>
        <v>32.799999999999997</v>
      </c>
      <c r="AK39" s="26">
        <v>47.8</v>
      </c>
      <c r="AL39" s="25">
        <v>44.4</v>
      </c>
      <c r="AM39" s="25">
        <v>46.7</v>
      </c>
      <c r="AN39" s="25">
        <f t="shared" si="13"/>
        <v>61.376029451868014</v>
      </c>
      <c r="AO39" s="50">
        <v>44.711524188989003</v>
      </c>
      <c r="AP39" s="54">
        <f t="shared" si="5"/>
        <v>93.4</v>
      </c>
      <c r="AQ39" s="26">
        <v>39.799999999999997</v>
      </c>
      <c r="AR39" s="25">
        <v>15.2</v>
      </c>
      <c r="AS39" s="25">
        <v>16.899999999999999</v>
      </c>
      <c r="AT39" s="25">
        <f t="shared" si="6"/>
        <v>42.873834233990813</v>
      </c>
      <c r="AU39" s="50">
        <v>36.184999458673502</v>
      </c>
      <c r="AV39" s="54">
        <f t="shared" si="7"/>
        <v>33.799999999999997</v>
      </c>
      <c r="AW39" s="26">
        <v>26</v>
      </c>
      <c r="AX39" s="25">
        <v>13.2</v>
      </c>
      <c r="AY39" s="25">
        <v>14.4</v>
      </c>
      <c r="AZ39">
        <f t="shared" si="14"/>
        <v>26.550683272447607</v>
      </c>
      <c r="BA39" s="50">
        <v>24.235674885077099</v>
      </c>
      <c r="BB39" s="50">
        <f t="shared" si="15"/>
        <v>28.8</v>
      </c>
    </row>
    <row r="40" spans="1:54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8"/>
        <v>19.049801166696128</v>
      </c>
      <c r="K40" s="50">
        <v>16.676903469063699</v>
      </c>
      <c r="L40" s="52">
        <f t="shared" si="9"/>
        <v>24.4</v>
      </c>
      <c r="M40" s="16">
        <v>11.2</v>
      </c>
      <c r="N40" s="15">
        <v>3.7</v>
      </c>
      <c r="O40" s="15">
        <v>6.6</v>
      </c>
      <c r="P40" s="15">
        <f t="shared" si="10"/>
        <v>16.09976164874552</v>
      </c>
      <c r="Q40" s="50">
        <v>11.8788245813797</v>
      </c>
      <c r="R40" s="52">
        <f t="shared" si="11"/>
        <v>13.2</v>
      </c>
      <c r="S40" s="16">
        <v>6.9</v>
      </c>
      <c r="T40" s="15">
        <v>5</v>
      </c>
      <c r="U40" s="15">
        <v>6.1</v>
      </c>
      <c r="V40" s="15">
        <f t="shared" si="12"/>
        <v>7.0044500544201238</v>
      </c>
      <c r="W40" s="50">
        <v>7.0505880658633702</v>
      </c>
      <c r="X40" s="52">
        <f t="shared" si="0"/>
        <v>12.2</v>
      </c>
      <c r="Y40" s="16">
        <v>14</v>
      </c>
      <c r="Z40" s="15">
        <v>11.8</v>
      </c>
      <c r="AA40" s="15">
        <v>13.3</v>
      </c>
      <c r="AB40" s="15">
        <f t="shared" si="1"/>
        <v>29.051753926701572</v>
      </c>
      <c r="AC40" s="50">
        <v>21.582303549869099</v>
      </c>
      <c r="AD40" s="52">
        <f t="shared" si="2"/>
        <v>26.6</v>
      </c>
      <c r="AE40" s="24">
        <v>9</v>
      </c>
      <c r="AF40" s="25">
        <v>6.8</v>
      </c>
      <c r="AG40" s="25">
        <v>8.1</v>
      </c>
      <c r="AH40" s="25">
        <f t="shared" si="3"/>
        <v>13.18031634337598</v>
      </c>
      <c r="AI40" s="50">
        <v>12.805881765410099</v>
      </c>
      <c r="AJ40" s="54">
        <f t="shared" si="4"/>
        <v>16.2</v>
      </c>
      <c r="AK40" s="26">
        <v>19.2</v>
      </c>
      <c r="AL40" s="25">
        <v>10.9</v>
      </c>
      <c r="AM40" s="25">
        <v>13.2</v>
      </c>
      <c r="AN40" s="25">
        <f t="shared" si="13"/>
        <v>15.698363785110441</v>
      </c>
      <c r="AO40" s="50">
        <v>23.840591351641901</v>
      </c>
      <c r="AP40" s="54">
        <f t="shared" si="5"/>
        <v>26.4</v>
      </c>
      <c r="AQ40" s="26">
        <v>24</v>
      </c>
      <c r="AR40" s="25">
        <v>11.4</v>
      </c>
      <c r="AS40" s="25">
        <v>12.8</v>
      </c>
      <c r="AT40" s="25">
        <f t="shared" si="6"/>
        <v>31.795747230478252</v>
      </c>
      <c r="AU40" s="50">
        <v>26.529287609233801</v>
      </c>
      <c r="AV40" s="54">
        <f t="shared" si="7"/>
        <v>25.6</v>
      </c>
      <c r="AW40" s="26">
        <v>15</v>
      </c>
      <c r="AX40" s="25">
        <v>8</v>
      </c>
      <c r="AY40" s="25">
        <v>9.3000000000000007</v>
      </c>
      <c r="AZ40">
        <f t="shared" si="14"/>
        <v>16.744876696789081</v>
      </c>
      <c r="BA40" s="50">
        <v>15.512133525966</v>
      </c>
      <c r="BB40" s="50">
        <f t="shared" si="15"/>
        <v>18.600000000000001</v>
      </c>
    </row>
    <row r="41" spans="1:54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8"/>
        <v>7.9131563019268176</v>
      </c>
      <c r="K41" s="50">
        <v>8.65747441838794</v>
      </c>
      <c r="L41" s="52">
        <f t="shared" si="9"/>
        <v>11.8</v>
      </c>
      <c r="M41" s="16">
        <v>9</v>
      </c>
      <c r="N41" s="15">
        <v>3.5</v>
      </c>
      <c r="O41" s="15">
        <v>5</v>
      </c>
      <c r="P41" s="15">
        <f t="shared" si="10"/>
        <v>11.320789127837516</v>
      </c>
      <c r="Q41" s="50">
        <v>8.5914725417225206</v>
      </c>
      <c r="R41" s="52">
        <f t="shared" si="11"/>
        <v>10</v>
      </c>
      <c r="S41" s="16">
        <v>3.6</v>
      </c>
      <c r="T41" s="15">
        <v>3.8</v>
      </c>
      <c r="U41" s="15">
        <v>4.7</v>
      </c>
      <c r="V41" s="15">
        <f t="shared" si="12"/>
        <v>5.3113795501269809</v>
      </c>
      <c r="W41" s="50">
        <v>5.6778367647764796</v>
      </c>
      <c r="X41" s="52">
        <f t="shared" si="0"/>
        <v>9.4</v>
      </c>
      <c r="Y41" s="16">
        <v>9.1999999999999993</v>
      </c>
      <c r="Z41" s="15">
        <v>6.4</v>
      </c>
      <c r="AA41" s="15">
        <v>7.7</v>
      </c>
      <c r="AB41" s="15">
        <f t="shared" si="1"/>
        <v>14.392068062827224</v>
      </c>
      <c r="AC41" s="50">
        <v>12.952396394972</v>
      </c>
      <c r="AD41" s="52">
        <f t="shared" si="2"/>
        <v>15.4</v>
      </c>
      <c r="AE41" s="24">
        <v>6</v>
      </c>
      <c r="AF41" s="25">
        <v>6.2</v>
      </c>
      <c r="AG41" s="25">
        <v>7.5</v>
      </c>
      <c r="AH41" s="25">
        <f t="shared" si="3"/>
        <v>11.942181799422205</v>
      </c>
      <c r="AI41" s="50">
        <v>12.0459027402679</v>
      </c>
      <c r="AJ41" s="54">
        <f t="shared" si="4"/>
        <v>15</v>
      </c>
      <c r="AK41" s="26">
        <v>20.399999999999999</v>
      </c>
      <c r="AL41" s="25">
        <v>17.5</v>
      </c>
      <c r="AM41" s="25">
        <v>19.7</v>
      </c>
      <c r="AN41" s="25">
        <f t="shared" si="13"/>
        <v>24.561194436869371</v>
      </c>
      <c r="AO41" s="50">
        <v>27.890175335007701</v>
      </c>
      <c r="AP41" s="54">
        <f t="shared" si="5"/>
        <v>39.4</v>
      </c>
      <c r="AQ41" s="26">
        <v>15.7</v>
      </c>
      <c r="AR41" s="25">
        <v>6.8</v>
      </c>
      <c r="AS41" s="25">
        <v>7.8</v>
      </c>
      <c r="AT41" s="25">
        <f t="shared" si="6"/>
        <v>18.285885031072684</v>
      </c>
      <c r="AU41" s="50">
        <v>14.7540292562585</v>
      </c>
      <c r="AV41" s="54">
        <f t="shared" si="7"/>
        <v>15.6</v>
      </c>
      <c r="AW41" s="26">
        <v>11</v>
      </c>
      <c r="AX41" s="25">
        <v>5.9</v>
      </c>
      <c r="AY41" s="25">
        <v>6.9</v>
      </c>
      <c r="AZ41">
        <f t="shared" si="14"/>
        <v>12.130379484714478</v>
      </c>
      <c r="BA41" s="50">
        <v>11.406937592266701</v>
      </c>
      <c r="BB41" s="50">
        <f t="shared" si="15"/>
        <v>13.8</v>
      </c>
    </row>
    <row r="42" spans="1:54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8"/>
        <v>3.1403085027399689</v>
      </c>
      <c r="K42" s="50">
        <v>5.2205762538125997</v>
      </c>
      <c r="L42" s="52">
        <f t="shared" si="9"/>
        <v>6.4</v>
      </c>
      <c r="M42" s="16">
        <v>7.4</v>
      </c>
      <c r="N42" s="15">
        <v>2</v>
      </c>
      <c r="O42" s="15">
        <v>4.5999999999999996</v>
      </c>
      <c r="P42" s="15">
        <f t="shared" si="10"/>
        <v>10.126045997610513</v>
      </c>
      <c r="Q42" s="50">
        <v>7.7696345318082303</v>
      </c>
      <c r="R42" s="52">
        <f t="shared" si="11"/>
        <v>9.1999999999999993</v>
      </c>
      <c r="S42" s="16">
        <v>2.8</v>
      </c>
      <c r="T42" s="15">
        <v>0.64</v>
      </c>
      <c r="U42" s="15">
        <v>1.6</v>
      </c>
      <c r="V42" s="15">
        <f t="shared" si="12"/>
        <v>1.5624377191921637</v>
      </c>
      <c r="W42" s="50">
        <v>2.6381731695126298</v>
      </c>
      <c r="X42" s="52">
        <f t="shared" si="0"/>
        <v>3.2</v>
      </c>
      <c r="Y42" s="16">
        <v>12</v>
      </c>
      <c r="Z42" s="15">
        <v>7</v>
      </c>
      <c r="AA42" s="15">
        <v>8.3000000000000007</v>
      </c>
      <c r="AB42" s="15">
        <f t="shared" si="1"/>
        <v>15.962748691099478</v>
      </c>
      <c r="AC42" s="50">
        <v>13.8770293044252</v>
      </c>
      <c r="AD42" s="52">
        <f t="shared" si="2"/>
        <v>16.600000000000001</v>
      </c>
      <c r="AE42" s="24">
        <v>7.2</v>
      </c>
      <c r="AF42" s="25">
        <v>4</v>
      </c>
      <c r="AG42" s="25">
        <v>5.3</v>
      </c>
      <c r="AH42" s="25">
        <f t="shared" si="3"/>
        <v>7.4023551382583577</v>
      </c>
      <c r="AI42" s="50">
        <v>9.2593129814130695</v>
      </c>
      <c r="AJ42" s="54">
        <f t="shared" si="4"/>
        <v>10.6</v>
      </c>
      <c r="AK42" s="26">
        <v>22</v>
      </c>
      <c r="AL42" s="25">
        <v>17</v>
      </c>
      <c r="AM42" s="25">
        <v>18.600000000000001</v>
      </c>
      <c r="AN42" s="25">
        <f t="shared" si="13"/>
        <v>23.061330788110173</v>
      </c>
      <c r="AO42" s="50">
        <v>27.2048611224381</v>
      </c>
      <c r="AP42" s="54">
        <f t="shared" si="5"/>
        <v>37.200000000000003</v>
      </c>
      <c r="AQ42" s="26">
        <v>5.6</v>
      </c>
      <c r="AR42" s="25">
        <v>1.3</v>
      </c>
      <c r="AS42" s="25">
        <v>2.7</v>
      </c>
      <c r="AT42" s="25">
        <f t="shared" si="6"/>
        <v>4.5058255876790074</v>
      </c>
      <c r="AU42" s="50">
        <v>2.7432657362236901</v>
      </c>
      <c r="AV42" s="54">
        <f t="shared" si="7"/>
        <v>5.4</v>
      </c>
      <c r="AW42" s="26">
        <v>4.3</v>
      </c>
      <c r="AX42" s="25">
        <v>0.93</v>
      </c>
      <c r="AY42" s="25">
        <v>2.1</v>
      </c>
      <c r="AZ42">
        <f t="shared" si="14"/>
        <v>2.9013850605652758</v>
      </c>
      <c r="BA42" s="50">
        <v>3.19654572486801</v>
      </c>
      <c r="BB42" s="50">
        <f t="shared" si="15"/>
        <v>4.2</v>
      </c>
    </row>
    <row r="43" spans="1:54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8"/>
        <v>26.474231076542335</v>
      </c>
      <c r="K43" s="50">
        <v>22.0231895028476</v>
      </c>
      <c r="L43" s="52">
        <f t="shared" si="9"/>
        <v>32.799999999999997</v>
      </c>
      <c r="M43" s="16">
        <v>25.1</v>
      </c>
      <c r="N43" s="15">
        <v>10.3</v>
      </c>
      <c r="O43" s="15">
        <v>13.7</v>
      </c>
      <c r="P43" s="15">
        <f t="shared" si="10"/>
        <v>37.306452210274792</v>
      </c>
      <c r="Q43" s="50">
        <v>26.466449257358299</v>
      </c>
      <c r="R43" s="52">
        <f t="shared" si="11"/>
        <v>27.4</v>
      </c>
      <c r="S43" s="16">
        <v>14.2</v>
      </c>
      <c r="T43" s="15">
        <v>7.9</v>
      </c>
      <c r="U43" s="15">
        <v>9.1</v>
      </c>
      <c r="V43" s="15">
        <f t="shared" si="12"/>
        <v>10.63245827790543</v>
      </c>
      <c r="W43" s="50">
        <v>9.9921979967638705</v>
      </c>
      <c r="X43" s="52">
        <f t="shared" si="0"/>
        <v>18.2</v>
      </c>
      <c r="Y43" s="16">
        <v>27.6</v>
      </c>
      <c r="Z43" s="15">
        <v>19.399999999999999</v>
      </c>
      <c r="AA43" s="15">
        <v>21.5</v>
      </c>
      <c r="AB43" s="15">
        <f t="shared" si="1"/>
        <v>50.517722513089005</v>
      </c>
      <c r="AC43" s="50">
        <v>34.218953312397097</v>
      </c>
      <c r="AD43" s="52">
        <f t="shared" si="2"/>
        <v>43</v>
      </c>
      <c r="AE43" s="24">
        <v>34</v>
      </c>
      <c r="AF43" s="25">
        <v>18.5</v>
      </c>
      <c r="AG43" s="25">
        <v>20.3</v>
      </c>
      <c r="AH43" s="25">
        <f t="shared" si="3"/>
        <v>38.355718737102769</v>
      </c>
      <c r="AI43" s="50">
        <v>28.2587886099688</v>
      </c>
      <c r="AJ43" s="54">
        <f t="shared" si="4"/>
        <v>40.6</v>
      </c>
      <c r="AK43" s="26">
        <v>46.8</v>
      </c>
      <c r="AL43" s="25">
        <v>41.2</v>
      </c>
      <c r="AM43" s="25">
        <v>43.7</v>
      </c>
      <c r="AN43" s="25">
        <f t="shared" si="13"/>
        <v>57.285492227979276</v>
      </c>
      <c r="AO43" s="50">
        <v>42.842485427435498</v>
      </c>
      <c r="AP43" s="54">
        <f t="shared" si="5"/>
        <v>87.4</v>
      </c>
      <c r="AQ43" s="26">
        <v>39.5</v>
      </c>
      <c r="AR43" s="25">
        <v>20.399999999999999</v>
      </c>
      <c r="AS43" s="25">
        <v>21.8</v>
      </c>
      <c r="AT43" s="25">
        <f t="shared" si="6"/>
        <v>56.113499189408273</v>
      </c>
      <c r="AU43" s="50">
        <v>47.724752644589302</v>
      </c>
      <c r="AV43" s="54">
        <f t="shared" si="7"/>
        <v>43.6</v>
      </c>
      <c r="AW43" s="26">
        <v>26.3</v>
      </c>
      <c r="AX43" s="25">
        <v>12.7</v>
      </c>
      <c r="AY43" s="25">
        <v>13.9</v>
      </c>
      <c r="AZ43">
        <f t="shared" si="14"/>
        <v>25.589329686598735</v>
      </c>
      <c r="BA43" s="50">
        <v>23.380425732223099</v>
      </c>
      <c r="BB43" s="50">
        <f t="shared" si="15"/>
        <v>27.8</v>
      </c>
    </row>
    <row r="44" spans="1:54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8"/>
        <v>23.11556040304048</v>
      </c>
      <c r="K44" s="50">
        <v>19.604631535183501</v>
      </c>
      <c r="L44" s="52">
        <f t="shared" si="9"/>
        <v>29</v>
      </c>
      <c r="M44" s="16">
        <v>21</v>
      </c>
      <c r="N44" s="15">
        <v>9.4</v>
      </c>
      <c r="O44" s="15">
        <v>11.7</v>
      </c>
      <c r="P44" s="15">
        <f t="shared" si="10"/>
        <v>31.332736559139782</v>
      </c>
      <c r="Q44" s="50">
        <v>22.3572592077869</v>
      </c>
      <c r="R44" s="52">
        <f t="shared" si="11"/>
        <v>23.4</v>
      </c>
      <c r="S44" s="16">
        <v>10.4</v>
      </c>
      <c r="T44" s="15">
        <v>11.7</v>
      </c>
      <c r="U44" s="15">
        <v>12.5</v>
      </c>
      <c r="V44" s="15">
        <f t="shared" si="12"/>
        <v>14.744200931188777</v>
      </c>
      <c r="W44" s="50">
        <v>13.3260225851178</v>
      </c>
      <c r="X44" s="52">
        <f t="shared" si="0"/>
        <v>25</v>
      </c>
      <c r="Y44" s="16">
        <v>30.2</v>
      </c>
      <c r="Z44" s="15">
        <v>13.6</v>
      </c>
      <c r="AA44" s="15">
        <v>15.2</v>
      </c>
      <c r="AB44" s="15">
        <f t="shared" si="1"/>
        <v>34.025575916230366</v>
      </c>
      <c r="AC44" s="50">
        <v>24.510307763137799</v>
      </c>
      <c r="AD44" s="52">
        <f t="shared" si="2"/>
        <v>30.4</v>
      </c>
      <c r="AE44" s="24">
        <v>18.600000000000001</v>
      </c>
      <c r="AF44" s="25">
        <v>11.9</v>
      </c>
      <c r="AG44" s="25">
        <v>13.4</v>
      </c>
      <c r="AH44" s="25">
        <f t="shared" si="3"/>
        <v>24.117171481634337</v>
      </c>
      <c r="AI44" s="50">
        <v>19.5190298208332</v>
      </c>
      <c r="AJ44" s="54">
        <f t="shared" si="4"/>
        <v>26.8</v>
      </c>
      <c r="AK44" s="26">
        <v>28.4</v>
      </c>
      <c r="AL44" s="25">
        <v>29.6</v>
      </c>
      <c r="AM44" s="25">
        <v>32.299999999999997</v>
      </c>
      <c r="AN44" s="25">
        <f t="shared" si="13"/>
        <v>41.741450777202068</v>
      </c>
      <c r="AO44" s="50">
        <v>35.740138133532298</v>
      </c>
      <c r="AP44" s="54">
        <f t="shared" si="5"/>
        <v>64.599999999999994</v>
      </c>
      <c r="AQ44" s="26">
        <v>36.5</v>
      </c>
      <c r="AR44" s="25">
        <v>17.100000000000001</v>
      </c>
      <c r="AS44" s="25">
        <v>18.600000000000001</v>
      </c>
      <c r="AT44" s="25">
        <f t="shared" si="6"/>
        <v>47.467187381788712</v>
      </c>
      <c r="AU44" s="50">
        <v>40.1885872986851</v>
      </c>
      <c r="AV44" s="54">
        <f t="shared" si="7"/>
        <v>37.200000000000003</v>
      </c>
      <c r="AW44" s="26">
        <v>32.6</v>
      </c>
      <c r="AX44" s="25">
        <v>18.100000000000001</v>
      </c>
      <c r="AY44" s="25">
        <v>19.2</v>
      </c>
      <c r="AZ44">
        <f>AY44/0.5201-1.1363</f>
        <v>35.779677696596806</v>
      </c>
      <c r="BA44" s="50">
        <v>32.446066752475801</v>
      </c>
      <c r="BB44" s="50">
        <f t="shared" si="15"/>
        <v>38.4</v>
      </c>
    </row>
    <row r="45" spans="1:54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8"/>
        <v>11.448599116139299</v>
      </c>
      <c r="K45" s="50">
        <v>11.203324910666</v>
      </c>
      <c r="L45" s="52">
        <f t="shared" si="9"/>
        <v>15.8</v>
      </c>
      <c r="M45" s="16">
        <v>12.1</v>
      </c>
      <c r="N45" s="15">
        <v>5.4</v>
      </c>
      <c r="O45" s="15">
        <v>8.1999999999999993</v>
      </c>
      <c r="P45" s="15">
        <f t="shared" si="10"/>
        <v>20.878734169653526</v>
      </c>
      <c r="Q45" s="50">
        <v>15.166176621036801</v>
      </c>
      <c r="R45" s="52">
        <f t="shared" si="11"/>
        <v>16.399999999999999</v>
      </c>
      <c r="S45" s="16">
        <v>5</v>
      </c>
      <c r="T45" s="15">
        <v>2.2000000000000002</v>
      </c>
      <c r="U45" s="15">
        <v>3.5</v>
      </c>
      <c r="V45" s="15">
        <f t="shared" si="12"/>
        <v>3.860176260732858</v>
      </c>
      <c r="W45" s="50">
        <v>4.5011927924162798</v>
      </c>
      <c r="X45" s="52">
        <f t="shared" si="0"/>
        <v>7</v>
      </c>
      <c r="Y45" s="16">
        <v>18.2</v>
      </c>
      <c r="Z45" s="15">
        <v>11.2</v>
      </c>
      <c r="AA45" s="15">
        <v>13</v>
      </c>
      <c r="AB45" s="15">
        <f t="shared" si="1"/>
        <v>28.266413612565444</v>
      </c>
      <c r="AC45" s="50">
        <v>21.119987095142498</v>
      </c>
      <c r="AD45" s="52">
        <f t="shared" si="2"/>
        <v>26</v>
      </c>
      <c r="AE45" s="24">
        <v>14.6</v>
      </c>
      <c r="AF45" s="25">
        <v>11.2</v>
      </c>
      <c r="AG45" s="25">
        <v>12.7</v>
      </c>
      <c r="AH45" s="25">
        <f t="shared" si="3"/>
        <v>22.672681180354932</v>
      </c>
      <c r="AI45" s="50">
        <v>18.6323876248339</v>
      </c>
      <c r="AJ45" s="54">
        <f t="shared" si="4"/>
        <v>25.4</v>
      </c>
      <c r="AK45" s="26">
        <v>25.6</v>
      </c>
      <c r="AL45" s="25">
        <v>25</v>
      </c>
      <c r="AM45" s="25">
        <v>26.8</v>
      </c>
      <c r="AN45" s="25">
        <f t="shared" si="13"/>
        <v>34.242132533406057</v>
      </c>
      <c r="AO45" s="50">
        <v>32.3135670706843</v>
      </c>
      <c r="AP45" s="54">
        <f t="shared" si="5"/>
        <v>53.6</v>
      </c>
      <c r="AQ45" s="26">
        <v>15.5</v>
      </c>
      <c r="AR45" s="25">
        <v>6.6</v>
      </c>
      <c r="AS45" s="25">
        <v>7.9</v>
      </c>
      <c r="AT45" s="25">
        <f t="shared" si="6"/>
        <v>18.556082275060795</v>
      </c>
      <c r="AU45" s="50">
        <v>14.989534423318</v>
      </c>
      <c r="AV45" s="54">
        <f t="shared" si="7"/>
        <v>15.8</v>
      </c>
      <c r="AW45" s="26">
        <v>9.1999999999999993</v>
      </c>
      <c r="AX45" s="25">
        <v>5.5</v>
      </c>
      <c r="AY45" s="25">
        <v>6.7</v>
      </c>
      <c r="AZ45">
        <f t="shared" ref="AZ45:AZ50" si="16">AY45/0.5201-1.1363</f>
        <v>11.745838050374928</v>
      </c>
      <c r="BA45" s="50">
        <v>11.0648379311251</v>
      </c>
      <c r="BB45" s="50">
        <f t="shared" si="15"/>
        <v>13.4</v>
      </c>
    </row>
    <row r="46" spans="1:54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8"/>
        <v>8.4434727240586902</v>
      </c>
      <c r="K46" s="50">
        <v>9.0393519922296406</v>
      </c>
      <c r="L46" s="52">
        <f t="shared" si="9"/>
        <v>12.4</v>
      </c>
      <c r="M46" s="16">
        <v>29.2</v>
      </c>
      <c r="N46" s="15">
        <v>9.9</v>
      </c>
      <c r="O46" s="15">
        <v>13.4</v>
      </c>
      <c r="P46" s="15">
        <f t="shared" si="10"/>
        <v>36.410394862604541</v>
      </c>
      <c r="Q46" s="50">
        <v>25.850070749922601</v>
      </c>
      <c r="R46" s="52">
        <f t="shared" si="11"/>
        <v>26.8</v>
      </c>
      <c r="S46" s="16">
        <v>7</v>
      </c>
      <c r="T46" s="15">
        <v>5.0999999999999996</v>
      </c>
      <c r="U46" s="15">
        <v>6.3</v>
      </c>
      <c r="V46" s="15">
        <f t="shared" si="12"/>
        <v>7.2463172693191442</v>
      </c>
      <c r="W46" s="50">
        <v>7.2466953945900796</v>
      </c>
      <c r="X46" s="52">
        <f t="shared" si="0"/>
        <v>12.6</v>
      </c>
      <c r="Y46" s="16">
        <v>29</v>
      </c>
      <c r="Z46" s="15">
        <v>18.100000000000001</v>
      </c>
      <c r="AA46" s="15">
        <v>19.8</v>
      </c>
      <c r="AB46" s="15">
        <f t="shared" si="1"/>
        <v>46.067460732984294</v>
      </c>
      <c r="AC46" s="50">
        <v>31.599160068946201</v>
      </c>
      <c r="AD46" s="52">
        <f t="shared" si="2"/>
        <v>39.6</v>
      </c>
      <c r="AE46" s="24">
        <v>21</v>
      </c>
      <c r="AF46" s="25">
        <v>16.600000000000001</v>
      </c>
      <c r="AG46" s="25">
        <v>18.399999999999999</v>
      </c>
      <c r="AH46" s="25">
        <f t="shared" si="3"/>
        <v>34.434959347915807</v>
      </c>
      <c r="AI46" s="50">
        <v>25.852188363685102</v>
      </c>
      <c r="AJ46" s="54">
        <f t="shared" si="4"/>
        <v>36.799999999999997</v>
      </c>
      <c r="AK46" s="26">
        <v>41.5</v>
      </c>
      <c r="AL46" s="25">
        <v>47</v>
      </c>
      <c r="AM46" s="25">
        <v>49.7</v>
      </c>
      <c r="AN46" s="25">
        <f t="shared" si="13"/>
        <v>65.466566675756752</v>
      </c>
      <c r="AO46" s="50">
        <v>46.5805629505425</v>
      </c>
      <c r="AP46" s="54">
        <f t="shared" si="5"/>
        <v>99.4</v>
      </c>
      <c r="AQ46" s="26">
        <v>16.100000000000001</v>
      </c>
      <c r="AR46" s="25">
        <v>7.3</v>
      </c>
      <c r="AS46" s="25">
        <v>9</v>
      </c>
      <c r="AT46" s="25">
        <f t="shared" si="6"/>
        <v>21.528251958930021</v>
      </c>
      <c r="AU46" s="50">
        <v>17.580091260972601</v>
      </c>
      <c r="AV46" s="54">
        <f t="shared" si="7"/>
        <v>18</v>
      </c>
      <c r="AW46" s="26">
        <v>11.2</v>
      </c>
      <c r="AX46" s="25">
        <v>3.2</v>
      </c>
      <c r="AY46" s="25">
        <v>4.3</v>
      </c>
      <c r="AZ46">
        <f t="shared" si="16"/>
        <v>7.1313408383003267</v>
      </c>
      <c r="BA46" s="50">
        <v>6.95964199742573</v>
      </c>
      <c r="BB46" s="50">
        <f t="shared" si="15"/>
        <v>8.6</v>
      </c>
    </row>
    <row r="47" spans="1:54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8"/>
        <v>20.640750433091743</v>
      </c>
      <c r="K47" s="50">
        <v>17.822536190588799</v>
      </c>
      <c r="L47" s="52">
        <f t="shared" si="9"/>
        <v>26.2</v>
      </c>
      <c r="M47" s="16">
        <v>24.8</v>
      </c>
      <c r="N47" s="15">
        <v>12.1</v>
      </c>
      <c r="O47" s="15">
        <v>13.5</v>
      </c>
      <c r="P47" s="15">
        <f t="shared" si="10"/>
        <v>36.709080645161293</v>
      </c>
      <c r="Q47" s="50">
        <v>26.055530252401201</v>
      </c>
      <c r="R47" s="52">
        <f t="shared" si="11"/>
        <v>27</v>
      </c>
      <c r="S47" s="16">
        <v>11</v>
      </c>
      <c r="T47" s="15">
        <v>11.7</v>
      </c>
      <c r="U47" s="15">
        <v>12.7</v>
      </c>
      <c r="V47" s="15">
        <f t="shared" si="12"/>
        <v>14.986068146087797</v>
      </c>
      <c r="W47" s="50">
        <v>13.5221299138445</v>
      </c>
      <c r="X47" s="52">
        <f t="shared" si="0"/>
        <v>25.4</v>
      </c>
      <c r="Y47" s="16">
        <v>25.5</v>
      </c>
      <c r="Z47" s="15">
        <v>16.5</v>
      </c>
      <c r="AA47" s="15">
        <v>18.600000000000001</v>
      </c>
      <c r="AB47" s="15">
        <f t="shared" si="1"/>
        <v>42.926099476439795</v>
      </c>
      <c r="AC47" s="50">
        <v>29.749894250039599</v>
      </c>
      <c r="AD47" s="52">
        <f t="shared" si="2"/>
        <v>37.200000000000003</v>
      </c>
      <c r="AE47" s="24">
        <v>22.5</v>
      </c>
      <c r="AF47" s="25">
        <v>13.7</v>
      </c>
      <c r="AG47" s="25">
        <v>15.5</v>
      </c>
      <c r="AH47" s="25">
        <f t="shared" si="3"/>
        <v>28.450642385472555</v>
      </c>
      <c r="AI47" s="50">
        <v>22.178956408830999</v>
      </c>
      <c r="AJ47" s="54">
        <f t="shared" si="4"/>
        <v>31</v>
      </c>
      <c r="AK47" s="26">
        <v>41.4</v>
      </c>
      <c r="AL47" s="25">
        <v>39.700000000000003</v>
      </c>
      <c r="AM47" s="25">
        <v>42.1</v>
      </c>
      <c r="AN47" s="25">
        <f t="shared" si="13"/>
        <v>55.103872375238616</v>
      </c>
      <c r="AO47" s="50">
        <v>41.845664754607</v>
      </c>
      <c r="AP47" s="54">
        <f t="shared" si="5"/>
        <v>84.2</v>
      </c>
      <c r="AQ47" s="26">
        <v>19.399999999999999</v>
      </c>
      <c r="AR47" s="25">
        <v>9</v>
      </c>
      <c r="AS47" s="25">
        <v>10</v>
      </c>
      <c r="AT47" s="25">
        <f t="shared" si="6"/>
        <v>24.230224398811131</v>
      </c>
      <c r="AU47" s="50">
        <v>19.935142931567601</v>
      </c>
      <c r="AV47" s="54">
        <f t="shared" si="7"/>
        <v>20</v>
      </c>
      <c r="AW47" s="26">
        <v>11</v>
      </c>
      <c r="AX47" s="25">
        <v>4.8</v>
      </c>
      <c r="AY47" s="25">
        <v>5.9</v>
      </c>
      <c r="AZ47">
        <f t="shared" si="16"/>
        <v>10.207672313016728</v>
      </c>
      <c r="BA47" s="50">
        <v>9.6964392865586309</v>
      </c>
      <c r="BB47" s="50">
        <f t="shared" si="15"/>
        <v>11.8</v>
      </c>
    </row>
    <row r="48" spans="1:54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8"/>
        <v>11.448599116139299</v>
      </c>
      <c r="K48" s="50">
        <v>11.203324910666</v>
      </c>
      <c r="L48" s="52">
        <f t="shared" si="9"/>
        <v>15.8</v>
      </c>
      <c r="M48" s="16">
        <v>30.1</v>
      </c>
      <c r="N48" s="15">
        <v>6.7</v>
      </c>
      <c r="O48" s="15">
        <v>9.8000000000000007</v>
      </c>
      <c r="P48" s="15">
        <f t="shared" si="10"/>
        <v>25.657706690561533</v>
      </c>
      <c r="Q48" s="50">
        <v>18.453528660694001</v>
      </c>
      <c r="R48" s="52">
        <f t="shared" si="11"/>
        <v>19.600000000000001</v>
      </c>
      <c r="S48" s="16">
        <v>9</v>
      </c>
      <c r="T48" s="15">
        <v>3.9</v>
      </c>
      <c r="U48" s="15">
        <v>4.8</v>
      </c>
      <c r="V48" s="15">
        <f t="shared" si="12"/>
        <v>5.4323131575764911</v>
      </c>
      <c r="W48" s="50">
        <v>5.7758904291398299</v>
      </c>
      <c r="X48" s="52">
        <f t="shared" si="0"/>
        <v>9.6</v>
      </c>
      <c r="Y48" s="16">
        <v>44</v>
      </c>
      <c r="Z48" s="15">
        <v>22.6</v>
      </c>
      <c r="AA48" s="15">
        <v>24.1</v>
      </c>
      <c r="AB48" s="15">
        <f t="shared" si="1"/>
        <v>57.324005235602094</v>
      </c>
      <c r="AC48" s="50">
        <v>38.225695920027903</v>
      </c>
      <c r="AD48" s="52">
        <f t="shared" si="2"/>
        <v>48.2</v>
      </c>
      <c r="AE48" s="24">
        <v>31</v>
      </c>
      <c r="AF48" s="25">
        <v>17.3</v>
      </c>
      <c r="AG48" s="25">
        <v>19</v>
      </c>
      <c r="AH48" s="25">
        <f t="shared" si="3"/>
        <v>35.673093891869584</v>
      </c>
      <c r="AI48" s="50">
        <v>26.612167388827299</v>
      </c>
      <c r="AJ48" s="54">
        <f t="shared" si="4"/>
        <v>38</v>
      </c>
      <c r="AK48" s="26">
        <v>48</v>
      </c>
      <c r="AL48" s="25">
        <v>43.7</v>
      </c>
      <c r="AM48" s="25">
        <v>45.7</v>
      </c>
      <c r="AN48" s="25">
        <f t="shared" si="13"/>
        <v>60.012517043905099</v>
      </c>
      <c r="AO48" s="50">
        <v>44.088511268471201</v>
      </c>
      <c r="AP48" s="54">
        <f t="shared" si="5"/>
        <v>91.4</v>
      </c>
      <c r="AQ48" s="26">
        <v>19.399999999999999</v>
      </c>
      <c r="AR48" s="25">
        <v>6.9</v>
      </c>
      <c r="AS48" s="25">
        <v>8.1</v>
      </c>
      <c r="AT48" s="25">
        <f t="shared" si="6"/>
        <v>19.096476763037018</v>
      </c>
      <c r="AU48" s="50">
        <v>15.460544757437001</v>
      </c>
      <c r="AV48" s="54">
        <f t="shared" si="7"/>
        <v>16.2</v>
      </c>
      <c r="AW48" s="26">
        <v>11</v>
      </c>
      <c r="AX48" s="25">
        <v>5.2</v>
      </c>
      <c r="AY48" s="25">
        <v>6.2</v>
      </c>
      <c r="AZ48">
        <f t="shared" si="16"/>
        <v>10.784484464526052</v>
      </c>
      <c r="BA48" s="50">
        <v>10.209588778271</v>
      </c>
      <c r="BB48" s="50">
        <f t="shared" si="15"/>
        <v>12.4</v>
      </c>
    </row>
    <row r="49" spans="1:54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8"/>
        <v>4.2009413470037122</v>
      </c>
      <c r="K49" s="50">
        <v>5.9843314014960098</v>
      </c>
      <c r="L49" s="52">
        <f t="shared" si="9"/>
        <v>7.6</v>
      </c>
      <c r="M49" s="16">
        <v>7.7</v>
      </c>
      <c r="N49" s="15">
        <v>2.4</v>
      </c>
      <c r="O49" s="15">
        <v>4.9000000000000004</v>
      </c>
      <c r="P49" s="15">
        <f t="shared" si="10"/>
        <v>11.022103345280765</v>
      </c>
      <c r="Q49" s="50">
        <v>8.3860130392439505</v>
      </c>
      <c r="R49" s="52">
        <f t="shared" si="11"/>
        <v>9.8000000000000007</v>
      </c>
      <c r="S49" s="16">
        <v>3</v>
      </c>
      <c r="T49" s="15">
        <v>0.55000000000000004</v>
      </c>
      <c r="U49" s="15">
        <v>1.7</v>
      </c>
      <c r="V49" s="15">
        <f t="shared" si="12"/>
        <v>1.6833713266416739</v>
      </c>
      <c r="W49" s="50">
        <v>2.7362268338759801</v>
      </c>
      <c r="X49" s="52">
        <f t="shared" si="0"/>
        <v>3.4</v>
      </c>
      <c r="Y49" s="16">
        <v>10.199999999999999</v>
      </c>
      <c r="Z49" s="15">
        <v>6.2</v>
      </c>
      <c r="AA49" s="15">
        <v>7.7</v>
      </c>
      <c r="AB49" s="15">
        <f t="shared" si="1"/>
        <v>14.392068062827224</v>
      </c>
      <c r="AC49" s="50">
        <v>12.952396394972</v>
      </c>
      <c r="AD49" s="52">
        <f t="shared" si="2"/>
        <v>15.4</v>
      </c>
      <c r="AE49" s="24">
        <v>6.3</v>
      </c>
      <c r="AF49" s="25">
        <v>3.1</v>
      </c>
      <c r="AG49" s="25">
        <v>4.2</v>
      </c>
      <c r="AH49" s="25">
        <f t="shared" si="3"/>
        <v>5.132441807676436</v>
      </c>
      <c r="AI49" s="50">
        <v>7.8660181019856497</v>
      </c>
      <c r="AJ49" s="54">
        <f t="shared" si="4"/>
        <v>8.4</v>
      </c>
      <c r="AK49" s="26">
        <v>17.100000000000001</v>
      </c>
      <c r="AL49" s="25">
        <v>7.8</v>
      </c>
      <c r="AM49" s="25">
        <v>9.8000000000000007</v>
      </c>
      <c r="AN49" s="25">
        <f t="shared" si="13"/>
        <v>11.062421598036543</v>
      </c>
      <c r="AO49" s="50">
        <v>21.722347421881299</v>
      </c>
      <c r="AP49" s="54">
        <f t="shared" si="5"/>
        <v>19.600000000000001</v>
      </c>
      <c r="AQ49" s="26">
        <v>7.8</v>
      </c>
      <c r="AR49" s="25">
        <v>3</v>
      </c>
      <c r="AS49" s="25">
        <v>4.4000000000000004</v>
      </c>
      <c r="AT49" s="25">
        <f t="shared" si="6"/>
        <v>9.0991787354768991</v>
      </c>
      <c r="AU49" s="50">
        <v>6.7468535762352904</v>
      </c>
      <c r="AV49" s="54">
        <f t="shared" si="7"/>
        <v>8.8000000000000007</v>
      </c>
      <c r="AW49" s="26">
        <v>4</v>
      </c>
      <c r="AX49" s="25">
        <v>1.1000000000000001</v>
      </c>
      <c r="AY49" s="25">
        <v>2.2000000000000002</v>
      </c>
      <c r="AZ49">
        <f t="shared" si="16"/>
        <v>3.0936557777350506</v>
      </c>
      <c r="BA49" s="50">
        <v>3.3675955554388199</v>
      </c>
      <c r="BB49" s="50">
        <f t="shared" si="15"/>
        <v>4.4000000000000004</v>
      </c>
    </row>
    <row r="50" spans="1:54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8"/>
        <v>20.817522573802368</v>
      </c>
      <c r="K50" s="50">
        <v>17.949828715202699</v>
      </c>
      <c r="L50" s="52">
        <f t="shared" si="9"/>
        <v>26.4</v>
      </c>
      <c r="M50" s="16">
        <v>26.2</v>
      </c>
      <c r="N50" s="15">
        <v>7.4</v>
      </c>
      <c r="O50" s="15">
        <v>10.4</v>
      </c>
      <c r="P50" s="15">
        <f t="shared" si="10"/>
        <v>27.449821385902034</v>
      </c>
      <c r="Q50" s="50">
        <v>19.686285675565401</v>
      </c>
      <c r="R50" s="52">
        <f t="shared" si="11"/>
        <v>20.8</v>
      </c>
      <c r="S50" s="16">
        <v>11</v>
      </c>
      <c r="T50" s="15">
        <v>9.5</v>
      </c>
      <c r="U50" s="15">
        <v>10.7</v>
      </c>
      <c r="V50" s="15">
        <f t="shared" si="12"/>
        <v>12.567395997097593</v>
      </c>
      <c r="W50" s="50">
        <v>11.5610566265775</v>
      </c>
      <c r="X50" s="52">
        <f t="shared" si="0"/>
        <v>21.4</v>
      </c>
      <c r="Y50" s="16">
        <v>22.2</v>
      </c>
      <c r="Z50" s="15">
        <v>13.1</v>
      </c>
      <c r="AA50" s="15">
        <v>15.1</v>
      </c>
      <c r="AB50" s="15">
        <f t="shared" si="1"/>
        <v>33.763795811518321</v>
      </c>
      <c r="AC50" s="50">
        <v>24.356202278228899</v>
      </c>
      <c r="AD50" s="52">
        <f t="shared" si="2"/>
        <v>30.2</v>
      </c>
      <c r="AE50" s="24">
        <v>16.600000000000001</v>
      </c>
      <c r="AF50" s="25">
        <v>12.2</v>
      </c>
      <c r="AG50" s="25">
        <v>14.1</v>
      </c>
      <c r="AH50" s="25">
        <f t="shared" si="3"/>
        <v>25.561661782913742</v>
      </c>
      <c r="AI50" s="50">
        <v>20.405672016832501</v>
      </c>
      <c r="AJ50" s="54">
        <f t="shared" si="4"/>
        <v>28.2</v>
      </c>
      <c r="AK50" s="26">
        <v>28</v>
      </c>
      <c r="AL50" s="25">
        <v>35.1</v>
      </c>
      <c r="AM50" s="25">
        <v>37.799999999999997</v>
      </c>
      <c r="AN50" s="25">
        <f t="shared" si="13"/>
        <v>49.240769020998087</v>
      </c>
      <c r="AO50" s="50">
        <v>39.166709196380403</v>
      </c>
      <c r="AP50" s="54">
        <f t="shared" si="5"/>
        <v>75.599999999999994</v>
      </c>
      <c r="AQ50" s="26">
        <v>23.1</v>
      </c>
      <c r="AR50" s="25">
        <v>11.6</v>
      </c>
      <c r="AS50" s="25">
        <v>13.4</v>
      </c>
      <c r="AT50" s="25">
        <f t="shared" si="6"/>
        <v>33.416930694406922</v>
      </c>
      <c r="AU50" s="50">
        <v>27.9423186115908</v>
      </c>
      <c r="AV50" s="54">
        <f t="shared" si="7"/>
        <v>26.8</v>
      </c>
      <c r="AW50" s="26">
        <v>15</v>
      </c>
      <c r="AX50" s="25">
        <v>8.9</v>
      </c>
      <c r="AY50" s="25">
        <v>10.1</v>
      </c>
      <c r="AZ50">
        <f t="shared" si="16"/>
        <v>18.28304243414728</v>
      </c>
      <c r="BA50" s="50">
        <v>16.880532170532501</v>
      </c>
      <c r="BB50" s="50">
        <f t="shared" si="15"/>
        <v>20.2</v>
      </c>
    </row>
    <row r="51" spans="1:54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50">
        <v>8.5301818937740403</v>
      </c>
      <c r="L51" s="52">
        <f>I51*2</f>
        <v>11.6</v>
      </c>
      <c r="M51" s="16">
        <v>11.8</v>
      </c>
      <c r="N51" s="15">
        <v>5</v>
      </c>
      <c r="O51" s="15">
        <v>7.5</v>
      </c>
      <c r="P51" s="15">
        <f>O51/0.3348-3.6135</f>
        <v>18.787933691756272</v>
      </c>
      <c r="Q51" s="50">
        <v>13.727960103686801</v>
      </c>
      <c r="R51" s="52">
        <f>O51*2</f>
        <v>15</v>
      </c>
      <c r="S51" s="16">
        <v>5.8</v>
      </c>
      <c r="T51" s="15">
        <v>4.0999999999999996</v>
      </c>
      <c r="U51" s="15">
        <v>5.0999999999999996</v>
      </c>
      <c r="V51" s="15">
        <f>U51/0.8269-0.3725</f>
        <v>5.7951139799250218</v>
      </c>
      <c r="W51" s="50">
        <v>6.0700514222298798</v>
      </c>
      <c r="X51" s="52">
        <f>U51*2</f>
        <v>10.199999999999999</v>
      </c>
      <c r="Y51" s="16">
        <v>30</v>
      </c>
      <c r="Z51" s="15">
        <v>16.100000000000001</v>
      </c>
      <c r="AA51" s="15">
        <v>17.8</v>
      </c>
      <c r="AB51" s="15">
        <f>AA51/0.382-5.765</f>
        <v>40.831858638743455</v>
      </c>
      <c r="AC51" s="50">
        <v>28.517050370768601</v>
      </c>
      <c r="AD51" s="52">
        <f>AA51*2</f>
        <v>35.6</v>
      </c>
      <c r="AE51" s="24">
        <v>23.7</v>
      </c>
      <c r="AF51" s="25">
        <v>12.4</v>
      </c>
      <c r="AG51" s="25">
        <v>14</v>
      </c>
      <c r="AH51" s="25">
        <f>AG51/0.4846-3.5345</f>
        <v>25.355306025588114</v>
      </c>
      <c r="AI51" s="50">
        <v>20.279008845975401</v>
      </c>
      <c r="AJ51" s="54">
        <f>AG51*2</f>
        <v>28</v>
      </c>
      <c r="AK51" s="26">
        <v>36</v>
      </c>
      <c r="AL51" s="25">
        <v>26.3</v>
      </c>
      <c r="AM51" s="25">
        <v>28.8</v>
      </c>
      <c r="AN51" s="25">
        <f>AM51/0.7334-2.3</f>
        <v>36.96915734933188</v>
      </c>
      <c r="AO51" s="50">
        <v>33.559592911720003</v>
      </c>
      <c r="AP51" s="54">
        <f>AM51*2</f>
        <v>57.6</v>
      </c>
      <c r="AQ51" s="26">
        <v>16.5</v>
      </c>
      <c r="AR51" s="25">
        <v>9</v>
      </c>
      <c r="AS51" s="25">
        <v>10.4</v>
      </c>
      <c r="AT51" s="25">
        <f>AS51/0.3701-2.7895</f>
        <v>25.311013374763579</v>
      </c>
      <c r="AU51" s="50">
        <v>20.877163599805598</v>
      </c>
      <c r="AV51" s="54">
        <f>AS51*2</f>
        <v>20.8</v>
      </c>
      <c r="AW51" s="26">
        <v>17</v>
      </c>
      <c r="AX51" s="25">
        <v>6.7</v>
      </c>
      <c r="AY51" s="25">
        <v>7.8</v>
      </c>
      <c r="AZ51">
        <f>AY51/0.5201-1.1363</f>
        <v>13.860815939242453</v>
      </c>
      <c r="BA51" s="50">
        <v>12.9463860674039</v>
      </c>
      <c r="BB51" s="50">
        <f>AY51*2</f>
        <v>15.6</v>
      </c>
    </row>
    <row r="55" spans="1:54" x14ac:dyDescent="0.25">
      <c r="I55" s="29"/>
      <c r="J55" s="29"/>
      <c r="L55" s="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B48A-2E3A-4537-BB6D-C3420C888502}">
  <dimension ref="A1:AJ51"/>
  <sheetViews>
    <sheetView tabSelected="1" topLeftCell="J1" zoomScale="120" zoomScaleNormal="120" workbookViewId="0">
      <selection activeCell="P1" sqref="P1:P1048576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13.7109375" customWidth="1"/>
    <col min="8" max="8" width="18.7109375" customWidth="1"/>
    <col min="9" max="9" width="17.7109375" customWidth="1"/>
    <col min="10" max="10" width="16" customWidth="1"/>
    <col min="11" max="11" width="17" customWidth="1"/>
    <col min="12" max="12" width="13.85546875" customWidth="1"/>
    <col min="13" max="13" width="17.140625" customWidth="1"/>
    <col min="14" max="14" width="14.85546875" customWidth="1"/>
    <col min="15" max="15" width="17.42578125" customWidth="1"/>
    <col min="16" max="16" width="17.28515625" customWidth="1"/>
    <col min="17" max="17" width="21.42578125" customWidth="1"/>
    <col min="18" max="18" width="24.140625" customWidth="1"/>
    <col min="19" max="19" width="22.85546875" customWidth="1"/>
    <col min="20" max="20" width="23.28515625" customWidth="1"/>
    <col min="21" max="21" width="24" customWidth="1"/>
    <col min="22" max="22" width="17.28515625" customWidth="1"/>
    <col min="23" max="23" width="19.85546875" customWidth="1"/>
    <col min="24" max="24" width="17.140625" customWidth="1"/>
    <col min="25" max="25" width="15.28515625" customWidth="1"/>
    <col min="26" max="26" width="24.42578125" customWidth="1"/>
    <col min="27" max="27" width="17.5703125" customWidth="1"/>
    <col min="28" max="28" width="19.28515625" customWidth="1"/>
    <col min="29" max="29" width="18" customWidth="1"/>
    <col min="30" max="30" width="18.42578125" customWidth="1"/>
    <col min="31" max="31" width="18.7109375" customWidth="1"/>
    <col min="32" max="32" width="14.85546875" customWidth="1"/>
    <col min="33" max="33" width="16.42578125" customWidth="1"/>
    <col min="34" max="34" width="17.85546875" customWidth="1"/>
    <col min="35" max="35" width="16.42578125" customWidth="1"/>
    <col min="36" max="36" width="18.7109375" customWidth="1"/>
  </cols>
  <sheetData>
    <row r="1" spans="1:36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t="s">
        <v>278</v>
      </c>
      <c r="H1" t="s">
        <v>253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287</v>
      </c>
      <c r="AB1" t="s">
        <v>288</v>
      </c>
      <c r="AC1" t="s">
        <v>289</v>
      </c>
      <c r="AD1" t="s">
        <v>290</v>
      </c>
      <c r="AE1" t="s">
        <v>291</v>
      </c>
      <c r="AF1" t="s">
        <v>292</v>
      </c>
      <c r="AG1" t="s">
        <v>293</v>
      </c>
      <c r="AH1" t="s">
        <v>294</v>
      </c>
      <c r="AI1" t="s">
        <v>295</v>
      </c>
      <c r="AJ1" t="s">
        <v>296</v>
      </c>
    </row>
    <row r="2" spans="1:36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56">
        <v>4.5</v>
      </c>
      <c r="H2">
        <v>23.2</v>
      </c>
      <c r="I2">
        <v>42.4</v>
      </c>
      <c r="J2">
        <v>9.3000000000000007</v>
      </c>
      <c r="K2">
        <v>9.3000000000000007</v>
      </c>
      <c r="L2" s="57">
        <v>0.05</v>
      </c>
      <c r="M2" s="32">
        <v>0.26</v>
      </c>
      <c r="N2" s="32">
        <v>0.48</v>
      </c>
      <c r="O2" s="32">
        <v>0.1</v>
      </c>
      <c r="P2" s="32">
        <v>0.1</v>
      </c>
      <c r="Q2" s="33">
        <v>4.5</v>
      </c>
      <c r="R2">
        <v>25.6</v>
      </c>
      <c r="S2">
        <v>40.799999999999997</v>
      </c>
      <c r="T2">
        <v>9.3000000000000007</v>
      </c>
      <c r="U2">
        <v>9.3000000000000007</v>
      </c>
      <c r="V2" s="34">
        <v>0.05</v>
      </c>
      <c r="W2" s="32">
        <v>0.28999999999999998</v>
      </c>
      <c r="X2" s="34">
        <v>0.46</v>
      </c>
      <c r="Y2" s="32">
        <v>0.1</v>
      </c>
      <c r="Z2" s="32">
        <v>0.1</v>
      </c>
      <c r="AA2" s="33">
        <v>4.5</v>
      </c>
      <c r="AB2">
        <v>28.1</v>
      </c>
      <c r="AC2">
        <v>39.6</v>
      </c>
      <c r="AD2">
        <v>9.3000000000000007</v>
      </c>
      <c r="AE2">
        <v>9.1</v>
      </c>
      <c r="AF2" s="34">
        <v>0.05</v>
      </c>
      <c r="AG2" s="32">
        <v>0.31</v>
      </c>
      <c r="AH2" s="32">
        <v>0.44</v>
      </c>
      <c r="AI2" s="32">
        <v>0.1</v>
      </c>
      <c r="AJ2" s="32">
        <v>0.1</v>
      </c>
    </row>
    <row r="3" spans="1:36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33">
        <v>3.4</v>
      </c>
      <c r="H3">
        <v>22.9</v>
      </c>
      <c r="I3">
        <v>24.4</v>
      </c>
      <c r="J3">
        <v>6.5</v>
      </c>
      <c r="K3">
        <v>5.4</v>
      </c>
      <c r="L3" s="34">
        <v>0.05</v>
      </c>
      <c r="M3" s="32">
        <v>0.37</v>
      </c>
      <c r="N3" s="32">
        <v>0.39</v>
      </c>
      <c r="O3" s="32">
        <v>0.1</v>
      </c>
      <c r="P3" s="32">
        <v>0.09</v>
      </c>
      <c r="Q3" s="33">
        <v>3.4</v>
      </c>
      <c r="R3">
        <v>24.4</v>
      </c>
      <c r="S3">
        <v>24.4</v>
      </c>
      <c r="T3">
        <v>6.5</v>
      </c>
      <c r="U3">
        <v>5.0999999999999996</v>
      </c>
      <c r="V3" s="34">
        <v>0.05</v>
      </c>
      <c r="W3" s="34">
        <v>0.38</v>
      </c>
      <c r="X3" s="34">
        <v>0.38</v>
      </c>
      <c r="Y3" s="32">
        <v>0.1</v>
      </c>
      <c r="Z3" s="32">
        <v>0.08</v>
      </c>
      <c r="AA3" s="33">
        <v>3.4</v>
      </c>
      <c r="AB3">
        <v>28.7</v>
      </c>
      <c r="AC3">
        <v>22.9</v>
      </c>
      <c r="AD3">
        <v>6.5</v>
      </c>
      <c r="AE3">
        <v>4.5999999999999996</v>
      </c>
      <c r="AF3" s="34">
        <v>0.05</v>
      </c>
      <c r="AG3" s="32">
        <v>0.43</v>
      </c>
      <c r="AH3" s="32">
        <v>0.35</v>
      </c>
      <c r="AI3" s="32">
        <v>0.1</v>
      </c>
      <c r="AJ3" s="32">
        <v>7.0000000000000007E-2</v>
      </c>
    </row>
    <row r="4" spans="1:36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33"/>
      <c r="L4" s="34"/>
      <c r="Q4" s="33"/>
      <c r="V4" s="34"/>
      <c r="AA4" s="33"/>
      <c r="AF4" s="34"/>
    </row>
    <row r="5" spans="1:36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33">
        <v>4</v>
      </c>
      <c r="H5">
        <v>23.9</v>
      </c>
      <c r="I5">
        <v>43.8</v>
      </c>
      <c r="J5">
        <v>8.6999999999999993</v>
      </c>
      <c r="K5">
        <v>9.6</v>
      </c>
      <c r="L5" s="34">
        <v>0.04</v>
      </c>
      <c r="M5" s="32">
        <v>0.27</v>
      </c>
      <c r="N5" s="32">
        <v>0.49</v>
      </c>
      <c r="O5" s="32">
        <v>0.1</v>
      </c>
      <c r="P5" s="32">
        <v>0.11</v>
      </c>
      <c r="Q5" s="33">
        <v>4</v>
      </c>
      <c r="R5">
        <v>20.2</v>
      </c>
      <c r="S5">
        <v>44.1</v>
      </c>
      <c r="T5">
        <v>8.6999999999999993</v>
      </c>
      <c r="U5">
        <v>10</v>
      </c>
      <c r="V5" s="34">
        <v>0.05</v>
      </c>
      <c r="W5" s="34">
        <v>0.23</v>
      </c>
      <c r="X5" s="32">
        <v>0.51</v>
      </c>
      <c r="Y5" s="32">
        <v>0.1</v>
      </c>
      <c r="Z5" s="32">
        <v>0.11</v>
      </c>
      <c r="AA5" s="33">
        <v>4</v>
      </c>
      <c r="AB5">
        <v>23.9</v>
      </c>
      <c r="AC5">
        <v>43.3</v>
      </c>
      <c r="AD5">
        <v>8.6999999999999993</v>
      </c>
      <c r="AE5">
        <v>9.4</v>
      </c>
      <c r="AF5" s="34">
        <v>0.04</v>
      </c>
      <c r="AG5" s="32">
        <v>0.27</v>
      </c>
      <c r="AH5" s="32">
        <v>0.48</v>
      </c>
      <c r="AI5" s="32">
        <v>0.1</v>
      </c>
      <c r="AJ5" s="32">
        <v>0.11</v>
      </c>
    </row>
    <row r="6" spans="1:36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33">
        <v>4.3</v>
      </c>
      <c r="H6">
        <v>21.4</v>
      </c>
      <c r="I6">
        <v>45.1</v>
      </c>
      <c r="J6">
        <v>8.9</v>
      </c>
      <c r="K6">
        <v>9.6</v>
      </c>
      <c r="L6" s="34">
        <v>0.05</v>
      </c>
      <c r="M6" s="32">
        <v>0.24</v>
      </c>
      <c r="N6" s="32">
        <v>0.5</v>
      </c>
      <c r="O6" s="32">
        <v>0.1</v>
      </c>
      <c r="P6" s="32">
        <v>0.11</v>
      </c>
      <c r="Q6" s="33">
        <v>4.3</v>
      </c>
      <c r="R6">
        <v>21.8</v>
      </c>
      <c r="S6">
        <v>46.1</v>
      </c>
      <c r="T6">
        <v>8.9</v>
      </c>
      <c r="U6">
        <v>9.1999999999999993</v>
      </c>
      <c r="V6" s="34">
        <v>0.05</v>
      </c>
      <c r="W6" s="32">
        <v>0.24</v>
      </c>
      <c r="X6" s="32">
        <v>0.51</v>
      </c>
      <c r="Y6" s="32">
        <v>0.1</v>
      </c>
      <c r="Z6" s="32">
        <v>0.1</v>
      </c>
      <c r="AA6" s="33">
        <v>4.3</v>
      </c>
      <c r="AB6">
        <v>26</v>
      </c>
      <c r="AC6">
        <v>44.9</v>
      </c>
      <c r="AD6">
        <v>8.9</v>
      </c>
      <c r="AE6">
        <v>8.6</v>
      </c>
      <c r="AF6" s="34">
        <v>0.05</v>
      </c>
      <c r="AG6" s="32">
        <v>0.28000000000000003</v>
      </c>
      <c r="AH6" s="32">
        <v>0.48</v>
      </c>
      <c r="AI6" s="32">
        <v>0.1</v>
      </c>
      <c r="AJ6" s="32">
        <v>0.09</v>
      </c>
    </row>
    <row r="7" spans="1:36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33">
        <v>3.4</v>
      </c>
      <c r="H7">
        <v>25.9</v>
      </c>
      <c r="I7">
        <v>25.1</v>
      </c>
      <c r="J7">
        <v>6.4</v>
      </c>
      <c r="K7">
        <v>6</v>
      </c>
      <c r="L7" s="34">
        <v>0.05</v>
      </c>
      <c r="M7" s="32">
        <v>0.39</v>
      </c>
      <c r="N7" s="32">
        <v>0.38</v>
      </c>
      <c r="O7" s="32">
        <v>0.1</v>
      </c>
      <c r="P7" s="32">
        <v>0.09</v>
      </c>
      <c r="Q7" s="33">
        <v>3.4</v>
      </c>
      <c r="R7">
        <v>24.7</v>
      </c>
      <c r="S7">
        <v>24.7</v>
      </c>
      <c r="T7">
        <v>6.4</v>
      </c>
      <c r="U7">
        <v>6.4</v>
      </c>
      <c r="V7" s="34">
        <v>0.05</v>
      </c>
      <c r="W7" s="32">
        <v>0.38</v>
      </c>
      <c r="X7" s="32">
        <v>0.38</v>
      </c>
      <c r="Y7" s="32">
        <v>0.1</v>
      </c>
      <c r="Z7" s="32">
        <v>0.1</v>
      </c>
      <c r="AA7" s="33">
        <v>3.4</v>
      </c>
      <c r="AB7">
        <v>29.7</v>
      </c>
      <c r="AC7">
        <v>23.2</v>
      </c>
      <c r="AD7">
        <v>6.4</v>
      </c>
      <c r="AE7">
        <v>5.9</v>
      </c>
      <c r="AF7" s="34">
        <v>0.05</v>
      </c>
      <c r="AG7" s="32">
        <v>0.43</v>
      </c>
      <c r="AH7" s="32">
        <v>0.34</v>
      </c>
      <c r="AI7" s="32">
        <v>0.09</v>
      </c>
      <c r="AJ7" s="32">
        <v>0.09</v>
      </c>
    </row>
    <row r="8" spans="1:36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33">
        <v>3.4</v>
      </c>
      <c r="H8">
        <v>25.4</v>
      </c>
      <c r="I8">
        <v>21.6</v>
      </c>
      <c r="J8">
        <v>5.8</v>
      </c>
      <c r="K8">
        <v>4.5999999999999996</v>
      </c>
      <c r="L8" s="34">
        <v>0.06</v>
      </c>
      <c r="M8" s="32">
        <v>0.42</v>
      </c>
      <c r="N8" s="32">
        <v>0.36</v>
      </c>
      <c r="O8" s="32">
        <v>0.1</v>
      </c>
      <c r="P8" s="32">
        <v>0.08</v>
      </c>
      <c r="Q8" s="33">
        <v>3.4</v>
      </c>
      <c r="R8">
        <v>26.7</v>
      </c>
      <c r="S8">
        <v>20.100000000000001</v>
      </c>
      <c r="T8">
        <v>5.8</v>
      </c>
      <c r="U8">
        <v>5</v>
      </c>
      <c r="V8" s="34">
        <v>0.06</v>
      </c>
      <c r="W8" s="32">
        <v>0.44</v>
      </c>
      <c r="X8" s="34">
        <v>0.33</v>
      </c>
      <c r="Y8" s="32">
        <v>0.1</v>
      </c>
      <c r="Z8" s="32">
        <v>0.08</v>
      </c>
      <c r="AA8" s="33">
        <v>3.4</v>
      </c>
      <c r="AB8">
        <v>32.200000000000003</v>
      </c>
      <c r="AC8">
        <v>18.3</v>
      </c>
      <c r="AD8">
        <v>5.8</v>
      </c>
      <c r="AE8">
        <v>4.5</v>
      </c>
      <c r="AF8" s="34">
        <v>0.05</v>
      </c>
      <c r="AG8" s="32">
        <v>0.5</v>
      </c>
      <c r="AH8" s="32">
        <v>0.28999999999999998</v>
      </c>
      <c r="AI8" s="32">
        <v>0.09</v>
      </c>
      <c r="AJ8" s="32">
        <v>7.0000000000000007E-2</v>
      </c>
    </row>
    <row r="9" spans="1:36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33">
        <v>4.4000000000000004</v>
      </c>
      <c r="H9">
        <v>28.1</v>
      </c>
      <c r="I9">
        <v>45.4</v>
      </c>
      <c r="J9">
        <v>10</v>
      </c>
      <c r="K9">
        <v>11.5</v>
      </c>
      <c r="L9" s="34">
        <v>0.04</v>
      </c>
      <c r="M9" s="32">
        <v>0.28000000000000003</v>
      </c>
      <c r="N9" s="32">
        <v>0.46</v>
      </c>
      <c r="O9" s="32">
        <v>0.1</v>
      </c>
      <c r="P9" s="32">
        <v>0.12</v>
      </c>
      <c r="Q9" s="33">
        <v>4.4000000000000004</v>
      </c>
      <c r="R9">
        <v>30.4</v>
      </c>
      <c r="S9">
        <v>43.7</v>
      </c>
      <c r="T9">
        <v>10</v>
      </c>
      <c r="U9">
        <v>11.8</v>
      </c>
      <c r="V9" s="34">
        <v>0.04</v>
      </c>
      <c r="W9" s="32">
        <v>0.3</v>
      </c>
      <c r="X9" s="32">
        <v>0.44</v>
      </c>
      <c r="Y9" s="32">
        <v>0.1</v>
      </c>
      <c r="Z9" s="32">
        <v>0.12</v>
      </c>
      <c r="AA9" s="33">
        <v>4.4000000000000004</v>
      </c>
      <c r="AB9">
        <v>36.299999999999997</v>
      </c>
      <c r="AC9">
        <v>42.4</v>
      </c>
      <c r="AD9">
        <v>10</v>
      </c>
      <c r="AE9">
        <v>11.2</v>
      </c>
      <c r="AF9" s="34">
        <v>0.04</v>
      </c>
      <c r="AG9" s="32">
        <v>0.35</v>
      </c>
      <c r="AH9" s="32">
        <v>0.41</v>
      </c>
      <c r="AI9" s="32">
        <v>0.1</v>
      </c>
      <c r="AJ9" s="32">
        <v>0.11</v>
      </c>
    </row>
    <row r="10" spans="1:36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33">
        <v>4.9000000000000004</v>
      </c>
      <c r="H10">
        <v>43.6</v>
      </c>
      <c r="I10">
        <v>50.8</v>
      </c>
      <c r="J10">
        <v>12.1</v>
      </c>
      <c r="K10">
        <v>13.7</v>
      </c>
      <c r="L10" s="34">
        <v>0.04</v>
      </c>
      <c r="M10" s="32">
        <v>0.35</v>
      </c>
      <c r="N10" s="32">
        <v>0.41</v>
      </c>
      <c r="O10" s="32">
        <v>0.1</v>
      </c>
      <c r="P10" s="32">
        <v>0.11</v>
      </c>
      <c r="Q10" s="33">
        <v>4.9000000000000004</v>
      </c>
      <c r="R10">
        <v>34.700000000000003</v>
      </c>
      <c r="S10">
        <v>51.7</v>
      </c>
      <c r="T10">
        <v>12.1</v>
      </c>
      <c r="U10">
        <v>15.3</v>
      </c>
      <c r="V10" s="34">
        <v>0.04</v>
      </c>
      <c r="W10" s="32">
        <v>0.28999999999999998</v>
      </c>
      <c r="X10" s="32">
        <v>0.44</v>
      </c>
      <c r="Y10" s="32">
        <v>0.1</v>
      </c>
      <c r="Z10" s="32">
        <v>0.13</v>
      </c>
      <c r="AA10" s="33">
        <v>4.9000000000000004</v>
      </c>
      <c r="AB10">
        <v>40.799999999999997</v>
      </c>
      <c r="AC10">
        <v>50.4</v>
      </c>
      <c r="AD10">
        <v>12.1</v>
      </c>
      <c r="AE10">
        <v>14.6</v>
      </c>
      <c r="AF10" s="34">
        <v>0.04</v>
      </c>
      <c r="AG10" s="32">
        <v>0.33</v>
      </c>
      <c r="AH10" s="32">
        <v>0.41</v>
      </c>
      <c r="AI10" s="32">
        <v>0.1</v>
      </c>
      <c r="AJ10" s="32">
        <v>0.12</v>
      </c>
    </row>
    <row r="11" spans="1:36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33">
        <v>4.4000000000000004</v>
      </c>
      <c r="H11">
        <v>46.8</v>
      </c>
      <c r="I11">
        <v>37.299999999999997</v>
      </c>
      <c r="J11">
        <v>10.6</v>
      </c>
      <c r="K11">
        <v>9.9</v>
      </c>
      <c r="L11" s="34">
        <v>0.04</v>
      </c>
      <c r="M11" s="32">
        <v>0.43</v>
      </c>
      <c r="N11" s="32">
        <v>0.34</v>
      </c>
      <c r="O11" s="32">
        <v>0.1</v>
      </c>
      <c r="P11" s="32">
        <v>0.09</v>
      </c>
      <c r="Q11" s="33">
        <v>4.4000000000000004</v>
      </c>
      <c r="R11">
        <v>35.700000000000003</v>
      </c>
      <c r="S11">
        <v>41.1</v>
      </c>
      <c r="T11">
        <v>10.6</v>
      </c>
      <c r="U11">
        <v>10.8</v>
      </c>
      <c r="V11" s="34">
        <v>0.04</v>
      </c>
      <c r="W11" s="32">
        <v>0.35</v>
      </c>
      <c r="X11" s="32">
        <v>0.4</v>
      </c>
      <c r="Y11" s="32">
        <v>0.1</v>
      </c>
      <c r="Z11" s="32">
        <v>0.11</v>
      </c>
      <c r="AA11" s="33">
        <v>4.4000000000000004</v>
      </c>
      <c r="AB11">
        <v>41.6</v>
      </c>
      <c r="AC11">
        <v>39.299999999999997</v>
      </c>
      <c r="AD11">
        <v>10.6</v>
      </c>
      <c r="AE11">
        <v>10.3</v>
      </c>
      <c r="AF11" s="34">
        <v>0.04</v>
      </c>
      <c r="AG11" s="32">
        <v>0.39</v>
      </c>
      <c r="AH11" s="32">
        <v>0.37</v>
      </c>
      <c r="AI11" s="32">
        <v>0.1</v>
      </c>
      <c r="AJ11" s="32">
        <v>0.1</v>
      </c>
    </row>
    <row r="12" spans="1:36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33">
        <v>3.3</v>
      </c>
      <c r="H12">
        <v>24.7</v>
      </c>
      <c r="I12">
        <v>18.2</v>
      </c>
      <c r="J12">
        <v>5.8</v>
      </c>
      <c r="K12">
        <v>4.2</v>
      </c>
      <c r="L12" s="34">
        <v>0.06</v>
      </c>
      <c r="M12" s="32">
        <v>0.44</v>
      </c>
      <c r="N12" s="32">
        <v>0.32</v>
      </c>
      <c r="O12" s="32">
        <v>0.1</v>
      </c>
      <c r="P12" s="32">
        <v>7.0000000000000007E-2</v>
      </c>
      <c r="Q12" s="33">
        <v>3.3</v>
      </c>
      <c r="R12">
        <v>26.2</v>
      </c>
      <c r="S12">
        <v>16.7</v>
      </c>
      <c r="T12">
        <v>5.8</v>
      </c>
      <c r="U12">
        <v>4.4000000000000004</v>
      </c>
      <c r="V12" s="34">
        <v>0.06</v>
      </c>
      <c r="W12" s="32">
        <v>0.46</v>
      </c>
      <c r="X12" s="32">
        <v>0.3</v>
      </c>
      <c r="Y12" s="32">
        <v>0.1</v>
      </c>
      <c r="Z12" s="32">
        <v>0.08</v>
      </c>
      <c r="AA12" s="33">
        <v>3.3</v>
      </c>
      <c r="AB12">
        <v>30.6</v>
      </c>
      <c r="AC12">
        <v>15.2</v>
      </c>
      <c r="AD12">
        <v>5.8</v>
      </c>
      <c r="AE12">
        <v>3.9</v>
      </c>
      <c r="AF12" s="34">
        <v>0.06</v>
      </c>
      <c r="AG12" s="32">
        <v>0.52</v>
      </c>
      <c r="AH12" s="32">
        <v>0.26</v>
      </c>
      <c r="AI12" s="32">
        <v>0.1</v>
      </c>
      <c r="AJ12" s="32">
        <v>7.0000000000000007E-2</v>
      </c>
    </row>
    <row r="13" spans="1:36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33">
        <v>3.7</v>
      </c>
      <c r="H13">
        <v>31</v>
      </c>
      <c r="I13">
        <v>26.7</v>
      </c>
      <c r="J13">
        <v>7.9</v>
      </c>
      <c r="K13">
        <v>5.3</v>
      </c>
      <c r="L13" s="34">
        <v>0.05</v>
      </c>
      <c r="M13" s="32">
        <v>0.42</v>
      </c>
      <c r="N13" s="32">
        <v>0.36</v>
      </c>
      <c r="O13" s="32">
        <v>0.11</v>
      </c>
      <c r="P13" s="32">
        <v>7.0000000000000007E-2</v>
      </c>
      <c r="Q13" s="33">
        <v>3.7</v>
      </c>
      <c r="R13">
        <v>29.9</v>
      </c>
      <c r="S13">
        <v>26.9</v>
      </c>
      <c r="T13">
        <v>7.9</v>
      </c>
      <c r="U13">
        <v>5.7</v>
      </c>
      <c r="V13" s="34">
        <v>0.05</v>
      </c>
      <c r="W13" s="32">
        <v>0.4</v>
      </c>
      <c r="X13" s="32">
        <v>0.36</v>
      </c>
      <c r="Y13" s="32">
        <v>0.11</v>
      </c>
      <c r="Z13" s="32">
        <v>0.08</v>
      </c>
      <c r="AA13" s="33">
        <v>3.7</v>
      </c>
      <c r="AB13">
        <v>35.299999999999997</v>
      </c>
      <c r="AC13">
        <v>25.1</v>
      </c>
      <c r="AD13">
        <v>7.9</v>
      </c>
      <c r="AE13">
        <v>5.2</v>
      </c>
      <c r="AF13" s="34">
        <v>0.05</v>
      </c>
      <c r="AG13" s="32">
        <v>0.46</v>
      </c>
      <c r="AH13" s="32">
        <v>0.33</v>
      </c>
      <c r="AI13" s="32">
        <v>0.1</v>
      </c>
      <c r="AJ13" s="32">
        <v>7.0000000000000007E-2</v>
      </c>
    </row>
    <row r="14" spans="1:36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33">
        <v>4</v>
      </c>
      <c r="H14">
        <v>34</v>
      </c>
      <c r="I14">
        <v>28.7</v>
      </c>
      <c r="J14">
        <v>7.4</v>
      </c>
      <c r="K14">
        <v>6.3</v>
      </c>
      <c r="L14" s="34">
        <v>0.05</v>
      </c>
      <c r="M14" s="32">
        <v>0.42</v>
      </c>
      <c r="N14" s="32">
        <v>0.36</v>
      </c>
      <c r="O14" s="32">
        <v>0.09</v>
      </c>
      <c r="P14" s="32">
        <v>0.08</v>
      </c>
      <c r="Q14" s="33">
        <v>4</v>
      </c>
      <c r="R14" s="35">
        <v>30.6</v>
      </c>
      <c r="S14">
        <v>30.5</v>
      </c>
      <c r="T14">
        <v>7.4</v>
      </c>
      <c r="U14">
        <v>6.7</v>
      </c>
      <c r="V14" s="34">
        <v>0.05</v>
      </c>
      <c r="W14" s="32">
        <v>0.39</v>
      </c>
      <c r="X14" s="32">
        <v>0.38</v>
      </c>
      <c r="Y14" s="32">
        <v>0.09</v>
      </c>
      <c r="Z14" s="32">
        <v>0.09</v>
      </c>
      <c r="AA14" s="33">
        <v>4</v>
      </c>
      <c r="AB14">
        <v>36.1</v>
      </c>
      <c r="AC14">
        <v>28.8</v>
      </c>
      <c r="AD14">
        <v>7.4</v>
      </c>
      <c r="AE14">
        <v>6.2</v>
      </c>
      <c r="AF14" s="34">
        <v>0.05</v>
      </c>
      <c r="AG14" s="32">
        <v>0.44</v>
      </c>
      <c r="AH14" s="32">
        <v>0.35</v>
      </c>
      <c r="AI14" s="32">
        <v>0.09</v>
      </c>
      <c r="AJ14" s="32">
        <v>7.0000000000000007E-2</v>
      </c>
    </row>
    <row r="15" spans="1:36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33">
        <v>3.1</v>
      </c>
      <c r="H15">
        <v>22.5</v>
      </c>
      <c r="I15">
        <v>22.5</v>
      </c>
      <c r="J15">
        <v>5.8</v>
      </c>
      <c r="K15">
        <v>5.5</v>
      </c>
      <c r="L15" s="34">
        <v>0.05</v>
      </c>
      <c r="M15" s="32">
        <v>0.38</v>
      </c>
      <c r="N15" s="32">
        <v>0.38</v>
      </c>
      <c r="O15" s="32">
        <v>0.1</v>
      </c>
      <c r="P15" s="32">
        <v>0.09</v>
      </c>
      <c r="Q15" s="33">
        <v>3.1</v>
      </c>
      <c r="R15">
        <v>22.4</v>
      </c>
      <c r="S15">
        <v>21.1</v>
      </c>
      <c r="T15">
        <v>5.8</v>
      </c>
      <c r="U15">
        <v>5.8</v>
      </c>
      <c r="V15" s="34">
        <v>0.05</v>
      </c>
      <c r="W15" s="32">
        <v>0.38</v>
      </c>
      <c r="X15" s="32">
        <v>0.36</v>
      </c>
      <c r="Y15" s="32">
        <v>0.1</v>
      </c>
      <c r="Z15" s="32">
        <v>0.1</v>
      </c>
      <c r="AA15" s="33">
        <v>3.1</v>
      </c>
      <c r="AB15">
        <v>26.7</v>
      </c>
      <c r="AC15">
        <v>19.8</v>
      </c>
      <c r="AD15">
        <v>5.8</v>
      </c>
      <c r="AE15">
        <v>5.3</v>
      </c>
      <c r="AF15" s="34">
        <v>0.05</v>
      </c>
      <c r="AG15" s="32">
        <v>0.44</v>
      </c>
      <c r="AH15" s="32">
        <v>0.33</v>
      </c>
      <c r="AI15" s="32">
        <v>0.1</v>
      </c>
      <c r="AJ15" s="32">
        <v>0.09</v>
      </c>
    </row>
    <row r="16" spans="1:36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33">
        <v>3.8</v>
      </c>
      <c r="H16">
        <v>36.299999999999997</v>
      </c>
      <c r="I16">
        <v>23.5</v>
      </c>
      <c r="J16">
        <v>8.1</v>
      </c>
      <c r="K16">
        <v>5.4</v>
      </c>
      <c r="L16" s="34">
        <v>0.05</v>
      </c>
      <c r="M16" s="32">
        <v>0.47</v>
      </c>
      <c r="N16" s="32">
        <v>0.3</v>
      </c>
      <c r="O16" s="32">
        <v>0.11</v>
      </c>
      <c r="P16" s="32">
        <v>7.0000000000000007E-2</v>
      </c>
      <c r="Q16" s="33">
        <v>3.8</v>
      </c>
      <c r="R16">
        <v>34</v>
      </c>
      <c r="S16">
        <v>23.6</v>
      </c>
      <c r="T16">
        <v>8.1</v>
      </c>
      <c r="U16">
        <v>6.2</v>
      </c>
      <c r="V16" s="34">
        <v>0.05</v>
      </c>
      <c r="W16" s="32">
        <v>0.45</v>
      </c>
      <c r="X16" s="32">
        <v>0.31</v>
      </c>
      <c r="Y16" s="32">
        <v>0.11</v>
      </c>
      <c r="Z16" s="32">
        <v>0.08</v>
      </c>
      <c r="AA16" s="33">
        <v>3.8</v>
      </c>
      <c r="AB16">
        <v>40.299999999999997</v>
      </c>
      <c r="AC16">
        <v>21.7</v>
      </c>
      <c r="AD16">
        <v>8.1</v>
      </c>
      <c r="AE16">
        <v>5.6</v>
      </c>
      <c r="AF16" s="34">
        <v>0.05</v>
      </c>
      <c r="AG16" s="32">
        <v>0.51</v>
      </c>
      <c r="AH16" s="32">
        <v>0.27</v>
      </c>
      <c r="AI16" s="32">
        <v>0.1</v>
      </c>
      <c r="AJ16" s="32">
        <v>7.0000000000000007E-2</v>
      </c>
    </row>
    <row r="17" spans="1:36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33">
        <v>4.0999999999999996</v>
      </c>
      <c r="H17">
        <v>17.600000000000001</v>
      </c>
      <c r="I17">
        <v>43.7</v>
      </c>
      <c r="J17">
        <v>8.4</v>
      </c>
      <c r="K17">
        <v>9</v>
      </c>
      <c r="L17" s="34">
        <v>0.05</v>
      </c>
      <c r="M17" s="32">
        <v>0.21</v>
      </c>
      <c r="N17" s="32">
        <v>0.53</v>
      </c>
      <c r="O17" s="32">
        <v>0.1</v>
      </c>
      <c r="P17" s="32">
        <v>0.11</v>
      </c>
      <c r="Q17" s="33">
        <v>4.0999999999999996</v>
      </c>
      <c r="R17">
        <v>17.600000000000001</v>
      </c>
      <c r="S17">
        <v>44.4</v>
      </c>
      <c r="T17">
        <v>8.4</v>
      </c>
      <c r="U17">
        <v>8.6999999999999993</v>
      </c>
      <c r="V17" s="34">
        <v>0.05</v>
      </c>
      <c r="W17" s="32">
        <v>0.21</v>
      </c>
      <c r="X17" s="32">
        <v>0.53</v>
      </c>
      <c r="Y17" s="32">
        <v>0.1</v>
      </c>
      <c r="Z17" s="32">
        <v>0.1</v>
      </c>
      <c r="AA17" s="33">
        <v>4.0999999999999996</v>
      </c>
      <c r="AB17">
        <v>19.3</v>
      </c>
      <c r="AC17">
        <v>43.6</v>
      </c>
      <c r="AD17">
        <v>8.4</v>
      </c>
      <c r="AE17">
        <v>8.6</v>
      </c>
      <c r="AF17" s="34">
        <v>0.05</v>
      </c>
      <c r="AG17" s="32">
        <v>0.23</v>
      </c>
      <c r="AH17" s="32">
        <v>0.52</v>
      </c>
      <c r="AI17" s="32">
        <v>0.1</v>
      </c>
      <c r="AJ17" s="32">
        <v>0.1</v>
      </c>
    </row>
    <row r="18" spans="1:36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33">
        <v>4.4000000000000004</v>
      </c>
      <c r="H18">
        <v>35</v>
      </c>
      <c r="I18">
        <v>43.2</v>
      </c>
      <c r="J18">
        <v>9.6</v>
      </c>
      <c r="K18">
        <v>9.9</v>
      </c>
      <c r="L18" s="34">
        <v>0.04</v>
      </c>
      <c r="M18" s="32">
        <v>0.34</v>
      </c>
      <c r="N18" s="32">
        <v>0.42</v>
      </c>
      <c r="O18" s="32">
        <v>0.09</v>
      </c>
      <c r="P18" s="32">
        <v>0.1</v>
      </c>
      <c r="Q18" s="33">
        <v>4.4000000000000004</v>
      </c>
      <c r="R18">
        <v>35.1</v>
      </c>
      <c r="S18">
        <v>42.2</v>
      </c>
      <c r="T18">
        <v>9.6</v>
      </c>
      <c r="U18">
        <v>9.9</v>
      </c>
      <c r="V18" s="34">
        <v>0.04</v>
      </c>
      <c r="W18" s="32">
        <v>0.35</v>
      </c>
      <c r="X18" s="32">
        <v>0.42</v>
      </c>
      <c r="Y18" s="32">
        <v>0.09</v>
      </c>
      <c r="Z18" s="32">
        <v>0.1</v>
      </c>
      <c r="AA18" s="33">
        <v>4.4000000000000004</v>
      </c>
      <c r="AB18">
        <v>48.1</v>
      </c>
      <c r="AC18">
        <v>40.6</v>
      </c>
      <c r="AD18">
        <v>9.6</v>
      </c>
      <c r="AE18">
        <v>7.2</v>
      </c>
      <c r="AF18" s="34">
        <v>0.04</v>
      </c>
      <c r="AG18" s="32">
        <v>0.44</v>
      </c>
      <c r="AH18" s="32">
        <v>0.37</v>
      </c>
      <c r="AI18" s="32">
        <v>0.09</v>
      </c>
      <c r="AJ18" s="32">
        <v>7.0000000000000007E-2</v>
      </c>
    </row>
    <row r="19" spans="1:36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33">
        <v>4</v>
      </c>
      <c r="H19">
        <v>16.2</v>
      </c>
      <c r="I19">
        <v>41</v>
      </c>
      <c r="J19">
        <v>8.3000000000000007</v>
      </c>
      <c r="K19">
        <v>8.1</v>
      </c>
      <c r="L19" s="34">
        <v>0.05</v>
      </c>
      <c r="M19" s="32">
        <v>0.21</v>
      </c>
      <c r="N19" s="32">
        <v>0.53</v>
      </c>
      <c r="O19" s="32">
        <v>0.11</v>
      </c>
      <c r="P19" s="32">
        <v>0.1</v>
      </c>
      <c r="Q19" s="33">
        <v>4</v>
      </c>
      <c r="R19">
        <v>18.100000000000001</v>
      </c>
      <c r="S19">
        <v>41.1</v>
      </c>
      <c r="T19">
        <v>8.3000000000000007</v>
      </c>
      <c r="U19">
        <v>7.6</v>
      </c>
      <c r="V19" s="34">
        <v>0.05</v>
      </c>
      <c r="W19" s="32">
        <v>0.23</v>
      </c>
      <c r="X19" s="32">
        <v>0.52</v>
      </c>
      <c r="Y19" s="32">
        <v>0.1</v>
      </c>
      <c r="Z19" s="32">
        <v>0.1</v>
      </c>
      <c r="AA19" s="33">
        <v>4</v>
      </c>
      <c r="AB19">
        <v>20.9</v>
      </c>
      <c r="AC19">
        <v>40.4</v>
      </c>
      <c r="AD19">
        <v>8.3000000000000007</v>
      </c>
      <c r="AE19">
        <v>7.1</v>
      </c>
      <c r="AF19" s="34">
        <v>0.05</v>
      </c>
      <c r="AG19" s="32">
        <v>0.26</v>
      </c>
      <c r="AH19" s="32">
        <v>0.5</v>
      </c>
      <c r="AI19" s="32">
        <v>0.1</v>
      </c>
      <c r="AJ19" s="32">
        <v>0.09</v>
      </c>
    </row>
    <row r="20" spans="1:36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33">
        <v>3.3</v>
      </c>
      <c r="H20">
        <v>14.4</v>
      </c>
      <c r="I20">
        <v>21.2</v>
      </c>
      <c r="J20">
        <v>5.6</v>
      </c>
      <c r="K20">
        <v>4.9000000000000004</v>
      </c>
      <c r="L20" s="34">
        <v>7.0000000000000007E-2</v>
      </c>
      <c r="M20" s="32">
        <v>0.28999999999999998</v>
      </c>
      <c r="N20" s="32">
        <v>0.43</v>
      </c>
      <c r="O20" s="32">
        <v>0.11</v>
      </c>
      <c r="P20" s="32">
        <v>0.1</v>
      </c>
      <c r="Q20" s="33">
        <v>3.3</v>
      </c>
      <c r="R20">
        <v>18.600000000000001</v>
      </c>
      <c r="S20">
        <v>19.899999999999999</v>
      </c>
      <c r="T20">
        <v>5.6</v>
      </c>
      <c r="U20">
        <v>4.3</v>
      </c>
      <c r="V20" s="34">
        <v>0.06</v>
      </c>
      <c r="W20" s="32">
        <v>0.36</v>
      </c>
      <c r="X20" s="32">
        <v>0.38</v>
      </c>
      <c r="Y20" s="32">
        <v>0.11</v>
      </c>
      <c r="Z20" s="32">
        <v>0.08</v>
      </c>
      <c r="AA20" s="33">
        <v>3.3</v>
      </c>
      <c r="AB20">
        <v>21.1</v>
      </c>
      <c r="AC20">
        <v>18.7</v>
      </c>
      <c r="AD20">
        <v>5.6</v>
      </c>
      <c r="AE20">
        <v>4.0999999999999996</v>
      </c>
      <c r="AF20" s="34">
        <v>0.06</v>
      </c>
      <c r="AG20" s="32">
        <v>0.4</v>
      </c>
      <c r="AH20" s="32">
        <v>0.35</v>
      </c>
      <c r="AI20" s="32">
        <v>0.11</v>
      </c>
      <c r="AJ20" s="32">
        <v>0.08</v>
      </c>
    </row>
    <row r="21" spans="1:36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33">
        <v>4.4000000000000004</v>
      </c>
      <c r="H21">
        <v>36.6</v>
      </c>
      <c r="I21">
        <v>38.1</v>
      </c>
      <c r="J21">
        <v>9.1999999999999993</v>
      </c>
      <c r="K21">
        <v>10.199999999999999</v>
      </c>
      <c r="L21" s="34">
        <v>0.04</v>
      </c>
      <c r="M21" s="32">
        <v>0.37</v>
      </c>
      <c r="N21" s="32">
        <v>0.39</v>
      </c>
      <c r="O21" s="32">
        <v>0.09</v>
      </c>
      <c r="P21" s="32">
        <v>0.1</v>
      </c>
      <c r="Q21" s="33">
        <v>4.4000000000000004</v>
      </c>
      <c r="R21">
        <v>35.5</v>
      </c>
      <c r="S21">
        <v>38.1</v>
      </c>
      <c r="T21">
        <v>9.1999999999999993</v>
      </c>
      <c r="U21">
        <v>10.4</v>
      </c>
      <c r="V21" s="34">
        <v>0.04</v>
      </c>
      <c r="W21" s="32">
        <v>0.36</v>
      </c>
      <c r="X21" s="32">
        <v>0.39</v>
      </c>
      <c r="Y21" s="32">
        <v>0.09</v>
      </c>
      <c r="Z21" s="32">
        <v>0.11</v>
      </c>
      <c r="AA21" s="33">
        <v>4.4000000000000004</v>
      </c>
      <c r="AB21">
        <v>41.5</v>
      </c>
      <c r="AC21">
        <v>36.6</v>
      </c>
      <c r="AD21">
        <v>9.1999999999999993</v>
      </c>
      <c r="AE21">
        <v>9.6</v>
      </c>
      <c r="AF21" s="34">
        <v>0.04</v>
      </c>
      <c r="AG21" s="32">
        <v>0.41</v>
      </c>
      <c r="AH21" s="32">
        <v>0.36</v>
      </c>
      <c r="AI21" s="32">
        <v>0.09</v>
      </c>
      <c r="AJ21" s="32">
        <v>0.09</v>
      </c>
    </row>
    <row r="22" spans="1:36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33">
        <v>3.6</v>
      </c>
      <c r="H22">
        <v>17.899999999999999</v>
      </c>
      <c r="I22">
        <v>32.5</v>
      </c>
      <c r="J22">
        <v>8.1999999999999993</v>
      </c>
      <c r="K22">
        <v>7.5</v>
      </c>
      <c r="L22" s="34">
        <v>0.05</v>
      </c>
      <c r="M22" s="32">
        <v>0.26</v>
      </c>
      <c r="N22" s="32">
        <v>0.47</v>
      </c>
      <c r="O22" s="32">
        <v>0.12</v>
      </c>
      <c r="P22" s="32">
        <v>0.11</v>
      </c>
      <c r="Q22" s="33">
        <v>3.6</v>
      </c>
      <c r="R22">
        <v>17.399999999999999</v>
      </c>
      <c r="S22">
        <v>32.9</v>
      </c>
      <c r="T22">
        <v>8.1999999999999993</v>
      </c>
      <c r="U22">
        <v>7.8</v>
      </c>
      <c r="V22" s="34">
        <v>0.05</v>
      </c>
      <c r="W22" s="32">
        <v>0.25</v>
      </c>
      <c r="X22" s="32">
        <v>0.47</v>
      </c>
      <c r="Y22" s="32">
        <v>0.12</v>
      </c>
      <c r="Z22" s="32">
        <v>0.11</v>
      </c>
      <c r="AA22" s="33">
        <v>3.6</v>
      </c>
      <c r="AB22">
        <v>19.7</v>
      </c>
      <c r="AC22">
        <v>32</v>
      </c>
      <c r="AD22">
        <v>8.1999999999999993</v>
      </c>
      <c r="AE22">
        <v>7.2</v>
      </c>
      <c r="AF22" s="34">
        <v>0.05</v>
      </c>
      <c r="AG22" s="32">
        <v>0.28000000000000003</v>
      </c>
      <c r="AH22" s="32">
        <v>0.45</v>
      </c>
      <c r="AI22" s="32">
        <v>0.12</v>
      </c>
      <c r="AJ22" s="32">
        <v>0.1</v>
      </c>
    </row>
    <row r="23" spans="1:36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33">
        <v>5.3</v>
      </c>
      <c r="H23">
        <v>54.8</v>
      </c>
      <c r="I23">
        <v>51.8</v>
      </c>
      <c r="J23">
        <v>13.2</v>
      </c>
      <c r="K23">
        <v>14.2</v>
      </c>
      <c r="L23" s="34">
        <v>0.04</v>
      </c>
      <c r="M23" s="32">
        <v>0.39</v>
      </c>
      <c r="N23" s="32">
        <v>0.37</v>
      </c>
      <c r="O23" s="32">
        <v>0.09</v>
      </c>
      <c r="P23" s="32">
        <v>0.1</v>
      </c>
      <c r="Q23" s="33">
        <v>5.3</v>
      </c>
      <c r="R23">
        <v>46.4</v>
      </c>
      <c r="S23">
        <v>55.1</v>
      </c>
      <c r="T23">
        <v>13.2</v>
      </c>
      <c r="U23">
        <v>14.6</v>
      </c>
      <c r="V23" s="34">
        <v>0.04</v>
      </c>
      <c r="W23" s="32">
        <v>0.34</v>
      </c>
      <c r="X23" s="32">
        <v>0.41</v>
      </c>
      <c r="Y23" s="32">
        <v>0.1</v>
      </c>
      <c r="Z23" s="32">
        <v>0.11</v>
      </c>
      <c r="AA23" s="33">
        <v>5.3</v>
      </c>
      <c r="AB23">
        <v>63</v>
      </c>
      <c r="AC23">
        <v>52.9</v>
      </c>
      <c r="AD23">
        <v>13.2</v>
      </c>
      <c r="AE23">
        <v>11.3</v>
      </c>
      <c r="AF23" s="34">
        <v>0.04</v>
      </c>
      <c r="AG23" s="32">
        <v>0.43</v>
      </c>
      <c r="AH23" s="32">
        <v>0.36</v>
      </c>
      <c r="AI23" s="32">
        <v>0.09</v>
      </c>
      <c r="AJ23" s="32">
        <v>0.08</v>
      </c>
    </row>
    <row r="24" spans="1:36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33">
        <v>3.5</v>
      </c>
      <c r="H24">
        <v>28.9</v>
      </c>
      <c r="I24">
        <v>19.399999999999999</v>
      </c>
      <c r="J24">
        <v>6.9</v>
      </c>
      <c r="K24">
        <v>4.9000000000000004</v>
      </c>
      <c r="L24" s="34">
        <v>0.06</v>
      </c>
      <c r="M24" s="32">
        <v>0.45</v>
      </c>
      <c r="N24" s="32">
        <v>0.3</v>
      </c>
      <c r="O24" s="32">
        <v>0.11</v>
      </c>
      <c r="P24" s="32">
        <v>0.08</v>
      </c>
      <c r="Q24" s="33">
        <v>3.5</v>
      </c>
      <c r="R24">
        <v>29.7</v>
      </c>
      <c r="S24">
        <v>19</v>
      </c>
      <c r="T24">
        <v>6.9</v>
      </c>
      <c r="U24">
        <v>4.8</v>
      </c>
      <c r="V24" s="34">
        <v>0.06</v>
      </c>
      <c r="W24" s="34">
        <v>0.46</v>
      </c>
      <c r="X24" s="32">
        <v>0.3</v>
      </c>
      <c r="Y24" s="32">
        <v>0.11</v>
      </c>
      <c r="Z24" s="32">
        <v>0.08</v>
      </c>
      <c r="AA24" s="33">
        <v>3.5</v>
      </c>
      <c r="AB24">
        <v>36.1</v>
      </c>
      <c r="AC24">
        <v>17.600000000000001</v>
      </c>
      <c r="AD24">
        <v>6.9</v>
      </c>
      <c r="AE24">
        <v>3.7</v>
      </c>
      <c r="AF24" s="34">
        <v>0.05</v>
      </c>
      <c r="AG24" s="32">
        <v>0.53</v>
      </c>
      <c r="AH24" s="32">
        <v>0.26</v>
      </c>
      <c r="AI24" s="32">
        <v>0.1</v>
      </c>
      <c r="AJ24" s="32">
        <v>0.06</v>
      </c>
    </row>
    <row r="25" spans="1:36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33">
        <v>4.0999999999999996</v>
      </c>
      <c r="H25">
        <v>23.7</v>
      </c>
      <c r="I25">
        <v>34.9</v>
      </c>
      <c r="J25">
        <v>8.8000000000000007</v>
      </c>
      <c r="K25">
        <v>5.6</v>
      </c>
      <c r="L25" s="34">
        <v>0.05</v>
      </c>
      <c r="M25" s="32">
        <v>0.31</v>
      </c>
      <c r="N25" s="32">
        <v>0.45</v>
      </c>
      <c r="O25" s="32">
        <v>0.11</v>
      </c>
      <c r="P25" s="32">
        <v>7.0000000000000007E-2</v>
      </c>
      <c r="Q25" s="33">
        <v>4.0999999999999996</v>
      </c>
      <c r="R25">
        <v>24.3</v>
      </c>
      <c r="S25">
        <v>35.1</v>
      </c>
      <c r="T25">
        <v>8.8000000000000007</v>
      </c>
      <c r="U25">
        <v>5.3</v>
      </c>
      <c r="V25" s="34">
        <v>0.05</v>
      </c>
      <c r="W25" s="32">
        <v>0.31</v>
      </c>
      <c r="X25" s="32">
        <v>0.45</v>
      </c>
      <c r="Y25" s="32">
        <v>0.11</v>
      </c>
      <c r="Z25" s="32">
        <v>7.0000000000000007E-2</v>
      </c>
      <c r="AA25" s="33">
        <v>4.0999999999999996</v>
      </c>
      <c r="AB25">
        <v>28.4</v>
      </c>
      <c r="AC25">
        <v>33.9</v>
      </c>
      <c r="AD25">
        <v>8.8000000000000007</v>
      </c>
      <c r="AE25">
        <v>4.0999999999999996</v>
      </c>
      <c r="AF25" s="34">
        <v>0.05</v>
      </c>
      <c r="AG25" s="32">
        <v>0.36</v>
      </c>
      <c r="AH25" s="32">
        <v>0.43</v>
      </c>
      <c r="AI25" s="32">
        <v>0.11</v>
      </c>
      <c r="AJ25" s="32">
        <v>0.05</v>
      </c>
    </row>
    <row r="26" spans="1:36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33">
        <v>3</v>
      </c>
      <c r="H26">
        <v>16.7</v>
      </c>
      <c r="I26">
        <v>21</v>
      </c>
      <c r="J26">
        <v>5.6</v>
      </c>
      <c r="K26">
        <v>4.5999999999999996</v>
      </c>
      <c r="L26" s="34">
        <v>0.06</v>
      </c>
      <c r="M26" s="32">
        <v>0.33</v>
      </c>
      <c r="N26" s="32">
        <v>0.41</v>
      </c>
      <c r="O26" s="32">
        <v>0.11</v>
      </c>
      <c r="P26" s="32">
        <v>0.09</v>
      </c>
      <c r="Q26" s="33">
        <v>3</v>
      </c>
      <c r="R26">
        <v>18</v>
      </c>
      <c r="S26">
        <v>20.8</v>
      </c>
      <c r="T26">
        <v>5.6</v>
      </c>
      <c r="U26">
        <v>4.4000000000000004</v>
      </c>
      <c r="V26" s="34">
        <v>0.06</v>
      </c>
      <c r="W26" s="32">
        <v>0.35</v>
      </c>
      <c r="X26" s="32">
        <v>0.4</v>
      </c>
      <c r="Y26" s="32">
        <v>0.11</v>
      </c>
      <c r="Z26" s="32">
        <v>0.09</v>
      </c>
      <c r="AA26" s="33">
        <v>3</v>
      </c>
      <c r="AB26">
        <v>22</v>
      </c>
      <c r="AC26">
        <v>19.600000000000001</v>
      </c>
      <c r="AD26">
        <v>5.6</v>
      </c>
      <c r="AE26">
        <v>4</v>
      </c>
      <c r="AF26" s="34">
        <v>0.06</v>
      </c>
      <c r="AG26" s="32">
        <v>0.41</v>
      </c>
      <c r="AH26" s="32">
        <v>0.36</v>
      </c>
      <c r="AI26" s="32">
        <v>0.1</v>
      </c>
      <c r="AJ26" s="32">
        <v>7.0000000000000007E-2</v>
      </c>
    </row>
    <row r="27" spans="1:36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33">
        <v>3.9</v>
      </c>
      <c r="H27" s="33">
        <v>34.200000000000003</v>
      </c>
      <c r="I27" s="33">
        <v>32.9</v>
      </c>
      <c r="J27" s="33">
        <v>8.9</v>
      </c>
      <c r="K27" s="33">
        <v>7.7</v>
      </c>
      <c r="L27" s="34">
        <v>0.04</v>
      </c>
      <c r="M27" s="34">
        <v>0.39</v>
      </c>
      <c r="N27" s="34">
        <v>0.38</v>
      </c>
      <c r="O27" s="34">
        <v>0.1</v>
      </c>
      <c r="P27" s="34">
        <v>0.09</v>
      </c>
      <c r="Q27" s="33">
        <v>3.9</v>
      </c>
      <c r="R27" s="33">
        <v>36.1</v>
      </c>
      <c r="S27" s="33">
        <v>33.299999999999997</v>
      </c>
      <c r="T27" s="33">
        <v>8.9</v>
      </c>
      <c r="U27" s="33">
        <v>7.7</v>
      </c>
      <c r="V27" s="34">
        <v>0.04</v>
      </c>
      <c r="W27" s="34">
        <v>0.4</v>
      </c>
      <c r="X27" s="34">
        <v>0.37</v>
      </c>
      <c r="Y27" s="34">
        <v>0.1</v>
      </c>
      <c r="Z27" s="34">
        <v>0.09</v>
      </c>
      <c r="AA27" s="33">
        <v>3.9</v>
      </c>
      <c r="AB27" s="33">
        <v>47.8</v>
      </c>
      <c r="AC27" s="33">
        <v>31.6</v>
      </c>
      <c r="AD27" s="33">
        <v>8.9</v>
      </c>
      <c r="AE27" s="33">
        <v>5.7</v>
      </c>
      <c r="AF27" s="34">
        <v>0.04</v>
      </c>
      <c r="AG27" s="34">
        <v>0.49</v>
      </c>
      <c r="AH27" s="34">
        <v>0.32</v>
      </c>
      <c r="AI27" s="34">
        <v>0.09</v>
      </c>
      <c r="AJ27" s="34">
        <v>0.06</v>
      </c>
    </row>
    <row r="28" spans="1:36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33">
        <v>4.4000000000000004</v>
      </c>
      <c r="H28" s="33">
        <v>29.8</v>
      </c>
      <c r="I28" s="33">
        <v>41</v>
      </c>
      <c r="J28" s="33">
        <v>9.3000000000000007</v>
      </c>
      <c r="K28" s="33">
        <v>10.3</v>
      </c>
      <c r="L28" s="34">
        <v>0.05</v>
      </c>
      <c r="M28" s="34">
        <v>0.31</v>
      </c>
      <c r="N28" s="34">
        <v>0.43</v>
      </c>
      <c r="O28" s="34">
        <v>0.1</v>
      </c>
      <c r="P28" s="34">
        <v>0.11</v>
      </c>
      <c r="Q28" s="33">
        <v>4.4000000000000004</v>
      </c>
      <c r="R28" s="33">
        <v>36</v>
      </c>
      <c r="S28" s="33">
        <v>37.700000000000003</v>
      </c>
      <c r="T28" s="33">
        <v>9.3000000000000007</v>
      </c>
      <c r="U28" s="33">
        <v>10.3</v>
      </c>
      <c r="V28" s="34">
        <v>0.05</v>
      </c>
      <c r="W28" s="34">
        <v>0.37</v>
      </c>
      <c r="X28" s="34">
        <v>0.38</v>
      </c>
      <c r="Y28" s="34">
        <v>0.1</v>
      </c>
      <c r="Z28" s="34">
        <v>0.11</v>
      </c>
      <c r="AA28" s="33">
        <v>4.4000000000000004</v>
      </c>
      <c r="AB28" s="33">
        <v>43.9</v>
      </c>
      <c r="AC28" s="33">
        <v>36.1</v>
      </c>
      <c r="AD28" s="33">
        <v>9.3000000000000007</v>
      </c>
      <c r="AE28" s="33">
        <v>9.4</v>
      </c>
      <c r="AF28" s="34">
        <v>0.04</v>
      </c>
      <c r="AG28" s="34">
        <v>0.43</v>
      </c>
      <c r="AH28" s="34">
        <v>0.35</v>
      </c>
      <c r="AI28" s="34">
        <v>0.09</v>
      </c>
      <c r="AJ28" s="34">
        <v>0.09</v>
      </c>
    </row>
    <row r="29" spans="1:36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33">
        <v>3.5</v>
      </c>
      <c r="H29" s="33">
        <v>26.8</v>
      </c>
      <c r="I29" s="33">
        <v>26</v>
      </c>
      <c r="J29" s="33">
        <v>6.7</v>
      </c>
      <c r="K29" s="33">
        <v>5.9</v>
      </c>
      <c r="L29" s="34">
        <v>0.05</v>
      </c>
      <c r="M29" s="34">
        <v>0.39</v>
      </c>
      <c r="N29" s="34">
        <v>0.38</v>
      </c>
      <c r="O29" s="34">
        <v>0.1</v>
      </c>
      <c r="P29" s="34">
        <v>0.09</v>
      </c>
      <c r="Q29" s="33">
        <v>3.5</v>
      </c>
      <c r="R29" s="33">
        <v>29.2</v>
      </c>
      <c r="S29" s="33">
        <v>25.4</v>
      </c>
      <c r="T29" s="33">
        <v>6.7</v>
      </c>
      <c r="U29" s="33">
        <v>5.7</v>
      </c>
      <c r="V29" s="34">
        <v>0.05</v>
      </c>
      <c r="W29" s="34">
        <v>0.41</v>
      </c>
      <c r="X29" s="34">
        <v>0.36</v>
      </c>
      <c r="Y29" s="34">
        <v>0.09</v>
      </c>
      <c r="Z29" s="34">
        <v>0.08</v>
      </c>
      <c r="AA29" s="33">
        <v>3.5</v>
      </c>
      <c r="AB29" s="33">
        <v>39.4</v>
      </c>
      <c r="AC29" s="33">
        <v>23.8</v>
      </c>
      <c r="AD29" s="33">
        <v>6.7</v>
      </c>
      <c r="AE29" s="33">
        <v>3.9</v>
      </c>
      <c r="AF29" s="34">
        <v>0.05</v>
      </c>
      <c r="AG29" s="34">
        <v>0.51</v>
      </c>
      <c r="AH29" s="34">
        <v>0.31</v>
      </c>
      <c r="AI29" s="34">
        <v>0.09</v>
      </c>
      <c r="AJ29" s="34">
        <v>0.05</v>
      </c>
    </row>
    <row r="30" spans="1:36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33">
        <v>4.2</v>
      </c>
      <c r="H30" s="33">
        <v>36.5</v>
      </c>
      <c r="I30" s="33">
        <v>33.200000000000003</v>
      </c>
      <c r="J30" s="33">
        <v>9.8000000000000007</v>
      </c>
      <c r="K30" s="33">
        <v>9.3000000000000007</v>
      </c>
      <c r="L30" s="34">
        <v>0.04</v>
      </c>
      <c r="M30" s="34">
        <v>0.39</v>
      </c>
      <c r="N30" s="34">
        <v>0.36</v>
      </c>
      <c r="O30" s="34">
        <v>0.11</v>
      </c>
      <c r="P30" s="34">
        <v>0.1</v>
      </c>
      <c r="Q30" s="33">
        <v>4.2</v>
      </c>
      <c r="R30" s="33">
        <v>32.1</v>
      </c>
      <c r="S30" s="33">
        <v>34.9</v>
      </c>
      <c r="T30" s="33">
        <v>9.8000000000000007</v>
      </c>
      <c r="U30" s="33">
        <v>9.8000000000000007</v>
      </c>
      <c r="V30" s="34">
        <v>0.05</v>
      </c>
      <c r="W30" s="34">
        <v>0.35</v>
      </c>
      <c r="X30" s="34">
        <v>0.38</v>
      </c>
      <c r="Y30" s="34">
        <v>0.11</v>
      </c>
      <c r="Z30" s="34">
        <v>0.11</v>
      </c>
      <c r="AA30" s="33">
        <v>4.2</v>
      </c>
      <c r="AB30" s="33">
        <v>39.700000000000003</v>
      </c>
      <c r="AC30" s="33">
        <v>33.1</v>
      </c>
      <c r="AD30" s="33">
        <v>9.8000000000000007</v>
      </c>
      <c r="AE30" s="33">
        <v>8.4</v>
      </c>
      <c r="AF30" s="34">
        <v>0.04</v>
      </c>
      <c r="AG30" s="34">
        <v>0.42</v>
      </c>
      <c r="AH30" s="34">
        <v>0.35</v>
      </c>
      <c r="AI30" s="34">
        <v>0.1</v>
      </c>
      <c r="AJ30" s="34">
        <v>0.09</v>
      </c>
    </row>
    <row r="31" spans="1:36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33">
        <v>3.8</v>
      </c>
      <c r="H31" s="33">
        <v>26.5</v>
      </c>
      <c r="I31" s="33">
        <v>24.7</v>
      </c>
      <c r="J31" s="33">
        <v>6.9</v>
      </c>
      <c r="K31" s="33">
        <v>6.1</v>
      </c>
      <c r="L31" s="34">
        <v>0.06</v>
      </c>
      <c r="M31" s="34">
        <v>0.39</v>
      </c>
      <c r="N31" s="34">
        <v>0.36</v>
      </c>
      <c r="O31" s="34">
        <v>0.1</v>
      </c>
      <c r="P31" s="34">
        <v>0.09</v>
      </c>
      <c r="Q31" s="33">
        <v>3.8</v>
      </c>
      <c r="R31" s="33">
        <v>26.7</v>
      </c>
      <c r="S31" s="33">
        <v>25.5</v>
      </c>
      <c r="T31" s="33">
        <v>6.9</v>
      </c>
      <c r="U31" s="33">
        <v>6</v>
      </c>
      <c r="V31" s="34">
        <v>0.05</v>
      </c>
      <c r="W31" s="34">
        <v>0.39</v>
      </c>
      <c r="X31" s="34">
        <v>0.37</v>
      </c>
      <c r="Y31" s="34">
        <v>0.1</v>
      </c>
      <c r="Z31" s="34">
        <v>0.09</v>
      </c>
      <c r="AA31" s="33">
        <v>3.8</v>
      </c>
      <c r="AB31" s="33">
        <v>37.6</v>
      </c>
      <c r="AC31" s="33">
        <v>23.8</v>
      </c>
      <c r="AD31" s="33">
        <v>6.9</v>
      </c>
      <c r="AE31" s="33">
        <v>3.9</v>
      </c>
      <c r="AF31" s="34">
        <v>0.05</v>
      </c>
      <c r="AG31" s="34">
        <v>0.49</v>
      </c>
      <c r="AH31" s="34">
        <v>0.31</v>
      </c>
      <c r="AI31" s="34">
        <v>0.09</v>
      </c>
      <c r="AJ31" s="34">
        <v>0.05</v>
      </c>
    </row>
    <row r="32" spans="1:36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33">
        <v>4.2</v>
      </c>
      <c r="H32" s="33">
        <v>24.7</v>
      </c>
      <c r="I32" s="33">
        <v>39.799999999999997</v>
      </c>
      <c r="J32" s="33">
        <v>8.9</v>
      </c>
      <c r="K32" s="33">
        <v>8.4</v>
      </c>
      <c r="L32" s="34">
        <v>0.05</v>
      </c>
      <c r="M32" s="34">
        <v>0.28999999999999998</v>
      </c>
      <c r="N32" s="34">
        <v>0.46</v>
      </c>
      <c r="O32" s="34">
        <v>0.1</v>
      </c>
      <c r="P32" s="34">
        <v>0.1</v>
      </c>
      <c r="Q32" s="33">
        <v>4.2</v>
      </c>
      <c r="R32" s="33">
        <v>24.8</v>
      </c>
      <c r="S32" s="33">
        <v>40</v>
      </c>
      <c r="T32" s="33">
        <v>8.9</v>
      </c>
      <c r="U32" s="33">
        <v>8.3000000000000007</v>
      </c>
      <c r="V32" s="34">
        <v>0.05</v>
      </c>
      <c r="W32" s="34">
        <v>0.28999999999999998</v>
      </c>
      <c r="X32" s="34">
        <v>0.46</v>
      </c>
      <c r="Y32" s="34">
        <v>0.1</v>
      </c>
      <c r="Z32" s="34">
        <v>0.1</v>
      </c>
      <c r="AA32" s="33">
        <v>4.2</v>
      </c>
      <c r="AB32" s="33">
        <v>29.6</v>
      </c>
      <c r="AC32" s="33">
        <v>39</v>
      </c>
      <c r="AD32" s="33">
        <v>8.9</v>
      </c>
      <c r="AE32" s="33">
        <v>7.6</v>
      </c>
      <c r="AF32" s="34">
        <v>0.05</v>
      </c>
      <c r="AG32" s="34">
        <v>0.33</v>
      </c>
      <c r="AH32" s="34">
        <v>0.44</v>
      </c>
      <c r="AI32" s="34">
        <v>0.1</v>
      </c>
      <c r="AJ32" s="34">
        <v>0.08</v>
      </c>
    </row>
    <row r="33" spans="1:36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33">
        <v>3.6</v>
      </c>
      <c r="H33" s="33">
        <v>17.2</v>
      </c>
      <c r="I33" s="33">
        <v>28.2</v>
      </c>
      <c r="J33" s="33">
        <v>7.3</v>
      </c>
      <c r="K33" s="33">
        <v>6.1</v>
      </c>
      <c r="L33" s="34">
        <v>0.06</v>
      </c>
      <c r="M33" s="34">
        <v>0.28000000000000003</v>
      </c>
      <c r="N33" s="34">
        <v>0.45</v>
      </c>
      <c r="O33" s="34">
        <v>0.12</v>
      </c>
      <c r="P33" s="34">
        <v>0.1</v>
      </c>
      <c r="Q33" s="33">
        <v>3.6</v>
      </c>
      <c r="R33" s="33">
        <v>18.7</v>
      </c>
      <c r="S33" s="33">
        <v>28.3</v>
      </c>
      <c r="T33" s="33">
        <v>7.3</v>
      </c>
      <c r="U33" s="33">
        <v>5.7</v>
      </c>
      <c r="V33" s="34">
        <v>0.06</v>
      </c>
      <c r="W33" s="34">
        <v>0.28999999999999998</v>
      </c>
      <c r="X33" s="34">
        <v>0.44</v>
      </c>
      <c r="Y33" s="34">
        <v>0.11</v>
      </c>
      <c r="Z33" s="34">
        <v>0.09</v>
      </c>
      <c r="AA33" s="33">
        <v>3.6</v>
      </c>
      <c r="AB33" s="33">
        <v>21.2</v>
      </c>
      <c r="AC33" s="33">
        <v>27.4</v>
      </c>
      <c r="AD33" s="33">
        <v>7.3</v>
      </c>
      <c r="AE33" s="33">
        <v>5.4</v>
      </c>
      <c r="AF33" s="34">
        <v>0.06</v>
      </c>
      <c r="AG33" s="34">
        <v>0.33</v>
      </c>
      <c r="AH33" s="34">
        <v>0.42</v>
      </c>
      <c r="AI33" s="34">
        <v>0.11</v>
      </c>
      <c r="AJ33" s="34">
        <v>0.08</v>
      </c>
    </row>
    <row r="34" spans="1:36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33">
        <v>3.6</v>
      </c>
      <c r="H34" s="33">
        <v>15</v>
      </c>
      <c r="I34" s="33">
        <v>32.9</v>
      </c>
      <c r="J34" s="33">
        <v>7.7</v>
      </c>
      <c r="K34" s="33">
        <v>6.9</v>
      </c>
      <c r="L34" s="34">
        <v>0.05</v>
      </c>
      <c r="M34" s="34">
        <v>0.23</v>
      </c>
      <c r="N34" s="34">
        <v>0.5</v>
      </c>
      <c r="O34" s="34">
        <v>0.12</v>
      </c>
      <c r="P34" s="34">
        <v>0.1</v>
      </c>
      <c r="Q34" s="33">
        <v>3.6</v>
      </c>
      <c r="R34" s="33">
        <v>16.8</v>
      </c>
      <c r="S34" s="33">
        <v>32.799999999999997</v>
      </c>
      <c r="T34" s="33">
        <v>7.7</v>
      </c>
      <c r="U34" s="33">
        <v>6.4</v>
      </c>
      <c r="V34" s="34">
        <v>0.05</v>
      </c>
      <c r="W34" s="34">
        <v>0.25</v>
      </c>
      <c r="X34" s="34">
        <v>0.49</v>
      </c>
      <c r="Y34" s="34">
        <v>0.11</v>
      </c>
      <c r="Z34" s="34">
        <v>0.1</v>
      </c>
      <c r="AA34" s="33">
        <v>3.6</v>
      </c>
      <c r="AB34" s="33">
        <v>19.399999999999999</v>
      </c>
      <c r="AC34" s="33">
        <v>32.1</v>
      </c>
      <c r="AD34" s="33">
        <v>7.7</v>
      </c>
      <c r="AE34" s="33">
        <v>6</v>
      </c>
      <c r="AF34" s="34">
        <v>0.05</v>
      </c>
      <c r="AG34" s="34">
        <v>0.28000000000000003</v>
      </c>
      <c r="AH34" s="34">
        <v>0.47</v>
      </c>
      <c r="AI34" s="34">
        <v>0.11</v>
      </c>
      <c r="AJ34" s="34">
        <v>0.09</v>
      </c>
    </row>
    <row r="35" spans="1:36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33">
        <v>3.5</v>
      </c>
      <c r="H35" s="33">
        <v>26</v>
      </c>
      <c r="I35" s="33">
        <v>21</v>
      </c>
      <c r="J35" s="33">
        <v>6.4</v>
      </c>
      <c r="K35" s="33">
        <v>4.5999999999999996</v>
      </c>
      <c r="L35" s="34">
        <v>0.06</v>
      </c>
      <c r="M35" s="34">
        <v>0.42</v>
      </c>
      <c r="N35" s="34">
        <v>0.34</v>
      </c>
      <c r="O35" s="34">
        <v>0.1</v>
      </c>
      <c r="P35" s="34">
        <v>7.0000000000000007E-2</v>
      </c>
      <c r="Q35" s="33">
        <v>3.5</v>
      </c>
      <c r="R35" s="33">
        <v>29.7</v>
      </c>
      <c r="S35" s="33">
        <v>19.5</v>
      </c>
      <c r="T35" s="33">
        <v>6.4</v>
      </c>
      <c r="U35" s="33">
        <v>4.4000000000000004</v>
      </c>
      <c r="V35" s="34">
        <v>0.06</v>
      </c>
      <c r="W35" s="34">
        <v>0.47</v>
      </c>
      <c r="X35" s="34">
        <v>0.31</v>
      </c>
      <c r="Y35" s="34">
        <v>0.1</v>
      </c>
      <c r="Z35" s="34">
        <v>7.0000000000000007E-2</v>
      </c>
      <c r="AA35" s="33">
        <v>3.5</v>
      </c>
      <c r="AB35" s="33">
        <v>36.799999999999997</v>
      </c>
      <c r="AC35" s="33">
        <v>17.5</v>
      </c>
      <c r="AD35" s="33">
        <v>6.4</v>
      </c>
      <c r="AE35" s="33">
        <v>3.4</v>
      </c>
      <c r="AF35" s="34">
        <v>0.05</v>
      </c>
      <c r="AG35" s="34">
        <v>0.54</v>
      </c>
      <c r="AH35" s="34">
        <v>0.26</v>
      </c>
      <c r="AI35" s="34">
        <v>0.09</v>
      </c>
      <c r="AJ35" s="34">
        <v>0.05</v>
      </c>
    </row>
    <row r="36" spans="1:36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33">
        <v>3.7</v>
      </c>
      <c r="H36" s="33">
        <v>16.399999999999999</v>
      </c>
      <c r="I36" s="33">
        <v>31.9</v>
      </c>
      <c r="J36" s="33">
        <v>6.4</v>
      </c>
      <c r="K36" s="33">
        <v>6.6</v>
      </c>
      <c r="L36" s="34">
        <v>0.06</v>
      </c>
      <c r="M36" s="34">
        <v>0.25</v>
      </c>
      <c r="N36" s="34">
        <v>0.49</v>
      </c>
      <c r="O36" s="34">
        <v>0.1</v>
      </c>
      <c r="P36" s="34">
        <v>0.1</v>
      </c>
      <c r="Q36" s="33">
        <v>3.7</v>
      </c>
      <c r="R36" s="33">
        <v>19.399999999999999</v>
      </c>
      <c r="S36" s="33">
        <v>31.1</v>
      </c>
      <c r="T36" s="33">
        <v>6.4</v>
      </c>
      <c r="U36" s="33">
        <v>6.1</v>
      </c>
      <c r="V36" s="34">
        <v>0.06</v>
      </c>
      <c r="W36" s="34">
        <v>0.28999999999999998</v>
      </c>
      <c r="X36" s="34">
        <v>0.47</v>
      </c>
      <c r="Y36" s="34">
        <v>0.1</v>
      </c>
      <c r="Z36" s="34">
        <v>0.09</v>
      </c>
      <c r="AA36" s="33">
        <v>3.7</v>
      </c>
      <c r="AB36" s="33">
        <v>22</v>
      </c>
      <c r="AC36" s="33">
        <v>30.2</v>
      </c>
      <c r="AD36" s="33">
        <v>6.4</v>
      </c>
      <c r="AE36" s="33">
        <v>5.8</v>
      </c>
      <c r="AF36" s="34">
        <v>0.05</v>
      </c>
      <c r="AG36" s="34">
        <v>0.32</v>
      </c>
      <c r="AH36" s="34">
        <v>0.44</v>
      </c>
      <c r="AI36" s="34">
        <v>0.09</v>
      </c>
      <c r="AJ36" s="34">
        <v>0.09</v>
      </c>
    </row>
    <row r="37" spans="1:36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33">
        <v>3.7</v>
      </c>
      <c r="H37" s="33">
        <v>21.8</v>
      </c>
      <c r="I37" s="33">
        <v>28.5</v>
      </c>
      <c r="J37" s="33">
        <v>7.8</v>
      </c>
      <c r="K37" s="33">
        <v>6.6</v>
      </c>
      <c r="L37" s="34">
        <v>0.05</v>
      </c>
      <c r="M37" s="34">
        <v>0.32</v>
      </c>
      <c r="N37" s="34">
        <v>0.42</v>
      </c>
      <c r="O37" s="34">
        <v>0.11</v>
      </c>
      <c r="P37" s="34">
        <v>0.1</v>
      </c>
      <c r="Q37" s="33">
        <v>3.7</v>
      </c>
      <c r="R37" s="33">
        <v>21.4</v>
      </c>
      <c r="S37" s="33">
        <v>28.8</v>
      </c>
      <c r="T37" s="33">
        <v>7.8</v>
      </c>
      <c r="U37" s="33">
        <v>6.6</v>
      </c>
      <c r="V37" s="34">
        <v>0.05</v>
      </c>
      <c r="W37" s="34">
        <v>0.31</v>
      </c>
      <c r="X37" s="34">
        <v>0.42</v>
      </c>
      <c r="Y37" s="34">
        <v>0.11</v>
      </c>
      <c r="Z37" s="34">
        <v>0.1</v>
      </c>
      <c r="AA37" s="33">
        <v>3.7</v>
      </c>
      <c r="AB37" s="33">
        <v>24.5</v>
      </c>
      <c r="AC37" s="33">
        <v>27.4</v>
      </c>
      <c r="AD37" s="33">
        <v>7.8</v>
      </c>
      <c r="AE37" s="33">
        <v>6.3</v>
      </c>
      <c r="AF37" s="34">
        <v>0.05</v>
      </c>
      <c r="AG37" s="34">
        <v>0.35</v>
      </c>
      <c r="AH37" s="34">
        <v>0.39</v>
      </c>
      <c r="AI37" s="34">
        <v>0.11</v>
      </c>
      <c r="AJ37" s="34">
        <v>0.09</v>
      </c>
    </row>
    <row r="38" spans="1:36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33">
        <v>3.9</v>
      </c>
      <c r="H38" s="33">
        <v>33.299999999999997</v>
      </c>
      <c r="I38" s="33">
        <v>26.3</v>
      </c>
      <c r="J38" s="33">
        <v>7.5</v>
      </c>
      <c r="K38" s="33">
        <v>6.4</v>
      </c>
      <c r="L38" s="34">
        <v>0.05</v>
      </c>
      <c r="M38" s="34">
        <v>0.43</v>
      </c>
      <c r="N38" s="34">
        <v>0.34</v>
      </c>
      <c r="O38" s="34">
        <v>0.1</v>
      </c>
      <c r="P38" s="34">
        <v>0.08</v>
      </c>
      <c r="Q38" s="33">
        <v>3.9</v>
      </c>
      <c r="R38" s="33">
        <v>32.1</v>
      </c>
      <c r="S38" s="33">
        <v>27.8</v>
      </c>
      <c r="T38" s="33">
        <v>7.5</v>
      </c>
      <c r="U38" s="33">
        <v>6.1</v>
      </c>
      <c r="V38" s="34">
        <v>0.05</v>
      </c>
      <c r="W38" s="34">
        <v>0.42</v>
      </c>
      <c r="X38" s="34">
        <v>0.36</v>
      </c>
      <c r="Y38" s="34">
        <v>0.1</v>
      </c>
      <c r="Z38" s="34">
        <v>0.08</v>
      </c>
      <c r="AA38" s="33">
        <v>3.9</v>
      </c>
      <c r="AB38" s="33">
        <v>43</v>
      </c>
      <c r="AC38" s="33">
        <v>25.7</v>
      </c>
      <c r="AD38" s="33">
        <v>7.5</v>
      </c>
      <c r="AE38" s="33">
        <v>4.0999999999999996</v>
      </c>
      <c r="AF38" s="34">
        <v>0.05</v>
      </c>
      <c r="AG38" s="34">
        <v>0.51</v>
      </c>
      <c r="AH38" s="34">
        <v>0.31</v>
      </c>
      <c r="AI38" s="34">
        <v>0.09</v>
      </c>
      <c r="AJ38" s="34">
        <v>0.05</v>
      </c>
    </row>
    <row r="39" spans="1:36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33">
        <v>3.7</v>
      </c>
      <c r="H39" s="33">
        <v>35.299999999999997</v>
      </c>
      <c r="I39" s="33">
        <v>23.2</v>
      </c>
      <c r="J39" s="33">
        <v>6</v>
      </c>
      <c r="K39" s="33">
        <v>5.5</v>
      </c>
      <c r="L39" s="34">
        <v>0.05</v>
      </c>
      <c r="M39" s="34">
        <v>0.48</v>
      </c>
      <c r="N39" s="34">
        <v>0.31</v>
      </c>
      <c r="O39" s="34">
        <v>0.08</v>
      </c>
      <c r="P39" s="34">
        <v>7.0000000000000007E-2</v>
      </c>
      <c r="Q39" s="33">
        <v>3.7</v>
      </c>
      <c r="R39" s="33">
        <v>32</v>
      </c>
      <c r="S39" s="33">
        <v>24.4</v>
      </c>
      <c r="T39" s="33">
        <v>6</v>
      </c>
      <c r="U39" s="33">
        <v>5.7</v>
      </c>
      <c r="V39" s="34">
        <v>0.05</v>
      </c>
      <c r="W39" s="34">
        <v>0.45</v>
      </c>
      <c r="X39" s="34">
        <v>0.34</v>
      </c>
      <c r="Y39" s="34">
        <v>0.08</v>
      </c>
      <c r="Z39" s="34">
        <v>0.08</v>
      </c>
      <c r="AA39" s="33">
        <v>3.7</v>
      </c>
      <c r="AB39" s="33">
        <v>43.6</v>
      </c>
      <c r="AC39" s="33">
        <v>22.7</v>
      </c>
      <c r="AD39" s="33">
        <v>6</v>
      </c>
      <c r="AE39" s="33">
        <v>3.3</v>
      </c>
      <c r="AF39" s="34">
        <v>0.05</v>
      </c>
      <c r="AG39" s="34">
        <v>0.55000000000000004</v>
      </c>
      <c r="AH39" s="34">
        <v>0.28999999999999998</v>
      </c>
      <c r="AI39" s="34">
        <v>0.08</v>
      </c>
      <c r="AJ39" s="34">
        <v>0.04</v>
      </c>
    </row>
    <row r="40" spans="1:36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33">
        <v>3.6</v>
      </c>
      <c r="H40" s="33">
        <v>22.2</v>
      </c>
      <c r="I40" s="33">
        <v>25.8</v>
      </c>
      <c r="J40" s="33">
        <v>7.8</v>
      </c>
      <c r="K40" s="33">
        <v>5.0999999999999996</v>
      </c>
      <c r="L40" s="34">
        <v>0.06</v>
      </c>
      <c r="M40" s="34">
        <v>0.34</v>
      </c>
      <c r="N40" s="34">
        <v>0.4</v>
      </c>
      <c r="O40" s="34">
        <v>0.12</v>
      </c>
      <c r="P40" s="34">
        <v>0.08</v>
      </c>
      <c r="Q40" s="33">
        <v>3.6</v>
      </c>
      <c r="R40" s="33">
        <v>24.1</v>
      </c>
      <c r="S40" s="33">
        <v>25.4</v>
      </c>
      <c r="T40" s="33">
        <v>7.8</v>
      </c>
      <c r="U40" s="33">
        <v>4.9000000000000004</v>
      </c>
      <c r="V40" s="34">
        <v>0.06</v>
      </c>
      <c r="W40" s="34">
        <v>0.37</v>
      </c>
      <c r="X40" s="34">
        <v>0.39</v>
      </c>
      <c r="Y40" s="34">
        <v>0.12</v>
      </c>
      <c r="Z40" s="34">
        <v>7.0000000000000007E-2</v>
      </c>
      <c r="AA40" s="33">
        <v>3.6</v>
      </c>
      <c r="AB40" s="33">
        <v>27</v>
      </c>
      <c r="AC40" s="33">
        <v>24</v>
      </c>
      <c r="AD40" s="33">
        <v>7.8</v>
      </c>
      <c r="AE40" s="33">
        <v>4.8</v>
      </c>
      <c r="AF40" s="34">
        <v>0.05</v>
      </c>
      <c r="AG40" s="34">
        <v>0.4</v>
      </c>
      <c r="AH40" s="34">
        <v>0.36</v>
      </c>
      <c r="AI40" s="34">
        <v>0.12</v>
      </c>
      <c r="AJ40" s="34">
        <v>7.0000000000000007E-2</v>
      </c>
    </row>
    <row r="41" spans="1:36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33">
        <v>3.3</v>
      </c>
      <c r="H41" s="33">
        <v>17.100000000000001</v>
      </c>
      <c r="I41" s="33">
        <v>21.9</v>
      </c>
      <c r="J41" s="33">
        <v>6.2</v>
      </c>
      <c r="K41" s="33">
        <v>4.3</v>
      </c>
      <c r="L41" s="34">
        <v>0.06</v>
      </c>
      <c r="M41" s="34">
        <v>0.32</v>
      </c>
      <c r="N41" s="34">
        <v>0.42</v>
      </c>
      <c r="O41" s="34">
        <v>0.12</v>
      </c>
      <c r="P41" s="34">
        <v>0.08</v>
      </c>
      <c r="Q41" s="33">
        <v>3.3</v>
      </c>
      <c r="R41" s="33">
        <v>19.100000000000001</v>
      </c>
      <c r="S41" s="33">
        <v>22</v>
      </c>
      <c r="T41" s="33">
        <v>6.2</v>
      </c>
      <c r="U41" s="33">
        <v>3.9</v>
      </c>
      <c r="V41" s="34">
        <v>0.06</v>
      </c>
      <c r="W41" s="34">
        <v>0.35</v>
      </c>
      <c r="X41" s="34">
        <v>0.4</v>
      </c>
      <c r="Y41" s="34">
        <v>0.11</v>
      </c>
      <c r="Z41" s="34">
        <v>7.0000000000000007E-2</v>
      </c>
      <c r="AA41" s="33">
        <v>3.3</v>
      </c>
      <c r="AB41" s="33">
        <v>22.7</v>
      </c>
      <c r="AC41" s="33">
        <v>21.1</v>
      </c>
      <c r="AD41" s="33">
        <v>6.2</v>
      </c>
      <c r="AE41" s="33">
        <v>3.3</v>
      </c>
      <c r="AF41" s="34">
        <v>0.06</v>
      </c>
      <c r="AG41" s="34">
        <v>0.4</v>
      </c>
      <c r="AH41" s="34">
        <v>0.37</v>
      </c>
      <c r="AI41" s="34">
        <v>0.11</v>
      </c>
      <c r="AJ41" s="34">
        <v>0.06</v>
      </c>
    </row>
    <row r="42" spans="1:36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33">
        <v>4</v>
      </c>
      <c r="H42" s="33">
        <v>16.8</v>
      </c>
      <c r="I42" s="33">
        <v>42</v>
      </c>
      <c r="J42" s="33">
        <v>7.3</v>
      </c>
      <c r="K42" s="33">
        <v>7.6</v>
      </c>
      <c r="L42" s="34">
        <v>0.05</v>
      </c>
      <c r="M42" s="34">
        <v>0.22</v>
      </c>
      <c r="N42" s="34">
        <v>0.54</v>
      </c>
      <c r="O42" s="34">
        <v>0.09</v>
      </c>
      <c r="P42" s="34">
        <v>0.1</v>
      </c>
      <c r="Q42" s="33">
        <v>4</v>
      </c>
      <c r="R42" s="33">
        <v>17.8</v>
      </c>
      <c r="S42" s="33">
        <v>42.3</v>
      </c>
      <c r="T42" s="33">
        <v>7.3</v>
      </c>
      <c r="U42" s="33">
        <v>7.3</v>
      </c>
      <c r="V42" s="34">
        <v>0.05</v>
      </c>
      <c r="W42" s="34">
        <v>0.23</v>
      </c>
      <c r="X42" s="34">
        <v>0.54</v>
      </c>
      <c r="Y42" s="34">
        <v>0.09</v>
      </c>
      <c r="Z42" s="34">
        <v>0.09</v>
      </c>
      <c r="AA42" s="33">
        <v>4</v>
      </c>
      <c r="AB42" s="33">
        <v>21.1</v>
      </c>
      <c r="AC42" s="33">
        <v>41.4</v>
      </c>
      <c r="AD42" s="33">
        <v>7.3</v>
      </c>
      <c r="AE42" s="33">
        <v>6.8</v>
      </c>
      <c r="AF42" s="34">
        <v>0.05</v>
      </c>
      <c r="AG42" s="34">
        <v>0.26</v>
      </c>
      <c r="AH42" s="34">
        <v>0.51</v>
      </c>
      <c r="AI42" s="34">
        <v>0.09</v>
      </c>
      <c r="AJ42" s="34">
        <v>0.08</v>
      </c>
    </row>
    <row r="43" spans="1:36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33">
        <v>3.9</v>
      </c>
      <c r="H43" s="33">
        <v>37.700000000000003</v>
      </c>
      <c r="I43" s="33">
        <v>27.7</v>
      </c>
      <c r="J43" s="33">
        <v>7.1</v>
      </c>
      <c r="K43" s="33">
        <v>6.9</v>
      </c>
      <c r="L43" s="34">
        <v>0.05</v>
      </c>
      <c r="M43" s="34">
        <v>0.45</v>
      </c>
      <c r="N43" s="34">
        <v>0.33</v>
      </c>
      <c r="O43" s="34">
        <v>0.08</v>
      </c>
      <c r="P43" s="34">
        <v>0.08</v>
      </c>
      <c r="Q43" s="33">
        <v>3.9</v>
      </c>
      <c r="R43" s="33">
        <v>36.4</v>
      </c>
      <c r="S43" s="33">
        <v>27.4</v>
      </c>
      <c r="T43" s="33">
        <v>7.1</v>
      </c>
      <c r="U43" s="33">
        <v>7.1</v>
      </c>
      <c r="V43" s="34">
        <v>0.05</v>
      </c>
      <c r="W43" s="34">
        <v>0.44</v>
      </c>
      <c r="X43" s="34">
        <v>0.33</v>
      </c>
      <c r="Y43" s="34">
        <v>0.09</v>
      </c>
      <c r="Z43" s="34">
        <v>0.09</v>
      </c>
      <c r="AA43" s="33">
        <v>3.9</v>
      </c>
      <c r="AB43" s="33">
        <v>47.5</v>
      </c>
      <c r="AC43" s="33">
        <v>26</v>
      </c>
      <c r="AD43" s="33">
        <v>7.1</v>
      </c>
      <c r="AE43" s="33">
        <v>4.9000000000000004</v>
      </c>
      <c r="AF43" s="34">
        <v>0.04</v>
      </c>
      <c r="AG43" s="34">
        <v>0.53</v>
      </c>
      <c r="AH43" s="34">
        <v>0.28999999999999998</v>
      </c>
      <c r="AI43" s="34">
        <v>0.08</v>
      </c>
      <c r="AJ43" s="34">
        <v>0.05</v>
      </c>
    </row>
    <row r="44" spans="1:36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33">
        <v>3.9</v>
      </c>
      <c r="H44" s="33">
        <v>31.3</v>
      </c>
      <c r="I44" s="33">
        <v>30</v>
      </c>
      <c r="J44" s="33">
        <v>8.1</v>
      </c>
      <c r="K44" s="33">
        <v>7.6</v>
      </c>
      <c r="L44" s="34">
        <v>0.05</v>
      </c>
      <c r="M44" s="34">
        <v>0.39</v>
      </c>
      <c r="N44" s="34">
        <v>0.37</v>
      </c>
      <c r="O44" s="34">
        <v>0.1</v>
      </c>
      <c r="P44" s="34">
        <v>0.09</v>
      </c>
      <c r="Q44" s="33">
        <v>3.9</v>
      </c>
      <c r="R44" s="33">
        <v>32.6</v>
      </c>
      <c r="S44" s="33">
        <v>30</v>
      </c>
      <c r="T44" s="33">
        <v>8.1</v>
      </c>
      <c r="U44" s="33">
        <v>7.3</v>
      </c>
      <c r="V44" s="34">
        <v>0.05</v>
      </c>
      <c r="W44" s="34">
        <v>0.4</v>
      </c>
      <c r="X44" s="34">
        <v>0.37</v>
      </c>
      <c r="Y44" s="34">
        <v>0.1</v>
      </c>
      <c r="Z44" s="34">
        <v>0.09</v>
      </c>
      <c r="AA44" s="33">
        <v>3.9</v>
      </c>
      <c r="AB44" s="33">
        <v>40.5</v>
      </c>
      <c r="AC44" s="33">
        <v>28.4</v>
      </c>
      <c r="AD44" s="33">
        <v>8.1</v>
      </c>
      <c r="AE44" s="33">
        <v>5.8</v>
      </c>
      <c r="AF44" s="34">
        <v>0.04</v>
      </c>
      <c r="AG44" s="34">
        <v>0.47</v>
      </c>
      <c r="AH44" s="34">
        <v>0.33</v>
      </c>
      <c r="AI44" s="34">
        <v>0.09</v>
      </c>
      <c r="AJ44" s="34">
        <v>7.0000000000000007E-2</v>
      </c>
    </row>
    <row r="45" spans="1:36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33">
        <v>4</v>
      </c>
      <c r="H45" s="33">
        <v>21.7</v>
      </c>
      <c r="I45" s="33">
        <v>41.1</v>
      </c>
      <c r="J45" s="33">
        <v>8.1</v>
      </c>
      <c r="K45" s="33">
        <v>8.5</v>
      </c>
      <c r="L45" s="34">
        <v>0.05</v>
      </c>
      <c r="M45" s="34">
        <v>0.26</v>
      </c>
      <c r="N45" s="34">
        <v>0.49</v>
      </c>
      <c r="O45" s="34">
        <v>0.1</v>
      </c>
      <c r="P45" s="34">
        <v>0.1</v>
      </c>
      <c r="Q45" s="33">
        <v>4</v>
      </c>
      <c r="R45" s="33">
        <v>24.5</v>
      </c>
      <c r="S45" s="33">
        <v>40.4</v>
      </c>
      <c r="T45" s="33">
        <v>8.1</v>
      </c>
      <c r="U45" s="33">
        <v>8.1999999999999993</v>
      </c>
      <c r="V45" s="34">
        <v>0.05</v>
      </c>
      <c r="W45" s="34">
        <v>0.28999999999999998</v>
      </c>
      <c r="X45" s="34">
        <v>0.47</v>
      </c>
      <c r="Y45" s="34">
        <v>0.1</v>
      </c>
      <c r="Z45" s="34">
        <v>0.1</v>
      </c>
      <c r="AA45" s="33">
        <v>4</v>
      </c>
      <c r="AB45" s="33">
        <v>31</v>
      </c>
      <c r="AC45" s="33">
        <v>39.299999999999997</v>
      </c>
      <c r="AD45" s="33">
        <v>8.1</v>
      </c>
      <c r="AE45" s="33">
        <v>7.1</v>
      </c>
      <c r="AF45" s="34">
        <v>0.04</v>
      </c>
      <c r="AG45" s="34">
        <v>0.35</v>
      </c>
      <c r="AH45" s="34">
        <v>0.44</v>
      </c>
      <c r="AI45" s="34">
        <v>0.09</v>
      </c>
      <c r="AJ45" s="34">
        <v>0.08</v>
      </c>
    </row>
    <row r="46" spans="1:36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33">
        <v>4.4000000000000004</v>
      </c>
      <c r="H46" s="33">
        <v>30.1</v>
      </c>
      <c r="I46" s="33">
        <v>48.7</v>
      </c>
      <c r="J46" s="33">
        <v>10.3</v>
      </c>
      <c r="K46" s="33">
        <v>11.5</v>
      </c>
      <c r="L46" s="34">
        <v>0.04</v>
      </c>
      <c r="M46" s="34">
        <v>0.28999999999999998</v>
      </c>
      <c r="N46" s="34">
        <v>0.46</v>
      </c>
      <c r="O46" s="34">
        <v>0.1</v>
      </c>
      <c r="P46" s="34">
        <v>0.11</v>
      </c>
      <c r="Q46" s="33">
        <v>4.4000000000000004</v>
      </c>
      <c r="R46" s="33">
        <v>30.8</v>
      </c>
      <c r="S46" s="33">
        <v>49.6</v>
      </c>
      <c r="T46" s="33">
        <v>10.3</v>
      </c>
      <c r="U46" s="33">
        <v>11.3</v>
      </c>
      <c r="V46" s="34">
        <v>0.04</v>
      </c>
      <c r="W46" s="34">
        <v>0.28999999999999998</v>
      </c>
      <c r="X46" s="34">
        <v>0.47</v>
      </c>
      <c r="Y46" s="34">
        <v>0.1</v>
      </c>
      <c r="Z46" s="34">
        <v>0.11</v>
      </c>
      <c r="AA46" s="33">
        <v>4.4000000000000004</v>
      </c>
      <c r="AB46" s="33">
        <v>43.5</v>
      </c>
      <c r="AC46" s="33">
        <v>48.7</v>
      </c>
      <c r="AD46" s="33">
        <v>10.3</v>
      </c>
      <c r="AE46" s="33">
        <v>8.4</v>
      </c>
      <c r="AF46" s="34">
        <v>0.04</v>
      </c>
      <c r="AG46" s="34">
        <v>0.38</v>
      </c>
      <c r="AH46" s="34">
        <v>0.42</v>
      </c>
      <c r="AI46" s="34">
        <v>0.09</v>
      </c>
      <c r="AJ46" s="34">
        <v>7.0000000000000007E-2</v>
      </c>
    </row>
    <row r="47" spans="1:36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33">
        <v>3</v>
      </c>
      <c r="H47" s="33">
        <v>20.6</v>
      </c>
      <c r="I47" s="33">
        <v>22.2</v>
      </c>
      <c r="J47" s="33">
        <v>5</v>
      </c>
      <c r="K47" s="33">
        <v>4.5</v>
      </c>
      <c r="L47" s="34">
        <v>0.05</v>
      </c>
      <c r="M47" s="34">
        <v>0.37</v>
      </c>
      <c r="N47" s="34">
        <v>0.4</v>
      </c>
      <c r="O47" s="34">
        <v>0.09</v>
      </c>
      <c r="P47" s="34">
        <v>0.08</v>
      </c>
      <c r="Q47" s="33">
        <v>3</v>
      </c>
      <c r="R47" s="33">
        <v>20.9</v>
      </c>
      <c r="S47" s="33">
        <v>22</v>
      </c>
      <c r="T47" s="33">
        <v>5</v>
      </c>
      <c r="U47" s="33">
        <v>4.5</v>
      </c>
      <c r="V47" s="34">
        <v>0.05</v>
      </c>
      <c r="W47" s="34">
        <v>0.38</v>
      </c>
      <c r="X47" s="34">
        <v>0.4</v>
      </c>
      <c r="Y47" s="34">
        <v>0.09</v>
      </c>
      <c r="Z47" s="34">
        <v>0.08</v>
      </c>
      <c r="AA47" s="33">
        <v>3</v>
      </c>
      <c r="AB47" s="33">
        <v>28.7</v>
      </c>
      <c r="AC47" s="33">
        <v>20.9</v>
      </c>
      <c r="AD47" s="33">
        <v>5</v>
      </c>
      <c r="AE47" s="33">
        <v>2.9</v>
      </c>
      <c r="AF47" s="34">
        <v>0.05</v>
      </c>
      <c r="AG47" s="34">
        <v>0.47</v>
      </c>
      <c r="AH47" s="34">
        <v>0.35</v>
      </c>
      <c r="AI47" s="34">
        <v>0.08</v>
      </c>
      <c r="AJ47" s="34">
        <v>0.05</v>
      </c>
    </row>
    <row r="48" spans="1:36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33">
        <v>4.2</v>
      </c>
      <c r="H48" s="33">
        <v>32.6</v>
      </c>
      <c r="I48" s="33">
        <v>42.8</v>
      </c>
      <c r="J48" s="33">
        <v>10.9</v>
      </c>
      <c r="K48" s="33">
        <v>8.9</v>
      </c>
      <c r="L48" s="34">
        <v>0.04</v>
      </c>
      <c r="M48" s="34">
        <v>0.33</v>
      </c>
      <c r="N48" s="34">
        <v>0.43</v>
      </c>
      <c r="O48" s="34">
        <v>0.11</v>
      </c>
      <c r="P48" s="34">
        <v>0.09</v>
      </c>
      <c r="Q48" s="33">
        <v>4.2</v>
      </c>
      <c r="R48" s="33">
        <v>28.2</v>
      </c>
      <c r="S48" s="33">
        <v>45</v>
      </c>
      <c r="T48" s="33">
        <v>10.9</v>
      </c>
      <c r="U48" s="33">
        <v>9.1</v>
      </c>
      <c r="V48" s="34">
        <v>0.04</v>
      </c>
      <c r="W48" s="34">
        <v>0.28999999999999998</v>
      </c>
      <c r="X48" s="34">
        <v>0.46</v>
      </c>
      <c r="Y48" s="34">
        <v>0.11</v>
      </c>
      <c r="Z48" s="34">
        <v>0.09</v>
      </c>
      <c r="AA48" s="33">
        <v>4.2</v>
      </c>
      <c r="AB48" s="33">
        <v>39.9</v>
      </c>
      <c r="AC48" s="33">
        <v>43.9</v>
      </c>
      <c r="AD48" s="33">
        <v>10.9</v>
      </c>
      <c r="AE48" s="33">
        <v>6.5</v>
      </c>
      <c r="AF48" s="34">
        <v>0.04</v>
      </c>
      <c r="AG48" s="34">
        <v>0.38</v>
      </c>
      <c r="AH48" s="34">
        <v>0.42</v>
      </c>
      <c r="AI48" s="34">
        <v>0.1</v>
      </c>
      <c r="AJ48" s="34">
        <v>0.06</v>
      </c>
    </row>
    <row r="49" spans="1:36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33">
        <v>3.8</v>
      </c>
      <c r="H49" s="33">
        <v>17.600000000000001</v>
      </c>
      <c r="I49" s="33">
        <v>32</v>
      </c>
      <c r="J49" s="33">
        <v>7.6</v>
      </c>
      <c r="K49" s="33">
        <v>6.1</v>
      </c>
      <c r="L49" s="34">
        <v>0.06</v>
      </c>
      <c r="M49" s="34">
        <v>0.26</v>
      </c>
      <c r="N49" s="34">
        <v>0.48</v>
      </c>
      <c r="O49" s="34">
        <v>0.11</v>
      </c>
      <c r="P49" s="34">
        <v>0.09</v>
      </c>
      <c r="Q49" s="33">
        <v>3.8</v>
      </c>
      <c r="R49" s="33">
        <v>18.600000000000001</v>
      </c>
      <c r="S49" s="33">
        <v>32.1</v>
      </c>
      <c r="T49" s="33">
        <v>7.6</v>
      </c>
      <c r="U49" s="33">
        <v>5.9</v>
      </c>
      <c r="V49" s="34">
        <v>0.06</v>
      </c>
      <c r="W49" s="34">
        <v>0.27</v>
      </c>
      <c r="X49" s="34">
        <v>0.47</v>
      </c>
      <c r="Y49" s="34">
        <v>0.11</v>
      </c>
      <c r="Z49" s="34">
        <v>0.09</v>
      </c>
      <c r="AA49" s="33">
        <v>3.8</v>
      </c>
      <c r="AB49" s="33">
        <v>19.5</v>
      </c>
      <c r="AC49" s="33">
        <v>31.2</v>
      </c>
      <c r="AD49" s="33">
        <v>7.6</v>
      </c>
      <c r="AE49" s="33">
        <v>6</v>
      </c>
      <c r="AF49" s="34">
        <v>0.06</v>
      </c>
      <c r="AG49" s="34">
        <v>0.28999999999999998</v>
      </c>
      <c r="AH49" s="34">
        <v>0.46</v>
      </c>
      <c r="AI49" s="34">
        <v>0.11</v>
      </c>
      <c r="AJ49" s="34">
        <v>0.09</v>
      </c>
    </row>
    <row r="50" spans="1:36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33">
        <v>3.4</v>
      </c>
      <c r="H50" s="33">
        <v>22.2</v>
      </c>
      <c r="I50" s="33">
        <v>28.2</v>
      </c>
      <c r="J50" s="33">
        <v>6.8</v>
      </c>
      <c r="K50" s="33">
        <v>6.8</v>
      </c>
      <c r="L50" s="34">
        <v>0.05</v>
      </c>
      <c r="M50" s="34">
        <v>0.33</v>
      </c>
      <c r="N50" s="34">
        <v>0.42</v>
      </c>
      <c r="O50" s="34">
        <v>0.1</v>
      </c>
      <c r="P50" s="34">
        <v>0.1</v>
      </c>
      <c r="Q50" s="33">
        <v>3.4</v>
      </c>
      <c r="R50" s="33">
        <v>24.1</v>
      </c>
      <c r="S50" s="33">
        <v>28.3</v>
      </c>
      <c r="T50" s="33">
        <v>6.8</v>
      </c>
      <c r="U50" s="33">
        <v>6.3</v>
      </c>
      <c r="V50" s="34">
        <v>0.05</v>
      </c>
      <c r="W50" s="34">
        <v>0.35</v>
      </c>
      <c r="X50" s="34">
        <v>0.41</v>
      </c>
      <c r="Y50" s="34">
        <v>0.1</v>
      </c>
      <c r="Z50" s="34">
        <v>0.09</v>
      </c>
      <c r="AA50" s="33">
        <v>3.4</v>
      </c>
      <c r="AB50" s="33">
        <v>31.8</v>
      </c>
      <c r="AC50" s="33">
        <v>27.1</v>
      </c>
      <c r="AD50" s="33">
        <v>6.8</v>
      </c>
      <c r="AE50" s="33">
        <v>4.7</v>
      </c>
      <c r="AF50" s="34">
        <v>0.05</v>
      </c>
      <c r="AG50" s="34">
        <v>0.43</v>
      </c>
      <c r="AH50" s="34">
        <v>0.37</v>
      </c>
      <c r="AI50" s="34">
        <v>0.09</v>
      </c>
      <c r="AJ50" s="34">
        <v>0.06</v>
      </c>
    </row>
    <row r="51" spans="1:36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33">
        <v>4.0999999999999996</v>
      </c>
      <c r="H51" s="33">
        <v>26.7</v>
      </c>
      <c r="I51" s="33">
        <v>45.6</v>
      </c>
      <c r="J51" s="33">
        <v>8.8000000000000007</v>
      </c>
      <c r="K51" s="33">
        <v>8.9</v>
      </c>
      <c r="L51" s="34">
        <v>0.04</v>
      </c>
      <c r="M51" s="34">
        <v>0.28000000000000003</v>
      </c>
      <c r="N51" s="34">
        <v>0.48</v>
      </c>
      <c r="O51" s="34">
        <v>0.09</v>
      </c>
      <c r="P51" s="34">
        <v>0.09</v>
      </c>
      <c r="Q51" s="33">
        <v>4.0999999999999996</v>
      </c>
      <c r="R51" s="33">
        <v>26.1</v>
      </c>
      <c r="S51" s="33">
        <v>45.3</v>
      </c>
      <c r="T51" s="33">
        <v>8.8000000000000007</v>
      </c>
      <c r="U51" s="33">
        <v>9</v>
      </c>
      <c r="V51" s="34">
        <v>0.04</v>
      </c>
      <c r="W51" s="34">
        <v>0.28000000000000003</v>
      </c>
      <c r="X51" s="34">
        <v>0.48</v>
      </c>
      <c r="Y51" s="34">
        <v>0.09</v>
      </c>
      <c r="Z51" s="34">
        <v>0.1</v>
      </c>
      <c r="AA51" s="33">
        <v>4.0999999999999996</v>
      </c>
      <c r="AB51" s="33">
        <v>33</v>
      </c>
      <c r="AC51" s="33">
        <v>44.4</v>
      </c>
      <c r="AD51" s="33">
        <v>8.8000000000000007</v>
      </c>
      <c r="AE51" s="33">
        <v>7.8</v>
      </c>
      <c r="AF51" s="34">
        <v>0.04</v>
      </c>
      <c r="AG51" s="34">
        <v>0.34</v>
      </c>
      <c r="AH51" s="34">
        <v>0.45</v>
      </c>
      <c r="AI51" s="34">
        <v>0.09</v>
      </c>
      <c r="AJ51" s="34">
        <v>0.08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D901-DAA6-453B-B63D-9D461F9B4221}">
  <dimension ref="A2:I36"/>
  <sheetViews>
    <sheetView zoomScale="120" zoomScaleNormal="120" workbookViewId="0">
      <selection activeCell="J28" sqref="J28"/>
    </sheetView>
  </sheetViews>
  <sheetFormatPr defaultColWidth="9.140625" defaultRowHeight="15" x14ac:dyDescent="0.25"/>
  <cols>
    <col min="1" max="2" width="12" style="44" bestFit="1" customWidth="1"/>
    <col min="3" max="3" width="8.7109375" style="44" bestFit="1" customWidth="1"/>
    <col min="4" max="16384" width="9.140625" style="44"/>
  </cols>
  <sheetData>
    <row r="2" spans="1:9" x14ac:dyDescent="0.25">
      <c r="B2" s="44" t="s">
        <v>214</v>
      </c>
      <c r="E2" s="44" t="s">
        <v>215</v>
      </c>
    </row>
    <row r="3" spans="1:9" x14ac:dyDescent="0.25">
      <c r="B3" s="44" t="s">
        <v>216</v>
      </c>
      <c r="C3" s="44" t="s">
        <v>217</v>
      </c>
      <c r="D3" s="44" t="s">
        <v>218</v>
      </c>
      <c r="E3" s="44" t="s">
        <v>219</v>
      </c>
      <c r="F3" s="44" t="s">
        <v>220</v>
      </c>
      <c r="G3" s="44" t="s">
        <v>221</v>
      </c>
      <c r="H3" s="44" t="s">
        <v>222</v>
      </c>
      <c r="I3" s="44" t="s">
        <v>223</v>
      </c>
    </row>
    <row r="4" spans="1:9" ht="15.75" x14ac:dyDescent="0.25">
      <c r="A4" s="47" t="s">
        <v>224</v>
      </c>
      <c r="B4" s="44">
        <v>1.1472</v>
      </c>
      <c r="C4" s="44">
        <v>1.2728999999999999</v>
      </c>
      <c r="D4" s="44">
        <v>0.71430000000000005</v>
      </c>
      <c r="E4" s="44">
        <v>-1.5633199999999999E-15</v>
      </c>
      <c r="F4" s="44">
        <v>-1.203363</v>
      </c>
      <c r="G4" s="44">
        <v>1.203363</v>
      </c>
      <c r="H4" s="44">
        <v>0.91300000000000003</v>
      </c>
      <c r="I4" s="44">
        <v>0.84860170000000001</v>
      </c>
    </row>
    <row r="5" spans="1:9" ht="15.75" x14ac:dyDescent="0.25">
      <c r="A5" s="47" t="s">
        <v>225</v>
      </c>
      <c r="B5" s="44">
        <v>-1.6815</v>
      </c>
      <c r="C5" s="44">
        <v>2.0546000000000002</v>
      </c>
      <c r="D5" s="44">
        <v>0.68130000000000002</v>
      </c>
      <c r="E5" s="44">
        <v>9.771112E-16</v>
      </c>
      <c r="F5" s="44">
        <v>-1.378957</v>
      </c>
      <c r="G5" s="44">
        <v>1.378957</v>
      </c>
      <c r="H5" s="44">
        <v>0.9</v>
      </c>
      <c r="I5" s="44">
        <v>0.82935130000000001</v>
      </c>
    </row>
    <row r="6" spans="1:9" ht="15.75" x14ac:dyDescent="0.25">
      <c r="A6" s="47" t="s">
        <v>226</v>
      </c>
      <c r="B6" s="44">
        <v>1.06931</v>
      </c>
      <c r="C6" s="44">
        <v>0.98053999999999997</v>
      </c>
      <c r="D6" s="44">
        <v>0.80689999999999995</v>
      </c>
      <c r="E6" s="44">
        <v>-2.0161480000000002E-15</v>
      </c>
      <c r="F6" s="44">
        <v>-0.45768740000000002</v>
      </c>
      <c r="G6" s="44">
        <v>0.45768740000000002</v>
      </c>
      <c r="H6" s="44">
        <v>0.94599999999999995</v>
      </c>
      <c r="I6" s="44">
        <v>0.90046760000000003</v>
      </c>
    </row>
    <row r="7" spans="1:9" ht="15.75" x14ac:dyDescent="0.25">
      <c r="A7" s="47" t="s">
        <v>227</v>
      </c>
      <c r="B7" s="44">
        <v>1.0860000000000001</v>
      </c>
      <c r="C7" s="44">
        <v>1.5409999999999999</v>
      </c>
      <c r="D7" s="44">
        <v>0.57999999999999996</v>
      </c>
      <c r="E7" s="44">
        <v>-2.8065900000000001E-15</v>
      </c>
      <c r="F7" s="44">
        <v>-1.8265180000000001</v>
      </c>
      <c r="G7" s="44">
        <v>1.8265180000000001</v>
      </c>
      <c r="H7" s="44">
        <v>0.85399999999999998</v>
      </c>
      <c r="I7" s="44">
        <v>0.76720849999999996</v>
      </c>
    </row>
    <row r="8" spans="1:9" ht="15.75" x14ac:dyDescent="0.25">
      <c r="A8" s="47" t="s">
        <v>55</v>
      </c>
      <c r="B8" s="44">
        <v>2.5459999999999998</v>
      </c>
      <c r="C8" s="44">
        <v>1.2669999999999999</v>
      </c>
      <c r="D8" s="44">
        <v>0.60570000000000002</v>
      </c>
      <c r="E8" s="44">
        <v>2.1668859999999999E-15</v>
      </c>
      <c r="F8" s="44">
        <v>-1.669036</v>
      </c>
      <c r="G8" s="44">
        <v>1.669036</v>
      </c>
      <c r="H8" s="44">
        <v>0.86599999999999999</v>
      </c>
      <c r="I8" s="44">
        <v>0.78343779999999996</v>
      </c>
    </row>
    <row r="9" spans="1:9" ht="15.75" x14ac:dyDescent="0.25">
      <c r="A9" s="47" t="s">
        <v>228</v>
      </c>
      <c r="B9" s="44">
        <v>15.616820000000001</v>
      </c>
      <c r="C9" s="44">
        <v>0.62300999999999995</v>
      </c>
      <c r="D9" s="44">
        <v>0.4456</v>
      </c>
      <c r="E9" s="44">
        <v>-7.2487889999999994E-15</v>
      </c>
      <c r="F9" s="44">
        <v>-2.2019929999999999</v>
      </c>
      <c r="G9" s="44">
        <v>2.2019929999999999</v>
      </c>
      <c r="H9" s="44">
        <v>0.77400000000000002</v>
      </c>
      <c r="I9" s="44">
        <v>0.67595130000000003</v>
      </c>
    </row>
    <row r="10" spans="1:9" ht="15.75" x14ac:dyDescent="0.25">
      <c r="A10" s="47" t="s">
        <v>229</v>
      </c>
      <c r="B10" s="44">
        <v>-3.6154000000000002</v>
      </c>
      <c r="C10" s="44">
        <v>2.3551000000000002</v>
      </c>
      <c r="D10" s="44">
        <v>0.86880000000000002</v>
      </c>
      <c r="E10" s="44">
        <v>3.321614E-15</v>
      </c>
      <c r="F10" s="44">
        <v>-1.255379</v>
      </c>
      <c r="G10" s="44">
        <v>1.255379</v>
      </c>
      <c r="H10" s="44">
        <v>0.96499999999999997</v>
      </c>
      <c r="I10" s="44">
        <v>0.93355180000000004</v>
      </c>
    </row>
    <row r="11" spans="1:9" ht="15.75" x14ac:dyDescent="0.25">
      <c r="A11" s="47" t="s">
        <v>230</v>
      </c>
      <c r="B11" s="44">
        <v>-0.39550000000000002</v>
      </c>
      <c r="C11" s="44">
        <v>1.7104999999999999</v>
      </c>
      <c r="D11" s="44">
        <v>0.88729999999999998</v>
      </c>
      <c r="E11" s="44">
        <v>7.060966E-15</v>
      </c>
      <c r="F11" s="44">
        <v>-0.75470400000000004</v>
      </c>
      <c r="G11" s="44">
        <v>0.75470400000000004</v>
      </c>
      <c r="H11" s="44">
        <v>0.97</v>
      </c>
      <c r="I11" s="44">
        <v>0.94318849999999999</v>
      </c>
    </row>
    <row r="12" spans="1:9" ht="14.25" customHeight="1" x14ac:dyDescent="0.25">
      <c r="A12" s="47" t="s">
        <v>231</v>
      </c>
    </row>
    <row r="13" spans="1:9" ht="15.75" x14ac:dyDescent="0.25">
      <c r="A13" s="47" t="s">
        <v>224</v>
      </c>
      <c r="B13" s="44">
        <v>1.1472199999999999</v>
      </c>
      <c r="C13" s="44">
        <v>0.63646000000000003</v>
      </c>
      <c r="D13" s="44">
        <v>0.71430000000000005</v>
      </c>
      <c r="E13" s="44">
        <v>7.0759999999999996</v>
      </c>
      <c r="F13" s="44">
        <v>5.4439229999999998</v>
      </c>
      <c r="G13" s="44">
        <v>8.7080769999999994</v>
      </c>
      <c r="H13" s="44">
        <v>0.77900000000000003</v>
      </c>
      <c r="I13" s="44">
        <v>0.84860170000000001</v>
      </c>
    </row>
    <row r="14" spans="1:9" ht="15.75" x14ac:dyDescent="0.25">
      <c r="A14" s="47" t="s">
        <v>225</v>
      </c>
      <c r="B14" s="44">
        <v>-1.6815</v>
      </c>
      <c r="C14" s="44">
        <v>1.0273000000000001</v>
      </c>
      <c r="D14" s="44">
        <v>0.68130000000000002</v>
      </c>
      <c r="E14" s="44">
        <v>1.1479999999999999</v>
      </c>
      <c r="F14" s="44">
        <v>-0.23202929999999999</v>
      </c>
      <c r="G14" s="44">
        <v>2.5280290000000001</v>
      </c>
      <c r="H14" s="44">
        <v>0.89200000000000002</v>
      </c>
      <c r="I14" s="44">
        <v>0.82935130000000001</v>
      </c>
    </row>
    <row r="15" spans="1:9" ht="15.75" x14ac:dyDescent="0.25">
      <c r="A15" s="47" t="s">
        <v>226</v>
      </c>
      <c r="B15" s="44">
        <v>1.06931</v>
      </c>
      <c r="C15" s="44">
        <v>0.98053999999999997</v>
      </c>
      <c r="D15" s="44">
        <v>0.80689999999999995</v>
      </c>
      <c r="E15" s="44">
        <v>5.7039999999999997</v>
      </c>
      <c r="F15" s="44">
        <v>4.617661</v>
      </c>
      <c r="G15" s="44">
        <v>6.7903390000000003</v>
      </c>
      <c r="H15" s="44">
        <v>0.65900000000000003</v>
      </c>
      <c r="I15" s="44">
        <v>0.94599999999999995</v>
      </c>
    </row>
    <row r="16" spans="1:9" ht="15.75" x14ac:dyDescent="0.25">
      <c r="A16" s="47" t="s">
        <v>227</v>
      </c>
      <c r="B16" s="44">
        <v>1.0862700000000001</v>
      </c>
      <c r="C16" s="44">
        <v>0.77053000000000005</v>
      </c>
      <c r="D16" s="44">
        <v>0.57999999999999996</v>
      </c>
      <c r="E16" s="44">
        <v>5.8079999999999998</v>
      </c>
      <c r="F16" s="44">
        <v>3.8690509999999998</v>
      </c>
      <c r="G16" s="44">
        <v>7.7469489999999999</v>
      </c>
      <c r="H16" s="44">
        <v>0.79500000000000004</v>
      </c>
      <c r="I16" s="44">
        <v>0.79500000000000004</v>
      </c>
    </row>
    <row r="17" spans="1:9" x14ac:dyDescent="0.25">
      <c r="A17" s="44" t="s">
        <v>55</v>
      </c>
      <c r="B17" s="44">
        <v>2.54616</v>
      </c>
      <c r="C17" s="44">
        <v>0.63331999999999999</v>
      </c>
      <c r="D17" s="44">
        <v>0.60570000000000002</v>
      </c>
      <c r="E17" s="44">
        <v>6.508</v>
      </c>
      <c r="F17" s="44">
        <v>4.4416719999999996</v>
      </c>
      <c r="G17" s="44">
        <v>8.5743279999999995</v>
      </c>
      <c r="H17" s="44">
        <v>0.78600000000000003</v>
      </c>
      <c r="I17" s="44">
        <v>0.78343779999999996</v>
      </c>
    </row>
    <row r="18" spans="1:9" x14ac:dyDescent="0.25">
      <c r="A18" s="44" t="s">
        <v>228</v>
      </c>
      <c r="B18" s="44">
        <v>15.616820000000001</v>
      </c>
      <c r="C18" s="44">
        <v>0.31151000000000001</v>
      </c>
      <c r="D18" s="44">
        <v>0.4456</v>
      </c>
      <c r="E18" s="44">
        <v>19.254000000000001</v>
      </c>
      <c r="F18" s="44">
        <v>14.276400000000001</v>
      </c>
      <c r="G18" s="44">
        <v>24.2316</v>
      </c>
      <c r="H18" s="44">
        <v>0.49099999999999999</v>
      </c>
      <c r="I18" s="44">
        <v>0.67595130000000003</v>
      </c>
    </row>
    <row r="19" spans="1:9" x14ac:dyDescent="0.25">
      <c r="A19" s="44" t="s">
        <v>229</v>
      </c>
      <c r="B19" s="44">
        <v>-3.61537</v>
      </c>
      <c r="C19" s="44">
        <v>1.17753</v>
      </c>
      <c r="D19" s="44">
        <v>0.86880000000000002</v>
      </c>
      <c r="E19" s="44">
        <v>-0.39600000000000002</v>
      </c>
      <c r="F19" s="44">
        <v>-1.7446870000000001</v>
      </c>
      <c r="G19" s="44">
        <v>0.95268699999999995</v>
      </c>
      <c r="H19" s="44">
        <v>0.70099999999999996</v>
      </c>
      <c r="I19" s="44">
        <v>0.93355180000000004</v>
      </c>
    </row>
    <row r="20" spans="1:9" x14ac:dyDescent="0.25">
      <c r="A20" s="44" t="s">
        <v>230</v>
      </c>
      <c r="B20" s="44">
        <v>-0.39550000000000002</v>
      </c>
      <c r="C20" s="44">
        <v>0.85524999999999995</v>
      </c>
      <c r="D20" s="44">
        <v>0.88729999999999998</v>
      </c>
      <c r="E20" s="44">
        <v>2.8359999999999999</v>
      </c>
      <c r="F20" s="44">
        <v>1.9987090000000001</v>
      </c>
      <c r="G20" s="44">
        <v>3.6732909999999999</v>
      </c>
      <c r="H20" s="44">
        <v>0.94099999999999995</v>
      </c>
      <c r="I20" s="44">
        <v>0.94318849999999999</v>
      </c>
    </row>
    <row r="21" spans="1:9" x14ac:dyDescent="0.25">
      <c r="A21" s="44" t="s">
        <v>232</v>
      </c>
    </row>
    <row r="22" spans="1:9" ht="15.75" x14ac:dyDescent="0.25">
      <c r="A22" s="47" t="s">
        <v>233</v>
      </c>
      <c r="B22" s="44">
        <v>1.0707599999999999</v>
      </c>
      <c r="C22" s="44">
        <v>0.86029999999999995</v>
      </c>
      <c r="D22" s="44">
        <v>0.86609999999999998</v>
      </c>
      <c r="E22" s="44">
        <v>3.1020409999999998</v>
      </c>
      <c r="F22" s="44">
        <v>2.1204700000000001</v>
      </c>
      <c r="G22" s="44">
        <v>4.0836119999999996</v>
      </c>
      <c r="H22" s="44">
        <v>0.93600000000000005</v>
      </c>
      <c r="I22" s="44">
        <v>0.93214359999999996</v>
      </c>
    </row>
    <row r="23" spans="1:9" x14ac:dyDescent="0.25">
      <c r="A23" s="44" t="s">
        <v>234</v>
      </c>
      <c r="B23" s="44">
        <v>1.0707599999999999</v>
      </c>
      <c r="C23" s="44">
        <v>0.86029999999999995</v>
      </c>
      <c r="D23" s="44">
        <v>0.86609999999999998</v>
      </c>
      <c r="E23" s="44">
        <v>6.1122449999999997</v>
      </c>
      <c r="F23" s="44">
        <v>4.9633609999999999</v>
      </c>
      <c r="G23" s="44">
        <v>7.2611290000000004</v>
      </c>
      <c r="H23" s="44">
        <v>0.85399999999999998</v>
      </c>
      <c r="I23" s="44">
        <v>0.91220089999999998</v>
      </c>
    </row>
    <row r="25" spans="1:9" ht="15.75" x14ac:dyDescent="0.25">
      <c r="A25" s="47" t="s">
        <v>235</v>
      </c>
    </row>
    <row r="26" spans="1:9" x14ac:dyDescent="0.25">
      <c r="B26" s="44" t="s">
        <v>214</v>
      </c>
      <c r="E26" s="44" t="s">
        <v>215</v>
      </c>
    </row>
    <row r="27" spans="1:9" x14ac:dyDescent="0.25">
      <c r="B27" s="44" t="s">
        <v>216</v>
      </c>
      <c r="C27" s="44" t="s">
        <v>217</v>
      </c>
      <c r="D27" s="44" t="s">
        <v>218</v>
      </c>
      <c r="E27" s="44" t="s">
        <v>219</v>
      </c>
      <c r="F27" s="44" t="s">
        <v>220</v>
      </c>
      <c r="G27" s="44" t="s">
        <v>221</v>
      </c>
      <c r="H27" s="44" t="s">
        <v>222</v>
      </c>
      <c r="I27" s="44" t="s">
        <v>223</v>
      </c>
    </row>
    <row r="28" spans="1:9" x14ac:dyDescent="0.25">
      <c r="A28" s="44" t="s">
        <v>236</v>
      </c>
    </row>
    <row r="29" spans="1:9" ht="15.75" x14ac:dyDescent="0.25">
      <c r="A29" s="47" t="s">
        <v>224</v>
      </c>
      <c r="B29" s="44">
        <v>2.5163799999999998</v>
      </c>
      <c r="C29" s="44">
        <v>0.56572</v>
      </c>
      <c r="D29" s="44">
        <v>0.71430000000000005</v>
      </c>
      <c r="E29" s="44">
        <v>1.9325289999999999</v>
      </c>
      <c r="F29" s="44">
        <v>0.5144145</v>
      </c>
      <c r="G29" s="44">
        <v>3.350644</v>
      </c>
      <c r="H29" s="44">
        <v>0.90100000000000002</v>
      </c>
      <c r="I29" s="44">
        <v>0.84860170000000001</v>
      </c>
    </row>
    <row r="30" spans="1:9" customFormat="1" ht="15.75" x14ac:dyDescent="0.25">
      <c r="A30" s="47" t="s">
        <v>225</v>
      </c>
      <c r="B30" s="44">
        <v>3.6135100000000002</v>
      </c>
      <c r="C30" s="44">
        <v>0.33477000000000001</v>
      </c>
      <c r="D30" s="44">
        <v>0.68130000000000002</v>
      </c>
      <c r="E30" s="44">
        <v>7.1803900000000001</v>
      </c>
      <c r="F30" s="44">
        <v>5.5176970000000001</v>
      </c>
      <c r="G30" s="44">
        <v>8.8430839999999993</v>
      </c>
      <c r="H30" s="44">
        <v>0.78</v>
      </c>
      <c r="I30" s="44">
        <v>0.82935130000000001</v>
      </c>
    </row>
    <row r="31" spans="1:9" ht="15.75" x14ac:dyDescent="0.25">
      <c r="A31" s="47" t="s">
        <v>226</v>
      </c>
      <c r="B31" s="44">
        <v>0.82694000000000001</v>
      </c>
      <c r="C31" s="44">
        <v>0.37251000000000001</v>
      </c>
      <c r="D31" s="44">
        <v>0.80689999999999995</v>
      </c>
      <c r="E31" s="44">
        <v>7.7959920000000002E-2</v>
      </c>
      <c r="F31" s="44">
        <v>-0.43031760000000002</v>
      </c>
      <c r="G31" s="44">
        <v>0.58623740000000002</v>
      </c>
      <c r="H31" s="44">
        <v>0.94599999999999995</v>
      </c>
      <c r="I31" s="44">
        <v>0.90046760000000003</v>
      </c>
    </row>
    <row r="32" spans="1:9" x14ac:dyDescent="0.25">
      <c r="A32" s="44" t="s">
        <v>227</v>
      </c>
      <c r="B32" s="44">
        <v>5.7650100000000002</v>
      </c>
      <c r="C32" s="44">
        <v>0.38195000000000001</v>
      </c>
      <c r="D32" s="44">
        <v>0.57999999999999996</v>
      </c>
      <c r="E32" s="44">
        <v>9.3285459999999993</v>
      </c>
      <c r="F32" s="44">
        <v>6.947813</v>
      </c>
      <c r="G32" s="44">
        <v>11.70928</v>
      </c>
      <c r="H32" s="44">
        <v>0.72099999999999997</v>
      </c>
      <c r="I32" s="44">
        <v>0.76720849999999996</v>
      </c>
    </row>
    <row r="33" spans="1:9" ht="15.75" x14ac:dyDescent="0.25">
      <c r="A33" s="47" t="s">
        <v>55</v>
      </c>
      <c r="B33" s="44">
        <v>3.5345399999999998</v>
      </c>
      <c r="C33" s="44">
        <v>0.48457</v>
      </c>
      <c r="D33" s="44">
        <v>0.60570000000000002</v>
      </c>
      <c r="E33" s="44">
        <v>3.7595990000000001</v>
      </c>
      <c r="F33" s="44">
        <v>1.6291979999999999</v>
      </c>
      <c r="G33" s="44">
        <v>5.8899990000000004</v>
      </c>
      <c r="H33" s="44">
        <v>0.83799999999999997</v>
      </c>
      <c r="I33" s="44">
        <v>0.78343779999999996</v>
      </c>
    </row>
    <row r="34" spans="1:9" ht="15.75" x14ac:dyDescent="0.25">
      <c r="A34" s="47" t="s">
        <v>228</v>
      </c>
      <c r="B34" s="44">
        <v>2.2999999999999998</v>
      </c>
      <c r="C34" s="44">
        <v>0.73340000000000005</v>
      </c>
      <c r="D34" s="44">
        <v>0.4456</v>
      </c>
      <c r="E34" s="44">
        <v>-6.3631890000000002</v>
      </c>
      <c r="F34" s="44">
        <v>-10.234310000000001</v>
      </c>
      <c r="G34" s="44">
        <v>-2.4920719999999998</v>
      </c>
      <c r="H34" s="44">
        <v>0.70099999999999996</v>
      </c>
      <c r="I34" s="44">
        <v>0.67595130000000003</v>
      </c>
    </row>
    <row r="35" spans="1:9" ht="15.75" x14ac:dyDescent="0.25">
      <c r="A35" s="47" t="s">
        <v>229</v>
      </c>
      <c r="B35" s="44">
        <v>2.7894999999999999</v>
      </c>
      <c r="C35" s="44">
        <v>0.37006</v>
      </c>
      <c r="D35" s="44">
        <v>0.86880000000000002</v>
      </c>
      <c r="E35" s="44">
        <v>4.7483870000000001</v>
      </c>
      <c r="F35" s="44">
        <v>3.4036529999999998</v>
      </c>
      <c r="G35" s="44">
        <v>6.0931220000000001</v>
      </c>
      <c r="H35" s="44">
        <v>0.93200000000000005</v>
      </c>
      <c r="I35" s="44">
        <v>0.93355180000000004</v>
      </c>
    </row>
    <row r="36" spans="1:9" ht="15.75" x14ac:dyDescent="0.25">
      <c r="A36" s="47" t="s">
        <v>230</v>
      </c>
      <c r="B36" s="44">
        <v>1.1363300000000001</v>
      </c>
      <c r="C36" s="44">
        <v>0.52009000000000005</v>
      </c>
      <c r="D36" s="44">
        <v>0.88729999999999998</v>
      </c>
      <c r="E36" s="44">
        <v>1.0485599999999999</v>
      </c>
      <c r="F36" s="44">
        <v>0.2483979</v>
      </c>
      <c r="G36" s="44">
        <v>1.8487229999999999</v>
      </c>
      <c r="H36" s="44">
        <v>0.96599999999999997</v>
      </c>
      <c r="I36" s="44">
        <v>0.94318849999999999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validation</vt:lpstr>
      <vt:lpstr>descriptives</vt:lpstr>
      <vt:lpstr>Sheet4</vt:lpstr>
      <vt:lpstr>Regressions</vt:lpstr>
      <vt:lpstr>Regression_Data</vt:lpstr>
      <vt:lpstr>Application_tables</vt:lpstr>
      <vt:lpstr>Correlation_Matrix</vt:lpstr>
      <vt:lpstr>BA_analysis_all</vt:lpstr>
      <vt:lpstr>Application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2022-05-20T14:38:36Z</dcterms:modified>
  <cp:category/>
  <cp:contentStatus/>
</cp:coreProperties>
</file>