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HP\Desktop\GITHUB\"/>
    </mc:Choice>
  </mc:AlternateContent>
  <bookViews>
    <workbookView xWindow="0" yWindow="0" windowWidth="19200" windowHeight="7190"/>
  </bookViews>
  <sheets>
    <sheet name="QUERIES" sheetId="2" r:id="rId1"/>
    <sheet name="DATA_Logical" sheetId="7" r:id="rId2"/>
    <sheet name="DATA_Sparklines" sheetId="1" r:id="rId3"/>
    <sheet name="pivot table" sheetId="5" r:id="rId4"/>
    <sheet name="visualisation" sheetId="6" r:id="rId5"/>
  </sheets>
  <definedNames>
    <definedName name="Slicer_Role">#N/A</definedName>
  </definedNames>
  <calcPr calcId="152511"/>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O8" i="7" l="1"/>
  <c r="O6"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2" i="7"/>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O4" i="7" l="1"/>
  <c r="O2" i="7"/>
  <c r="M2"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2"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2" i="7"/>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2" i="1"/>
</calcChain>
</file>

<file path=xl/sharedStrings.xml><?xml version="1.0" encoding="utf-8"?>
<sst xmlns="http://schemas.openxmlformats.org/spreadsheetml/2006/main" count="2479" uniqueCount="354">
  <si>
    <t>Player Name</t>
  </si>
  <si>
    <t>Team</t>
  </si>
  <si>
    <t>Role</t>
  </si>
  <si>
    <t>Matches Played</t>
  </si>
  <si>
    <t>Runs Scored</t>
  </si>
  <si>
    <t>Wickets Taken</t>
  </si>
  <si>
    <t>Batting Average</t>
  </si>
  <si>
    <t>Bowling Average</t>
  </si>
  <si>
    <t>Injured</t>
  </si>
  <si>
    <t>Player 1</t>
  </si>
  <si>
    <t>Player 2</t>
  </si>
  <si>
    <t>Player 3</t>
  </si>
  <si>
    <t>Player 4</t>
  </si>
  <si>
    <t>Player 5</t>
  </si>
  <si>
    <t>Player 6</t>
  </si>
  <si>
    <t>Player 7</t>
  </si>
  <si>
    <t>Player 8</t>
  </si>
  <si>
    <t>Player 9</t>
  </si>
  <si>
    <t>Player 10</t>
  </si>
  <si>
    <t>Player 11</t>
  </si>
  <si>
    <t>Player 12</t>
  </si>
  <si>
    <t>Player 13</t>
  </si>
  <si>
    <t>Player 14</t>
  </si>
  <si>
    <t>Player 15</t>
  </si>
  <si>
    <t>Player 16</t>
  </si>
  <si>
    <t>Player 17</t>
  </si>
  <si>
    <t>Player 18</t>
  </si>
  <si>
    <t>Player 19</t>
  </si>
  <si>
    <t>Player 20</t>
  </si>
  <si>
    <t>Player 21</t>
  </si>
  <si>
    <t>Player 22</t>
  </si>
  <si>
    <t>Player 23</t>
  </si>
  <si>
    <t>Player 24</t>
  </si>
  <si>
    <t>Player 25</t>
  </si>
  <si>
    <t>Player 26</t>
  </si>
  <si>
    <t>Player 27</t>
  </si>
  <si>
    <t>Player 28</t>
  </si>
  <si>
    <t>Player 29</t>
  </si>
  <si>
    <t>Player 30</t>
  </si>
  <si>
    <t>Player 31</t>
  </si>
  <si>
    <t>Player 32</t>
  </si>
  <si>
    <t>Player 33</t>
  </si>
  <si>
    <t>Player 34</t>
  </si>
  <si>
    <t>Player 35</t>
  </si>
  <si>
    <t>Player 36</t>
  </si>
  <si>
    <t>Player 37</t>
  </si>
  <si>
    <t>Player 38</t>
  </si>
  <si>
    <t>Player 39</t>
  </si>
  <si>
    <t>Player 40</t>
  </si>
  <si>
    <t>Player 41</t>
  </si>
  <si>
    <t>Player 42</t>
  </si>
  <si>
    <t>Player 43</t>
  </si>
  <si>
    <t>Player 44</t>
  </si>
  <si>
    <t>Player 45</t>
  </si>
  <si>
    <t>Player 46</t>
  </si>
  <si>
    <t>Player 47</t>
  </si>
  <si>
    <t>Player 48</t>
  </si>
  <si>
    <t>Player 49</t>
  </si>
  <si>
    <t>Player 50</t>
  </si>
  <si>
    <t>Player 51</t>
  </si>
  <si>
    <t>Player 52</t>
  </si>
  <si>
    <t>Player 53</t>
  </si>
  <si>
    <t>Player 54</t>
  </si>
  <si>
    <t>Player 55</t>
  </si>
  <si>
    <t>Player 56</t>
  </si>
  <si>
    <t>Player 57</t>
  </si>
  <si>
    <t>Player 58</t>
  </si>
  <si>
    <t>Player 59</t>
  </si>
  <si>
    <t>Player 60</t>
  </si>
  <si>
    <t>Player 61</t>
  </si>
  <si>
    <t>Player 62</t>
  </si>
  <si>
    <t>Player 63</t>
  </si>
  <si>
    <t>Player 64</t>
  </si>
  <si>
    <t>Player 65</t>
  </si>
  <si>
    <t>Player 66</t>
  </si>
  <si>
    <t>Player 67</t>
  </si>
  <si>
    <t>Player 68</t>
  </si>
  <si>
    <t>Player 69</t>
  </si>
  <si>
    <t>Player 70</t>
  </si>
  <si>
    <t>Player 71</t>
  </si>
  <si>
    <t>Player 72</t>
  </si>
  <si>
    <t>Player 73</t>
  </si>
  <si>
    <t>Player 74</t>
  </si>
  <si>
    <t>Player 75</t>
  </si>
  <si>
    <t>Player 76</t>
  </si>
  <si>
    <t>Player 77</t>
  </si>
  <si>
    <t>Player 78</t>
  </si>
  <si>
    <t>Player 79</t>
  </si>
  <si>
    <t>Player 80</t>
  </si>
  <si>
    <t>Player 81</t>
  </si>
  <si>
    <t>Player 82</t>
  </si>
  <si>
    <t>Player 83</t>
  </si>
  <si>
    <t>Player 84</t>
  </si>
  <si>
    <t>Player 85</t>
  </si>
  <si>
    <t>Player 86</t>
  </si>
  <si>
    <t>Player 87</t>
  </si>
  <si>
    <t>Player 88</t>
  </si>
  <si>
    <t>Player 89</t>
  </si>
  <si>
    <t>Player 90</t>
  </si>
  <si>
    <t>Player 91</t>
  </si>
  <si>
    <t>Player 92</t>
  </si>
  <si>
    <t>Player 93</t>
  </si>
  <si>
    <t>Player 94</t>
  </si>
  <si>
    <t>Player 95</t>
  </si>
  <si>
    <t>Player 96</t>
  </si>
  <si>
    <t>Player 97</t>
  </si>
  <si>
    <t>Player 98</t>
  </si>
  <si>
    <t>Player 99</t>
  </si>
  <si>
    <t>Player 100</t>
  </si>
  <si>
    <t>Player 101</t>
  </si>
  <si>
    <t>Player 102</t>
  </si>
  <si>
    <t>Player 103</t>
  </si>
  <si>
    <t>Player 104</t>
  </si>
  <si>
    <t>Player 105</t>
  </si>
  <si>
    <t>Player 106</t>
  </si>
  <si>
    <t>Player 107</t>
  </si>
  <si>
    <t>Player 108</t>
  </si>
  <si>
    <t>Player 109</t>
  </si>
  <si>
    <t>Player 110</t>
  </si>
  <si>
    <t>Player 111</t>
  </si>
  <si>
    <t>Player 112</t>
  </si>
  <si>
    <t>Player 113</t>
  </si>
  <si>
    <t>Player 114</t>
  </si>
  <si>
    <t>Player 115</t>
  </si>
  <si>
    <t>Player 116</t>
  </si>
  <si>
    <t>Player 117</t>
  </si>
  <si>
    <t>Player 118</t>
  </si>
  <si>
    <t>Player 119</t>
  </si>
  <si>
    <t>Player 120</t>
  </si>
  <si>
    <t>Player 121</t>
  </si>
  <si>
    <t>Player 122</t>
  </si>
  <si>
    <t>Player 123</t>
  </si>
  <si>
    <t>Player 124</t>
  </si>
  <si>
    <t>Player 125</t>
  </si>
  <si>
    <t>Player 126</t>
  </si>
  <si>
    <t>Player 127</t>
  </si>
  <si>
    <t>Player 128</t>
  </si>
  <si>
    <t>Player 129</t>
  </si>
  <si>
    <t>Player 130</t>
  </si>
  <si>
    <t>Player 131</t>
  </si>
  <si>
    <t>Player 132</t>
  </si>
  <si>
    <t>Player 133</t>
  </si>
  <si>
    <t>Player 134</t>
  </si>
  <si>
    <t>Player 135</t>
  </si>
  <si>
    <t>Player 136</t>
  </si>
  <si>
    <t>Player 137</t>
  </si>
  <si>
    <t>Player 138</t>
  </si>
  <si>
    <t>Player 139</t>
  </si>
  <si>
    <t>Player 140</t>
  </si>
  <si>
    <t>Player 141</t>
  </si>
  <si>
    <t>Player 142</t>
  </si>
  <si>
    <t>Player 143</t>
  </si>
  <si>
    <t>Player 144</t>
  </si>
  <si>
    <t>Player 145</t>
  </si>
  <si>
    <t>Player 146</t>
  </si>
  <si>
    <t>Player 147</t>
  </si>
  <si>
    <t>Player 148</t>
  </si>
  <si>
    <t>Player 149</t>
  </si>
  <si>
    <t>Player 150</t>
  </si>
  <si>
    <t>Player 151</t>
  </si>
  <si>
    <t>Player 152</t>
  </si>
  <si>
    <t>Player 153</t>
  </si>
  <si>
    <t>Player 154</t>
  </si>
  <si>
    <t>Player 155</t>
  </si>
  <si>
    <t>Player 156</t>
  </si>
  <si>
    <t>Player 157</t>
  </si>
  <si>
    <t>Player 158</t>
  </si>
  <si>
    <t>Player 159</t>
  </si>
  <si>
    <t>Player 160</t>
  </si>
  <si>
    <t>Player 161</t>
  </si>
  <si>
    <t>Player 162</t>
  </si>
  <si>
    <t>Player 163</t>
  </si>
  <si>
    <t>Player 164</t>
  </si>
  <si>
    <t>Player 165</t>
  </si>
  <si>
    <t>Player 166</t>
  </si>
  <si>
    <t>Player 167</t>
  </si>
  <si>
    <t>Player 168</t>
  </si>
  <si>
    <t>Player 169</t>
  </si>
  <si>
    <t>Player 170</t>
  </si>
  <si>
    <t>Player 171</t>
  </si>
  <si>
    <t>Player 172</t>
  </si>
  <si>
    <t>Player 173</t>
  </si>
  <si>
    <t>Player 174</t>
  </si>
  <si>
    <t>Player 175</t>
  </si>
  <si>
    <t>Player 176</t>
  </si>
  <si>
    <t>Player 177</t>
  </si>
  <si>
    <t>Player 178</t>
  </si>
  <si>
    <t>Player 179</t>
  </si>
  <si>
    <t>Player 180</t>
  </si>
  <si>
    <t>Player 181</t>
  </si>
  <si>
    <t>Player 182</t>
  </si>
  <si>
    <t>Player 183</t>
  </si>
  <si>
    <t>Player 184</t>
  </si>
  <si>
    <t>Player 185</t>
  </si>
  <si>
    <t>Player 186</t>
  </si>
  <si>
    <t>Player 187</t>
  </si>
  <si>
    <t>Player 188</t>
  </si>
  <si>
    <t>Player 189</t>
  </si>
  <si>
    <t>Player 190</t>
  </si>
  <si>
    <t>Player 191</t>
  </si>
  <si>
    <t>Player 192</t>
  </si>
  <si>
    <t>Player 193</t>
  </si>
  <si>
    <t>Player 194</t>
  </si>
  <si>
    <t>Player 195</t>
  </si>
  <si>
    <t>Player 196</t>
  </si>
  <si>
    <t>Player 197</t>
  </si>
  <si>
    <t>Player 198</t>
  </si>
  <si>
    <t>Player 199</t>
  </si>
  <si>
    <t>Player 200</t>
  </si>
  <si>
    <t>Player 201</t>
  </si>
  <si>
    <t>Player 202</t>
  </si>
  <si>
    <t>Player 203</t>
  </si>
  <si>
    <t>Player 204</t>
  </si>
  <si>
    <t>Player 205</t>
  </si>
  <si>
    <t>Player 206</t>
  </si>
  <si>
    <t>Player 207</t>
  </si>
  <si>
    <t>Player 208</t>
  </si>
  <si>
    <t>Player 209</t>
  </si>
  <si>
    <t>Player 210</t>
  </si>
  <si>
    <t>Player 211</t>
  </si>
  <si>
    <t>Player 212</t>
  </si>
  <si>
    <t>Player 213</t>
  </si>
  <si>
    <t>Player 214</t>
  </si>
  <si>
    <t>Player 215</t>
  </si>
  <si>
    <t>Player 216</t>
  </si>
  <si>
    <t>Player 217</t>
  </si>
  <si>
    <t>Player 218</t>
  </si>
  <si>
    <t>Player 219</t>
  </si>
  <si>
    <t>Player 220</t>
  </si>
  <si>
    <t>Player 221</t>
  </si>
  <si>
    <t>Player 222</t>
  </si>
  <si>
    <t>Player 223</t>
  </si>
  <si>
    <t>Player 224</t>
  </si>
  <si>
    <t>Player 225</t>
  </si>
  <si>
    <t>Player 226</t>
  </si>
  <si>
    <t>Player 227</t>
  </si>
  <si>
    <t>Player 228</t>
  </si>
  <si>
    <t>Player 229</t>
  </si>
  <si>
    <t>Player 230</t>
  </si>
  <si>
    <t>Player 231</t>
  </si>
  <si>
    <t>Player 232</t>
  </si>
  <si>
    <t>Player 233</t>
  </si>
  <si>
    <t>Player 234</t>
  </si>
  <si>
    <t>Player 235</t>
  </si>
  <si>
    <t>Player 236</t>
  </si>
  <si>
    <t>Player 237</t>
  </si>
  <si>
    <t>Player 238</t>
  </si>
  <si>
    <t>Player 239</t>
  </si>
  <si>
    <t>Player 240</t>
  </si>
  <si>
    <t>Player 241</t>
  </si>
  <si>
    <t>Player 242</t>
  </si>
  <si>
    <t>Player 243</t>
  </si>
  <si>
    <t>Player 244</t>
  </si>
  <si>
    <t>Player 245</t>
  </si>
  <si>
    <t>Player 246</t>
  </si>
  <si>
    <t>Player 247</t>
  </si>
  <si>
    <t>Player 248</t>
  </si>
  <si>
    <t>Player 249</t>
  </si>
  <si>
    <t>Player 250</t>
  </si>
  <si>
    <t>Player 251</t>
  </si>
  <si>
    <t>Player 252</t>
  </si>
  <si>
    <t>Player 253</t>
  </si>
  <si>
    <t>Player 254</t>
  </si>
  <si>
    <t>Player 255</t>
  </si>
  <si>
    <t>Player 256</t>
  </si>
  <si>
    <t>Player 257</t>
  </si>
  <si>
    <t>Player 258</t>
  </si>
  <si>
    <t>Player 259</t>
  </si>
  <si>
    <t>Player 260</t>
  </si>
  <si>
    <t>Player 261</t>
  </si>
  <si>
    <t>Player 262</t>
  </si>
  <si>
    <t>Player 263</t>
  </si>
  <si>
    <t>Player 264</t>
  </si>
  <si>
    <t>Player 265</t>
  </si>
  <si>
    <t>Player 266</t>
  </si>
  <si>
    <t>Player 267</t>
  </si>
  <si>
    <t>Player 268</t>
  </si>
  <si>
    <t>Player 269</t>
  </si>
  <si>
    <t>Player 270</t>
  </si>
  <si>
    <t>Player 271</t>
  </si>
  <si>
    <t>Player 272</t>
  </si>
  <si>
    <t>Player 273</t>
  </si>
  <si>
    <t>Player 274</t>
  </si>
  <si>
    <t>Player 275</t>
  </si>
  <si>
    <t>Player 276</t>
  </si>
  <si>
    <t>Player 277</t>
  </si>
  <si>
    <t>Player 278</t>
  </si>
  <si>
    <t>Player 279</t>
  </si>
  <si>
    <t>Player 280</t>
  </si>
  <si>
    <t>Player 281</t>
  </si>
  <si>
    <t>Player 282</t>
  </si>
  <si>
    <t>Player 283</t>
  </si>
  <si>
    <t>Player 284</t>
  </si>
  <si>
    <t>Player 285</t>
  </si>
  <si>
    <t>Player 286</t>
  </si>
  <si>
    <t>Player 287</t>
  </si>
  <si>
    <t>Player 288</t>
  </si>
  <si>
    <t>Player 289</t>
  </si>
  <si>
    <t>Player 290</t>
  </si>
  <si>
    <t>Player 291</t>
  </si>
  <si>
    <t>Player 292</t>
  </si>
  <si>
    <t>Player 293</t>
  </si>
  <si>
    <t>Player 294</t>
  </si>
  <si>
    <t>Player 295</t>
  </si>
  <si>
    <t>Player 296</t>
  </si>
  <si>
    <t>Player 297</t>
  </si>
  <si>
    <t>Player 298</t>
  </si>
  <si>
    <t>Player 299</t>
  </si>
  <si>
    <t>Player 300</t>
  </si>
  <si>
    <t>Team B</t>
  </si>
  <si>
    <t>Team C</t>
  </si>
  <si>
    <t>Team A</t>
  </si>
  <si>
    <t>Team D</t>
  </si>
  <si>
    <t>Bowler</t>
  </si>
  <si>
    <t>All-Rounder</t>
  </si>
  <si>
    <t>Wicketkeeper</t>
  </si>
  <si>
    <t>Batsman</t>
  </si>
  <si>
    <t>No</t>
  </si>
  <si>
    <t>Yes</t>
  </si>
  <si>
    <t>Write a formula to check if a player qualifies for the next match based on runs scored. A player qualifies if their "Runs Scored" is greater than 500.</t>
  </si>
  <si>
    <t>Retrieve the "Role" of the player with Player ID "C005."</t>
  </si>
  <si>
    <t>If match-wise performance data is available horizontally for each player, find the runs scored by "Player 1" in Match 3.</t>
  </si>
  <si>
    <t>Calculate the total runs scored by all All-Rounders who have played more than 20 matches.</t>
  </si>
  <si>
    <t>Count the number of players who are batsmen and have an average run rate above 30.</t>
  </si>
  <si>
    <r>
      <t xml:space="preserve">2. </t>
    </r>
    <r>
      <rPr>
        <b/>
        <sz val="10"/>
        <color theme="1"/>
        <rFont val="Arial Unicode MS"/>
        <family val="2"/>
      </rPr>
      <t>AND</t>
    </r>
    <r>
      <rPr>
        <b/>
        <sz val="13.5"/>
        <color theme="1"/>
        <rFont val="Calibri"/>
        <family val="2"/>
        <scheme val="minor"/>
      </rPr>
      <t xml:space="preserve"> Function</t>
    </r>
  </si>
  <si>
    <r>
      <t xml:space="preserve">Determine if a player is an All-Rounder who has scored more than 300 runs </t>
    </r>
    <r>
      <rPr>
        <b/>
        <sz val="11"/>
        <color theme="1"/>
        <rFont val="Calibri"/>
        <family val="2"/>
        <scheme val="minor"/>
      </rPr>
      <t>and</t>
    </r>
    <r>
      <rPr>
        <sz val="11"/>
        <color theme="1"/>
        <rFont val="Calibri"/>
        <family val="2"/>
        <scheme val="minor"/>
      </rPr>
      <t xml:space="preserve"> taken more than 10 wickets.</t>
    </r>
  </si>
  <si>
    <r>
      <t xml:space="preserve">3. </t>
    </r>
    <r>
      <rPr>
        <b/>
        <sz val="10"/>
        <color theme="1"/>
        <rFont val="Arial Unicode MS"/>
        <family val="2"/>
      </rPr>
      <t>OR</t>
    </r>
    <r>
      <rPr>
        <b/>
        <sz val="13.5"/>
        <color theme="1"/>
        <rFont val="Calibri"/>
        <family val="2"/>
        <scheme val="minor"/>
      </rPr>
      <t xml:space="preserve"> Function</t>
    </r>
  </si>
  <si>
    <r>
      <t xml:space="preserve">Identify if a player needs rest due to being injured </t>
    </r>
    <r>
      <rPr>
        <b/>
        <sz val="11"/>
        <color theme="1"/>
        <rFont val="Calibri"/>
        <family val="2"/>
        <scheme val="minor"/>
      </rPr>
      <t>or</t>
    </r>
    <r>
      <rPr>
        <sz val="11"/>
        <color theme="1"/>
        <rFont val="Calibri"/>
        <family val="2"/>
        <scheme val="minor"/>
      </rPr>
      <t xml:space="preserve"> having played more than 50 matches.</t>
    </r>
  </si>
  <si>
    <r>
      <t xml:space="preserve">4. </t>
    </r>
    <r>
      <rPr>
        <b/>
        <sz val="10"/>
        <color theme="1"/>
        <rFont val="Arial Unicode MS"/>
        <family val="2"/>
      </rPr>
      <t>NOT</t>
    </r>
    <r>
      <rPr>
        <b/>
        <sz val="13.5"/>
        <color theme="1"/>
        <rFont val="Calibri"/>
        <family val="2"/>
        <scheme val="minor"/>
      </rPr>
      <t xml:space="preserve"> Function</t>
    </r>
  </si>
  <si>
    <r>
      <t xml:space="preserve">Find players who are </t>
    </r>
    <r>
      <rPr>
        <b/>
        <sz val="11"/>
        <color theme="1"/>
        <rFont val="Calibri"/>
        <family val="2"/>
        <scheme val="minor"/>
      </rPr>
      <t>not</t>
    </r>
    <r>
      <rPr>
        <sz val="11"/>
        <color theme="1"/>
        <rFont val="Calibri"/>
        <family val="2"/>
        <scheme val="minor"/>
      </rPr>
      <t xml:space="preserve"> injured.</t>
    </r>
  </si>
  <si>
    <r>
      <t xml:space="preserve">5. </t>
    </r>
    <r>
      <rPr>
        <b/>
        <sz val="10"/>
        <color theme="1"/>
        <rFont val="Arial Unicode MS"/>
        <family val="2"/>
      </rPr>
      <t>VLOOKUP</t>
    </r>
    <r>
      <rPr>
        <b/>
        <sz val="13.5"/>
        <color theme="1"/>
        <rFont val="Calibri"/>
        <family val="2"/>
        <scheme val="minor"/>
      </rPr>
      <t xml:space="preserve"> Function</t>
    </r>
  </si>
  <si>
    <r>
      <t xml:space="preserve">6. </t>
    </r>
    <r>
      <rPr>
        <b/>
        <sz val="10"/>
        <color theme="1"/>
        <rFont val="Arial Unicode MS"/>
        <family val="2"/>
      </rPr>
      <t>HLOOKUP</t>
    </r>
    <r>
      <rPr>
        <b/>
        <sz val="13.5"/>
        <color theme="1"/>
        <rFont val="Calibri"/>
        <family val="2"/>
        <scheme val="minor"/>
      </rPr>
      <t xml:space="preserve"> Function</t>
    </r>
  </si>
  <si>
    <r>
      <t xml:space="preserve">7. </t>
    </r>
    <r>
      <rPr>
        <b/>
        <sz val="10"/>
        <color theme="1"/>
        <rFont val="Arial Unicode MS"/>
        <family val="2"/>
      </rPr>
      <t>SUMIFS</t>
    </r>
    <r>
      <rPr>
        <b/>
        <sz val="13.5"/>
        <color theme="1"/>
        <rFont val="Calibri"/>
        <family val="2"/>
        <scheme val="minor"/>
      </rPr>
      <t xml:space="preserve"> Function</t>
    </r>
  </si>
  <si>
    <r>
      <t xml:space="preserve">8. </t>
    </r>
    <r>
      <rPr>
        <b/>
        <sz val="10"/>
        <color theme="1"/>
        <rFont val="Arial Unicode MS"/>
        <family val="2"/>
      </rPr>
      <t>COUNTIFS</t>
    </r>
    <r>
      <rPr>
        <b/>
        <sz val="13.5"/>
        <color theme="1"/>
        <rFont val="Calibri"/>
        <family val="2"/>
        <scheme val="minor"/>
      </rPr>
      <t xml:space="preserve"> Function</t>
    </r>
  </si>
  <si>
    <r>
      <t xml:space="preserve">9. </t>
    </r>
    <r>
      <rPr>
        <b/>
        <sz val="10"/>
        <color theme="1"/>
        <rFont val="Arial Unicode MS"/>
        <family val="2"/>
      </rPr>
      <t>AVERAGEIFS</t>
    </r>
    <r>
      <rPr>
        <b/>
        <sz val="13.5"/>
        <color theme="1"/>
        <rFont val="Calibri"/>
        <family val="2"/>
        <scheme val="minor"/>
      </rPr>
      <t xml:space="preserve"> Function</t>
    </r>
  </si>
  <si>
    <r>
      <t>1. IF</t>
    </r>
    <r>
      <rPr>
        <b/>
        <sz val="13.5"/>
        <color theme="1"/>
        <rFont val="Calibri"/>
        <family val="2"/>
        <scheme val="minor"/>
      </rPr>
      <t xml:space="preserve"> Function</t>
    </r>
  </si>
  <si>
    <t>Calculate the average wickets taken of players who are not injured and have been selected for the next match.</t>
  </si>
  <si>
    <t>Row Labels</t>
  </si>
  <si>
    <t>Grand Total</t>
  </si>
  <si>
    <t>Count of Role</t>
  </si>
  <si>
    <t>Count of Runs Scored</t>
  </si>
  <si>
    <t>Average of Batting Average</t>
  </si>
  <si>
    <t>VLOOKUP</t>
  </si>
  <si>
    <t>IF</t>
  </si>
  <si>
    <t>IF AND</t>
  </si>
  <si>
    <t>NOT</t>
  </si>
  <si>
    <t>IF OR</t>
  </si>
  <si>
    <t>Number of players who are batsmen and have an average run rate above 30.</t>
  </si>
  <si>
    <t>Total runs scored by all All-Rounders who have played more than 20 matches.</t>
  </si>
  <si>
    <t>Average wickets taken of players who are not injured and have been selected for the next match.</t>
  </si>
  <si>
    <t>Binary Injured</t>
  </si>
  <si>
    <t>Win or Loss on Injured</t>
  </si>
  <si>
    <t>Column on D to H</t>
  </si>
  <si>
    <t>Line on D,E, F</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</si>
</sst>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3.5"/>
      <color theme="1"/>
      <name val="Calibri"/>
      <family val="2"/>
      <scheme val="minor"/>
    </font>
    <font>
      <b/>
      <sz val="10"/>
      <color theme="1"/>
      <name val="Arial Unicode MS"/>
      <family val="2"/>
    </font>
    <font>
      <sz val="10"/>
      <color theme="1"/>
      <name val="Arial Unicode MS"/>
      <family val="2"/>
    </font>
    <font>
      <sz val="16"/>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0">
    <xf numFmtId="0" fontId="0" fillId="0" borderId="0" xfId="0"/>
    <xf numFmtId="0" fontId="3"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4" fillId="0" borderId="0" xfId="0" applyFont="1" applyAlignment="1">
      <alignment horizontal="left" vertical="center" indent="1"/>
    </xf>
    <xf numFmtId="0" fontId="2" fillId="0" borderId="0" xfId="0" applyFont="1" applyAlignment="1">
      <alignment vertical="center"/>
    </xf>
    <xf numFmtId="0" fontId="4" fillId="0" borderId="0" xfId="0" quotePrefix="1" applyFont="1" applyAlignment="1">
      <alignment horizontal="left" vertical="center" indent="1"/>
    </xf>
    <xf numFmtId="0" fontId="0" fillId="2" borderId="0" xfId="0" applyFill="1"/>
    <xf numFmtId="0" fontId="1" fillId="2" borderId="1" xfId="0" applyFont="1" applyFill="1" applyBorder="1" applyAlignment="1">
      <alignment horizontal="center" vertical="top"/>
    </xf>
    <xf numFmtId="0" fontId="0" fillId="0" borderId="0" xfId="0" applyFill="1"/>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Border="1" applyAlignment="1">
      <alignment horizontal="center" vertical="top"/>
    </xf>
    <xf numFmtId="0" fontId="1" fillId="2" borderId="0" xfId="0" applyFont="1" applyFill="1"/>
    <xf numFmtId="0" fontId="0" fillId="0" borderId="0" xfId="0" applyAlignment="1">
      <alignment horizontal="left" indent="1"/>
    </xf>
    <xf numFmtId="0" fontId="5" fillId="0" borderId="0" xfId="0" applyFont="1" applyFill="1"/>
    <xf numFmtId="0" fontId="0" fillId="0" borderId="0" xfId="0" applyAlignment="1">
      <alignment wrapText="1"/>
    </xf>
    <xf numFmtId="0" fontId="1" fillId="2" borderId="1" xfId="0" applyFont="1" applyFill="1" applyBorder="1" applyAlignment="1">
      <alignment horizontal="center" vertical="top" wrapText="1"/>
    </xf>
    <xf numFmtId="0" fontId="1" fillId="0" borderId="2" xfId="0" applyFont="1" applyFill="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[Cricket_Dataset Analysis.xlsx]pivot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roles</a:t>
            </a:r>
          </a:p>
        </c:rich>
      </c:tx>
      <c:layout>
        <c:manualLayout>
          <c:xMode val="edge"/>
          <c:yMode val="edge"/>
          <c:x val="0.12188097720485983"/>
          <c:y val="0.2315524019221368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table'!$A$4:$A$8</c:f>
              <c:strCache>
                <c:ptCount val="4"/>
                <c:pt idx="0">
                  <c:v>All-Rounder</c:v>
                </c:pt>
                <c:pt idx="1">
                  <c:v>Batsman</c:v>
                </c:pt>
                <c:pt idx="2">
                  <c:v>Bowler</c:v>
                </c:pt>
                <c:pt idx="3">
                  <c:v>Wicketkeeper</c:v>
                </c:pt>
              </c:strCache>
            </c:strRef>
          </c:cat>
          <c:val>
            <c:numRef>
              <c:f>'pivot table'!$B$4:$B$8</c:f>
              <c:numCache>
                <c:formatCode>General</c:formatCode>
                <c:ptCount val="4"/>
                <c:pt idx="0">
                  <c:v>62</c:v>
                </c:pt>
                <c:pt idx="1">
                  <c:v>105</c:v>
                </c:pt>
                <c:pt idx="2">
                  <c:v>58</c:v>
                </c:pt>
                <c:pt idx="3">
                  <c:v>75</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[Cricket_Dataset Analysis.xlsx]pivot table!PivotTable1</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table'!$B$12</c:f>
              <c:strCache>
                <c:ptCount val="1"/>
                <c:pt idx="0">
                  <c:v>Count of Runs Scored</c:v>
                </c:pt>
              </c:strCache>
            </c:strRef>
          </c:tx>
          <c:spPr>
            <a:ln w="28575" cap="rnd">
              <a:solidFill>
                <a:schemeClr val="accent1"/>
              </a:solidFill>
              <a:round/>
            </a:ln>
            <a:effectLst/>
          </c:spPr>
          <c:marker>
            <c:symbol val="none"/>
          </c:marker>
          <c:cat>
            <c:multiLvlStrRef>
              <c:f>'pivot table'!$A$13:$A$33</c:f>
              <c:multiLvlStrCache>
                <c:ptCount val="16"/>
                <c:lvl>
                  <c:pt idx="0">
                    <c:v>All-Rounder</c:v>
                  </c:pt>
                  <c:pt idx="1">
                    <c:v>Batsman</c:v>
                  </c:pt>
                  <c:pt idx="2">
                    <c:v>Bowler</c:v>
                  </c:pt>
                  <c:pt idx="3">
                    <c:v>Wicketkeeper</c:v>
                  </c:pt>
                  <c:pt idx="4">
                    <c:v>All-Rounder</c:v>
                  </c:pt>
                  <c:pt idx="5">
                    <c:v>Batsman</c:v>
                  </c:pt>
                  <c:pt idx="6">
                    <c:v>Bowler</c:v>
                  </c:pt>
                  <c:pt idx="7">
                    <c:v>Wicketkeeper</c:v>
                  </c:pt>
                  <c:pt idx="8">
                    <c:v>All-Rounder</c:v>
                  </c:pt>
                  <c:pt idx="9">
                    <c:v>Batsman</c:v>
                  </c:pt>
                  <c:pt idx="10">
                    <c:v>Bowler</c:v>
                  </c:pt>
                  <c:pt idx="11">
                    <c:v>Wicketkeeper</c:v>
                  </c:pt>
                  <c:pt idx="12">
                    <c:v>All-Rounder</c:v>
                  </c:pt>
                  <c:pt idx="13">
                    <c:v>Batsman</c:v>
                  </c:pt>
                  <c:pt idx="14">
                    <c:v>Bowler</c:v>
                  </c:pt>
                  <c:pt idx="15">
                    <c:v>Wicketkeeper</c:v>
                  </c:pt>
                </c:lvl>
                <c:lvl>
                  <c:pt idx="0">
                    <c:v>Team A</c:v>
                  </c:pt>
                  <c:pt idx="4">
                    <c:v>Team B</c:v>
                  </c:pt>
                  <c:pt idx="8">
                    <c:v>Team C</c:v>
                  </c:pt>
                  <c:pt idx="12">
                    <c:v>Team D</c:v>
                  </c:pt>
                </c:lvl>
              </c:multiLvlStrCache>
            </c:multiLvlStrRef>
          </c:cat>
          <c:val>
            <c:numRef>
              <c:f>'pivot table'!$B$13:$B$33</c:f>
              <c:numCache>
                <c:formatCode>General</c:formatCode>
                <c:ptCount val="16"/>
                <c:pt idx="0">
                  <c:v>15</c:v>
                </c:pt>
                <c:pt idx="1">
                  <c:v>30</c:v>
                </c:pt>
                <c:pt idx="2">
                  <c:v>8</c:v>
                </c:pt>
                <c:pt idx="3">
                  <c:v>19</c:v>
                </c:pt>
                <c:pt idx="4">
                  <c:v>16</c:v>
                </c:pt>
                <c:pt idx="5">
                  <c:v>25</c:v>
                </c:pt>
                <c:pt idx="6">
                  <c:v>13</c:v>
                </c:pt>
                <c:pt idx="7">
                  <c:v>21</c:v>
                </c:pt>
                <c:pt idx="8">
                  <c:v>17</c:v>
                </c:pt>
                <c:pt idx="9">
                  <c:v>22</c:v>
                </c:pt>
                <c:pt idx="10">
                  <c:v>23</c:v>
                </c:pt>
                <c:pt idx="11">
                  <c:v>21</c:v>
                </c:pt>
                <c:pt idx="12">
                  <c:v>14</c:v>
                </c:pt>
                <c:pt idx="13">
                  <c:v>28</c:v>
                </c:pt>
                <c:pt idx="14">
                  <c:v>14</c:v>
                </c:pt>
                <c:pt idx="15">
                  <c:v>14</c:v>
                </c:pt>
              </c:numCache>
            </c:numRef>
          </c:val>
          <c:smooth val="0"/>
        </c:ser>
        <c:ser>
          <c:idx val="1"/>
          <c:order val="1"/>
          <c:tx>
            <c:strRef>
              <c:f>'pivot table'!$C$12</c:f>
              <c:strCache>
                <c:ptCount val="1"/>
                <c:pt idx="0">
                  <c:v>Average of Batting Average</c:v>
                </c:pt>
              </c:strCache>
            </c:strRef>
          </c:tx>
          <c:spPr>
            <a:ln w="28575" cap="rnd">
              <a:solidFill>
                <a:schemeClr val="accent2"/>
              </a:solidFill>
              <a:round/>
            </a:ln>
            <a:effectLst/>
          </c:spPr>
          <c:marker>
            <c:symbol val="none"/>
          </c:marker>
          <c:cat>
            <c:multiLvlStrRef>
              <c:f>'pivot table'!$A$13:$A$33</c:f>
              <c:multiLvlStrCache>
                <c:ptCount val="16"/>
                <c:lvl>
                  <c:pt idx="0">
                    <c:v>All-Rounder</c:v>
                  </c:pt>
                  <c:pt idx="1">
                    <c:v>Batsman</c:v>
                  </c:pt>
                  <c:pt idx="2">
                    <c:v>Bowler</c:v>
                  </c:pt>
                  <c:pt idx="3">
                    <c:v>Wicketkeeper</c:v>
                  </c:pt>
                  <c:pt idx="4">
                    <c:v>All-Rounder</c:v>
                  </c:pt>
                  <c:pt idx="5">
                    <c:v>Batsman</c:v>
                  </c:pt>
                  <c:pt idx="6">
                    <c:v>Bowler</c:v>
                  </c:pt>
                  <c:pt idx="7">
                    <c:v>Wicketkeeper</c:v>
                  </c:pt>
                  <c:pt idx="8">
                    <c:v>All-Rounder</c:v>
                  </c:pt>
                  <c:pt idx="9">
                    <c:v>Batsman</c:v>
                  </c:pt>
                  <c:pt idx="10">
                    <c:v>Bowler</c:v>
                  </c:pt>
                  <c:pt idx="11">
                    <c:v>Wicketkeeper</c:v>
                  </c:pt>
                  <c:pt idx="12">
                    <c:v>All-Rounder</c:v>
                  </c:pt>
                  <c:pt idx="13">
                    <c:v>Batsman</c:v>
                  </c:pt>
                  <c:pt idx="14">
                    <c:v>Bowler</c:v>
                  </c:pt>
                  <c:pt idx="15">
                    <c:v>Wicketkeeper</c:v>
                  </c:pt>
                </c:lvl>
                <c:lvl>
                  <c:pt idx="0">
                    <c:v>Team A</c:v>
                  </c:pt>
                  <c:pt idx="4">
                    <c:v>Team B</c:v>
                  </c:pt>
                  <c:pt idx="8">
                    <c:v>Team C</c:v>
                  </c:pt>
                  <c:pt idx="12">
                    <c:v>Team D</c:v>
                  </c:pt>
                </c:lvl>
              </c:multiLvlStrCache>
            </c:multiLvlStrRef>
          </c:cat>
          <c:val>
            <c:numRef>
              <c:f>'pivot table'!$C$13:$C$33</c:f>
              <c:numCache>
                <c:formatCode>General</c:formatCode>
                <c:ptCount val="16"/>
                <c:pt idx="0">
                  <c:v>46.885999999999996</c:v>
                </c:pt>
                <c:pt idx="1">
                  <c:v>44.911333333333353</c:v>
                </c:pt>
                <c:pt idx="2">
                  <c:v>54.115000000000002</c:v>
                </c:pt>
                <c:pt idx="3">
                  <c:v>48.677368421052634</c:v>
                </c:pt>
                <c:pt idx="4">
                  <c:v>45.194375000000015</c:v>
                </c:pt>
                <c:pt idx="5">
                  <c:v>49.680399999999999</c:v>
                </c:pt>
                <c:pt idx="6">
                  <c:v>52.367692307692309</c:v>
                </c:pt>
                <c:pt idx="7">
                  <c:v>44.151904761904767</c:v>
                </c:pt>
                <c:pt idx="8">
                  <c:v>45.910588235294128</c:v>
                </c:pt>
                <c:pt idx="9">
                  <c:v>43.201363636363645</c:v>
                </c:pt>
                <c:pt idx="10">
                  <c:v>44.669565217391302</c:v>
                </c:pt>
                <c:pt idx="11">
                  <c:v>49.555238095238089</c:v>
                </c:pt>
                <c:pt idx="12">
                  <c:v>52.664285714285704</c:v>
                </c:pt>
                <c:pt idx="13">
                  <c:v>47.318928571428572</c:v>
                </c:pt>
                <c:pt idx="14">
                  <c:v>45.569285714285705</c:v>
                </c:pt>
                <c:pt idx="15">
                  <c:v>45.988571428571426</c:v>
                </c:pt>
              </c:numCache>
            </c:numRef>
          </c:val>
          <c:smooth val="0"/>
        </c:ser>
        <c:dLbls>
          <c:showLegendKey val="0"/>
          <c:showVal val="0"/>
          <c:showCatName val="0"/>
          <c:showSerName val="0"/>
          <c:showPercent val="0"/>
          <c:showBubbleSize val="0"/>
        </c:dLbls>
        <c:smooth val="0"/>
        <c:axId val="-1501229504"/>
        <c:axId val="-1501228416"/>
      </c:lineChart>
      <c:catAx>
        <c:axId val="-150122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28416"/>
        <c:crosses val="autoZero"/>
        <c:auto val="1"/>
        <c:lblAlgn val="ctr"/>
        <c:lblOffset val="100"/>
        <c:noMultiLvlLbl val="0"/>
      </c:catAx>
      <c:valAx>
        <c:axId val="-150122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29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Runs Scored by Players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DATA_Sparklines!$E$1</c:f>
              <c:strCache>
                <c:ptCount val="1"/>
                <c:pt idx="0">
                  <c:v>Runs Scored</c:v>
                </c:pt>
              </c:strCache>
            </c:strRef>
          </c:tx>
          <c:spPr>
            <a:solidFill>
              <a:schemeClr val="accent1"/>
            </a:solidFill>
            <a:ln>
              <a:noFill/>
            </a:ln>
            <a:effectLst/>
          </c:spPr>
          <c:invertIfNegative val="0"/>
          <c:cat>
            <c:strRef>
              <c:f>DATA_Sparklines!$A$2:$A$301</c:f>
              <c:strCache>
                <c:ptCount val="300"/>
                <c:pt idx="0">
                  <c:v>Player 1</c:v>
                </c:pt>
                <c:pt idx="1">
                  <c:v>Player 2</c:v>
                </c:pt>
                <c:pt idx="2">
                  <c:v>Player 3</c:v>
                </c:pt>
                <c:pt idx="3">
                  <c:v>Player 4</c:v>
                </c:pt>
                <c:pt idx="4">
                  <c:v>Player 5</c:v>
                </c:pt>
                <c:pt idx="5">
                  <c:v>Player 6</c:v>
                </c:pt>
                <c:pt idx="6">
                  <c:v>Player 7</c:v>
                </c:pt>
                <c:pt idx="7">
                  <c:v>Player 8</c:v>
                </c:pt>
                <c:pt idx="8">
                  <c:v>Player 9</c:v>
                </c:pt>
                <c:pt idx="9">
                  <c:v>Player 10</c:v>
                </c:pt>
                <c:pt idx="10">
                  <c:v>Player 11</c:v>
                </c:pt>
                <c:pt idx="11">
                  <c:v>Player 12</c:v>
                </c:pt>
                <c:pt idx="12">
                  <c:v>Player 13</c:v>
                </c:pt>
                <c:pt idx="13">
                  <c:v>Player 14</c:v>
                </c:pt>
                <c:pt idx="14">
                  <c:v>Player 15</c:v>
                </c:pt>
                <c:pt idx="15">
                  <c:v>Player 16</c:v>
                </c:pt>
                <c:pt idx="16">
                  <c:v>Player 17</c:v>
                </c:pt>
                <c:pt idx="17">
                  <c:v>Player 18</c:v>
                </c:pt>
                <c:pt idx="18">
                  <c:v>Player 19</c:v>
                </c:pt>
                <c:pt idx="19">
                  <c:v>Player 20</c:v>
                </c:pt>
                <c:pt idx="20">
                  <c:v>Player 21</c:v>
                </c:pt>
                <c:pt idx="21">
                  <c:v>Player 22</c:v>
                </c:pt>
                <c:pt idx="22">
                  <c:v>Player 23</c:v>
                </c:pt>
                <c:pt idx="23">
                  <c:v>Player 24</c:v>
                </c:pt>
                <c:pt idx="24">
                  <c:v>Player 25</c:v>
                </c:pt>
                <c:pt idx="25">
                  <c:v>Player 26</c:v>
                </c:pt>
                <c:pt idx="26">
                  <c:v>Player 27</c:v>
                </c:pt>
                <c:pt idx="27">
                  <c:v>Player 28</c:v>
                </c:pt>
                <c:pt idx="28">
                  <c:v>Player 29</c:v>
                </c:pt>
                <c:pt idx="29">
                  <c:v>Player 30</c:v>
                </c:pt>
                <c:pt idx="30">
                  <c:v>Player 31</c:v>
                </c:pt>
                <c:pt idx="31">
                  <c:v>Player 32</c:v>
                </c:pt>
                <c:pt idx="32">
                  <c:v>Player 33</c:v>
                </c:pt>
                <c:pt idx="33">
                  <c:v>Player 34</c:v>
                </c:pt>
                <c:pt idx="34">
                  <c:v>Player 35</c:v>
                </c:pt>
                <c:pt idx="35">
                  <c:v>Player 36</c:v>
                </c:pt>
                <c:pt idx="36">
                  <c:v>Player 37</c:v>
                </c:pt>
                <c:pt idx="37">
                  <c:v>Player 38</c:v>
                </c:pt>
                <c:pt idx="38">
                  <c:v>Player 39</c:v>
                </c:pt>
                <c:pt idx="39">
                  <c:v>Player 40</c:v>
                </c:pt>
                <c:pt idx="40">
                  <c:v>Player 41</c:v>
                </c:pt>
                <c:pt idx="41">
                  <c:v>Player 42</c:v>
                </c:pt>
                <c:pt idx="42">
                  <c:v>Player 43</c:v>
                </c:pt>
                <c:pt idx="43">
                  <c:v>Player 44</c:v>
                </c:pt>
                <c:pt idx="44">
                  <c:v>Player 45</c:v>
                </c:pt>
                <c:pt idx="45">
                  <c:v>Player 46</c:v>
                </c:pt>
                <c:pt idx="46">
                  <c:v>Player 47</c:v>
                </c:pt>
                <c:pt idx="47">
                  <c:v>Player 48</c:v>
                </c:pt>
                <c:pt idx="48">
                  <c:v>Player 49</c:v>
                </c:pt>
                <c:pt idx="49">
                  <c:v>Player 50</c:v>
                </c:pt>
                <c:pt idx="50">
                  <c:v>Player 51</c:v>
                </c:pt>
                <c:pt idx="51">
                  <c:v>Player 52</c:v>
                </c:pt>
                <c:pt idx="52">
                  <c:v>Player 53</c:v>
                </c:pt>
                <c:pt idx="53">
                  <c:v>Player 54</c:v>
                </c:pt>
                <c:pt idx="54">
                  <c:v>Player 55</c:v>
                </c:pt>
                <c:pt idx="55">
                  <c:v>Player 56</c:v>
                </c:pt>
                <c:pt idx="56">
                  <c:v>Player 57</c:v>
                </c:pt>
                <c:pt idx="57">
                  <c:v>Player 58</c:v>
                </c:pt>
                <c:pt idx="58">
                  <c:v>Player 59</c:v>
                </c:pt>
                <c:pt idx="59">
                  <c:v>Player 60</c:v>
                </c:pt>
                <c:pt idx="60">
                  <c:v>Player 61</c:v>
                </c:pt>
                <c:pt idx="61">
                  <c:v>Player 62</c:v>
                </c:pt>
                <c:pt idx="62">
                  <c:v>Player 63</c:v>
                </c:pt>
                <c:pt idx="63">
                  <c:v>Player 64</c:v>
                </c:pt>
                <c:pt idx="64">
                  <c:v>Player 65</c:v>
                </c:pt>
                <c:pt idx="65">
                  <c:v>Player 66</c:v>
                </c:pt>
                <c:pt idx="66">
                  <c:v>Player 67</c:v>
                </c:pt>
                <c:pt idx="67">
                  <c:v>Player 68</c:v>
                </c:pt>
                <c:pt idx="68">
                  <c:v>Player 69</c:v>
                </c:pt>
                <c:pt idx="69">
                  <c:v>Player 70</c:v>
                </c:pt>
                <c:pt idx="70">
                  <c:v>Player 71</c:v>
                </c:pt>
                <c:pt idx="71">
                  <c:v>Player 72</c:v>
                </c:pt>
                <c:pt idx="72">
                  <c:v>Player 73</c:v>
                </c:pt>
                <c:pt idx="73">
                  <c:v>Player 74</c:v>
                </c:pt>
                <c:pt idx="74">
                  <c:v>Player 75</c:v>
                </c:pt>
                <c:pt idx="75">
                  <c:v>Player 76</c:v>
                </c:pt>
                <c:pt idx="76">
                  <c:v>Player 77</c:v>
                </c:pt>
                <c:pt idx="77">
                  <c:v>Player 78</c:v>
                </c:pt>
                <c:pt idx="78">
                  <c:v>Player 79</c:v>
                </c:pt>
                <c:pt idx="79">
                  <c:v>Player 80</c:v>
                </c:pt>
                <c:pt idx="80">
                  <c:v>Player 81</c:v>
                </c:pt>
                <c:pt idx="81">
                  <c:v>Player 82</c:v>
                </c:pt>
                <c:pt idx="82">
                  <c:v>Player 83</c:v>
                </c:pt>
                <c:pt idx="83">
                  <c:v>Player 84</c:v>
                </c:pt>
                <c:pt idx="84">
                  <c:v>Player 85</c:v>
                </c:pt>
                <c:pt idx="85">
                  <c:v>Player 86</c:v>
                </c:pt>
                <c:pt idx="86">
                  <c:v>Player 87</c:v>
                </c:pt>
                <c:pt idx="87">
                  <c:v>Player 88</c:v>
                </c:pt>
                <c:pt idx="88">
                  <c:v>Player 89</c:v>
                </c:pt>
                <c:pt idx="89">
                  <c:v>Player 90</c:v>
                </c:pt>
                <c:pt idx="90">
                  <c:v>Player 91</c:v>
                </c:pt>
                <c:pt idx="91">
                  <c:v>Player 92</c:v>
                </c:pt>
                <c:pt idx="92">
                  <c:v>Player 93</c:v>
                </c:pt>
                <c:pt idx="93">
                  <c:v>Player 94</c:v>
                </c:pt>
                <c:pt idx="94">
                  <c:v>Player 95</c:v>
                </c:pt>
                <c:pt idx="95">
                  <c:v>Player 96</c:v>
                </c:pt>
                <c:pt idx="96">
                  <c:v>Player 97</c:v>
                </c:pt>
                <c:pt idx="97">
                  <c:v>Player 98</c:v>
                </c:pt>
                <c:pt idx="98">
                  <c:v>Player 99</c:v>
                </c:pt>
                <c:pt idx="99">
                  <c:v>Player 100</c:v>
                </c:pt>
                <c:pt idx="100">
                  <c:v>Player 101</c:v>
                </c:pt>
                <c:pt idx="101">
                  <c:v>Player 102</c:v>
                </c:pt>
                <c:pt idx="102">
                  <c:v>Player 103</c:v>
                </c:pt>
                <c:pt idx="103">
                  <c:v>Player 104</c:v>
                </c:pt>
                <c:pt idx="104">
                  <c:v>Player 105</c:v>
                </c:pt>
                <c:pt idx="105">
                  <c:v>Player 106</c:v>
                </c:pt>
                <c:pt idx="106">
                  <c:v>Player 107</c:v>
                </c:pt>
                <c:pt idx="107">
                  <c:v>Player 108</c:v>
                </c:pt>
                <c:pt idx="108">
                  <c:v>Player 109</c:v>
                </c:pt>
                <c:pt idx="109">
                  <c:v>Player 110</c:v>
                </c:pt>
                <c:pt idx="110">
                  <c:v>Player 111</c:v>
                </c:pt>
                <c:pt idx="111">
                  <c:v>Player 112</c:v>
                </c:pt>
                <c:pt idx="112">
                  <c:v>Player 113</c:v>
                </c:pt>
                <c:pt idx="113">
                  <c:v>Player 114</c:v>
                </c:pt>
                <c:pt idx="114">
                  <c:v>Player 115</c:v>
                </c:pt>
                <c:pt idx="115">
                  <c:v>Player 116</c:v>
                </c:pt>
                <c:pt idx="116">
                  <c:v>Player 117</c:v>
                </c:pt>
                <c:pt idx="117">
                  <c:v>Player 118</c:v>
                </c:pt>
                <c:pt idx="118">
                  <c:v>Player 119</c:v>
                </c:pt>
                <c:pt idx="119">
                  <c:v>Player 120</c:v>
                </c:pt>
                <c:pt idx="120">
                  <c:v>Player 121</c:v>
                </c:pt>
                <c:pt idx="121">
                  <c:v>Player 122</c:v>
                </c:pt>
                <c:pt idx="122">
                  <c:v>Player 123</c:v>
                </c:pt>
                <c:pt idx="123">
                  <c:v>Player 124</c:v>
                </c:pt>
                <c:pt idx="124">
                  <c:v>Player 125</c:v>
                </c:pt>
                <c:pt idx="125">
                  <c:v>Player 126</c:v>
                </c:pt>
                <c:pt idx="126">
                  <c:v>Player 127</c:v>
                </c:pt>
                <c:pt idx="127">
                  <c:v>Player 128</c:v>
                </c:pt>
                <c:pt idx="128">
                  <c:v>Player 129</c:v>
                </c:pt>
                <c:pt idx="129">
                  <c:v>Player 130</c:v>
                </c:pt>
                <c:pt idx="130">
                  <c:v>Player 131</c:v>
                </c:pt>
                <c:pt idx="131">
                  <c:v>Player 132</c:v>
                </c:pt>
                <c:pt idx="132">
                  <c:v>Player 133</c:v>
                </c:pt>
                <c:pt idx="133">
                  <c:v>Player 134</c:v>
                </c:pt>
                <c:pt idx="134">
                  <c:v>Player 135</c:v>
                </c:pt>
                <c:pt idx="135">
                  <c:v>Player 136</c:v>
                </c:pt>
                <c:pt idx="136">
                  <c:v>Player 137</c:v>
                </c:pt>
                <c:pt idx="137">
                  <c:v>Player 138</c:v>
                </c:pt>
                <c:pt idx="138">
                  <c:v>Player 139</c:v>
                </c:pt>
                <c:pt idx="139">
                  <c:v>Player 140</c:v>
                </c:pt>
                <c:pt idx="140">
                  <c:v>Player 141</c:v>
                </c:pt>
                <c:pt idx="141">
                  <c:v>Player 142</c:v>
                </c:pt>
                <c:pt idx="142">
                  <c:v>Player 143</c:v>
                </c:pt>
                <c:pt idx="143">
                  <c:v>Player 144</c:v>
                </c:pt>
                <c:pt idx="144">
                  <c:v>Player 145</c:v>
                </c:pt>
                <c:pt idx="145">
                  <c:v>Player 146</c:v>
                </c:pt>
                <c:pt idx="146">
                  <c:v>Player 147</c:v>
                </c:pt>
                <c:pt idx="147">
                  <c:v>Player 148</c:v>
                </c:pt>
                <c:pt idx="148">
                  <c:v>Player 149</c:v>
                </c:pt>
                <c:pt idx="149">
                  <c:v>Player 150</c:v>
                </c:pt>
                <c:pt idx="150">
                  <c:v>Player 151</c:v>
                </c:pt>
                <c:pt idx="151">
                  <c:v>Player 152</c:v>
                </c:pt>
                <c:pt idx="152">
                  <c:v>Player 153</c:v>
                </c:pt>
                <c:pt idx="153">
                  <c:v>Player 154</c:v>
                </c:pt>
                <c:pt idx="154">
                  <c:v>Player 155</c:v>
                </c:pt>
                <c:pt idx="155">
                  <c:v>Player 156</c:v>
                </c:pt>
                <c:pt idx="156">
                  <c:v>Player 157</c:v>
                </c:pt>
                <c:pt idx="157">
                  <c:v>Player 158</c:v>
                </c:pt>
                <c:pt idx="158">
                  <c:v>Player 159</c:v>
                </c:pt>
                <c:pt idx="159">
                  <c:v>Player 160</c:v>
                </c:pt>
                <c:pt idx="160">
                  <c:v>Player 161</c:v>
                </c:pt>
                <c:pt idx="161">
                  <c:v>Player 162</c:v>
                </c:pt>
                <c:pt idx="162">
                  <c:v>Player 163</c:v>
                </c:pt>
                <c:pt idx="163">
                  <c:v>Player 164</c:v>
                </c:pt>
                <c:pt idx="164">
                  <c:v>Player 165</c:v>
                </c:pt>
                <c:pt idx="165">
                  <c:v>Player 166</c:v>
                </c:pt>
                <c:pt idx="166">
                  <c:v>Player 167</c:v>
                </c:pt>
                <c:pt idx="167">
                  <c:v>Player 168</c:v>
                </c:pt>
                <c:pt idx="168">
                  <c:v>Player 169</c:v>
                </c:pt>
                <c:pt idx="169">
                  <c:v>Player 170</c:v>
                </c:pt>
                <c:pt idx="170">
                  <c:v>Player 171</c:v>
                </c:pt>
                <c:pt idx="171">
                  <c:v>Player 172</c:v>
                </c:pt>
                <c:pt idx="172">
                  <c:v>Player 173</c:v>
                </c:pt>
                <c:pt idx="173">
                  <c:v>Player 174</c:v>
                </c:pt>
                <c:pt idx="174">
                  <c:v>Player 175</c:v>
                </c:pt>
                <c:pt idx="175">
                  <c:v>Player 176</c:v>
                </c:pt>
                <c:pt idx="176">
                  <c:v>Player 177</c:v>
                </c:pt>
                <c:pt idx="177">
                  <c:v>Player 178</c:v>
                </c:pt>
                <c:pt idx="178">
                  <c:v>Player 179</c:v>
                </c:pt>
                <c:pt idx="179">
                  <c:v>Player 180</c:v>
                </c:pt>
                <c:pt idx="180">
                  <c:v>Player 181</c:v>
                </c:pt>
                <c:pt idx="181">
                  <c:v>Player 182</c:v>
                </c:pt>
                <c:pt idx="182">
                  <c:v>Player 183</c:v>
                </c:pt>
                <c:pt idx="183">
                  <c:v>Player 184</c:v>
                </c:pt>
                <c:pt idx="184">
                  <c:v>Player 185</c:v>
                </c:pt>
                <c:pt idx="185">
                  <c:v>Player 186</c:v>
                </c:pt>
                <c:pt idx="186">
                  <c:v>Player 187</c:v>
                </c:pt>
                <c:pt idx="187">
                  <c:v>Player 188</c:v>
                </c:pt>
                <c:pt idx="188">
                  <c:v>Player 189</c:v>
                </c:pt>
                <c:pt idx="189">
                  <c:v>Player 190</c:v>
                </c:pt>
                <c:pt idx="190">
                  <c:v>Player 191</c:v>
                </c:pt>
                <c:pt idx="191">
                  <c:v>Player 192</c:v>
                </c:pt>
                <c:pt idx="192">
                  <c:v>Player 193</c:v>
                </c:pt>
                <c:pt idx="193">
                  <c:v>Player 194</c:v>
                </c:pt>
                <c:pt idx="194">
                  <c:v>Player 195</c:v>
                </c:pt>
                <c:pt idx="195">
                  <c:v>Player 196</c:v>
                </c:pt>
                <c:pt idx="196">
                  <c:v>Player 197</c:v>
                </c:pt>
                <c:pt idx="197">
                  <c:v>Player 198</c:v>
                </c:pt>
                <c:pt idx="198">
                  <c:v>Player 199</c:v>
                </c:pt>
                <c:pt idx="199">
                  <c:v>Player 200</c:v>
                </c:pt>
                <c:pt idx="200">
                  <c:v>Player 201</c:v>
                </c:pt>
                <c:pt idx="201">
                  <c:v>Player 202</c:v>
                </c:pt>
                <c:pt idx="202">
                  <c:v>Player 203</c:v>
                </c:pt>
                <c:pt idx="203">
                  <c:v>Player 204</c:v>
                </c:pt>
                <c:pt idx="204">
                  <c:v>Player 205</c:v>
                </c:pt>
                <c:pt idx="205">
                  <c:v>Player 206</c:v>
                </c:pt>
                <c:pt idx="206">
                  <c:v>Player 207</c:v>
                </c:pt>
                <c:pt idx="207">
                  <c:v>Player 208</c:v>
                </c:pt>
                <c:pt idx="208">
                  <c:v>Player 209</c:v>
                </c:pt>
                <c:pt idx="209">
                  <c:v>Player 210</c:v>
                </c:pt>
                <c:pt idx="210">
                  <c:v>Player 211</c:v>
                </c:pt>
                <c:pt idx="211">
                  <c:v>Player 212</c:v>
                </c:pt>
                <c:pt idx="212">
                  <c:v>Player 213</c:v>
                </c:pt>
                <c:pt idx="213">
                  <c:v>Player 214</c:v>
                </c:pt>
                <c:pt idx="214">
                  <c:v>Player 215</c:v>
                </c:pt>
                <c:pt idx="215">
                  <c:v>Player 216</c:v>
                </c:pt>
                <c:pt idx="216">
                  <c:v>Player 217</c:v>
                </c:pt>
                <c:pt idx="217">
                  <c:v>Player 218</c:v>
                </c:pt>
                <c:pt idx="218">
                  <c:v>Player 219</c:v>
                </c:pt>
                <c:pt idx="219">
                  <c:v>Player 220</c:v>
                </c:pt>
                <c:pt idx="220">
                  <c:v>Player 221</c:v>
                </c:pt>
                <c:pt idx="221">
                  <c:v>Player 222</c:v>
                </c:pt>
                <c:pt idx="222">
                  <c:v>Player 223</c:v>
                </c:pt>
                <c:pt idx="223">
                  <c:v>Player 224</c:v>
                </c:pt>
                <c:pt idx="224">
                  <c:v>Player 225</c:v>
                </c:pt>
                <c:pt idx="225">
                  <c:v>Player 226</c:v>
                </c:pt>
                <c:pt idx="226">
                  <c:v>Player 227</c:v>
                </c:pt>
                <c:pt idx="227">
                  <c:v>Player 228</c:v>
                </c:pt>
                <c:pt idx="228">
                  <c:v>Player 229</c:v>
                </c:pt>
                <c:pt idx="229">
                  <c:v>Player 230</c:v>
                </c:pt>
                <c:pt idx="230">
                  <c:v>Player 231</c:v>
                </c:pt>
                <c:pt idx="231">
                  <c:v>Player 232</c:v>
                </c:pt>
                <c:pt idx="232">
                  <c:v>Player 233</c:v>
                </c:pt>
                <c:pt idx="233">
                  <c:v>Player 234</c:v>
                </c:pt>
                <c:pt idx="234">
                  <c:v>Player 235</c:v>
                </c:pt>
                <c:pt idx="235">
                  <c:v>Player 236</c:v>
                </c:pt>
                <c:pt idx="236">
                  <c:v>Player 237</c:v>
                </c:pt>
                <c:pt idx="237">
                  <c:v>Player 238</c:v>
                </c:pt>
                <c:pt idx="238">
                  <c:v>Player 239</c:v>
                </c:pt>
                <c:pt idx="239">
                  <c:v>Player 240</c:v>
                </c:pt>
                <c:pt idx="240">
                  <c:v>Player 241</c:v>
                </c:pt>
                <c:pt idx="241">
                  <c:v>Player 242</c:v>
                </c:pt>
                <c:pt idx="242">
                  <c:v>Player 243</c:v>
                </c:pt>
                <c:pt idx="243">
                  <c:v>Player 244</c:v>
                </c:pt>
                <c:pt idx="244">
                  <c:v>Player 245</c:v>
                </c:pt>
                <c:pt idx="245">
                  <c:v>Player 246</c:v>
                </c:pt>
                <c:pt idx="246">
                  <c:v>Player 247</c:v>
                </c:pt>
                <c:pt idx="247">
                  <c:v>Player 248</c:v>
                </c:pt>
                <c:pt idx="248">
                  <c:v>Player 249</c:v>
                </c:pt>
                <c:pt idx="249">
                  <c:v>Player 250</c:v>
                </c:pt>
                <c:pt idx="250">
                  <c:v>Player 251</c:v>
                </c:pt>
                <c:pt idx="251">
                  <c:v>Player 252</c:v>
                </c:pt>
                <c:pt idx="252">
                  <c:v>Player 253</c:v>
                </c:pt>
                <c:pt idx="253">
                  <c:v>Player 254</c:v>
                </c:pt>
                <c:pt idx="254">
                  <c:v>Player 255</c:v>
                </c:pt>
                <c:pt idx="255">
                  <c:v>Player 256</c:v>
                </c:pt>
                <c:pt idx="256">
                  <c:v>Player 257</c:v>
                </c:pt>
                <c:pt idx="257">
                  <c:v>Player 258</c:v>
                </c:pt>
                <c:pt idx="258">
                  <c:v>Player 259</c:v>
                </c:pt>
                <c:pt idx="259">
                  <c:v>Player 260</c:v>
                </c:pt>
                <c:pt idx="260">
                  <c:v>Player 261</c:v>
                </c:pt>
                <c:pt idx="261">
                  <c:v>Player 262</c:v>
                </c:pt>
                <c:pt idx="262">
                  <c:v>Player 263</c:v>
                </c:pt>
                <c:pt idx="263">
                  <c:v>Player 264</c:v>
                </c:pt>
                <c:pt idx="264">
                  <c:v>Player 265</c:v>
                </c:pt>
                <c:pt idx="265">
                  <c:v>Player 266</c:v>
                </c:pt>
                <c:pt idx="266">
                  <c:v>Player 267</c:v>
                </c:pt>
                <c:pt idx="267">
                  <c:v>Player 268</c:v>
                </c:pt>
                <c:pt idx="268">
                  <c:v>Player 269</c:v>
                </c:pt>
                <c:pt idx="269">
                  <c:v>Player 270</c:v>
                </c:pt>
                <c:pt idx="270">
                  <c:v>Player 271</c:v>
                </c:pt>
                <c:pt idx="271">
                  <c:v>Player 272</c:v>
                </c:pt>
                <c:pt idx="272">
                  <c:v>Player 273</c:v>
                </c:pt>
                <c:pt idx="273">
                  <c:v>Player 274</c:v>
                </c:pt>
                <c:pt idx="274">
                  <c:v>Player 275</c:v>
                </c:pt>
                <c:pt idx="275">
                  <c:v>Player 276</c:v>
                </c:pt>
                <c:pt idx="276">
                  <c:v>Player 277</c:v>
                </c:pt>
                <c:pt idx="277">
                  <c:v>Player 278</c:v>
                </c:pt>
                <c:pt idx="278">
                  <c:v>Player 279</c:v>
                </c:pt>
                <c:pt idx="279">
                  <c:v>Player 280</c:v>
                </c:pt>
                <c:pt idx="280">
                  <c:v>Player 281</c:v>
                </c:pt>
                <c:pt idx="281">
                  <c:v>Player 282</c:v>
                </c:pt>
                <c:pt idx="282">
                  <c:v>Player 283</c:v>
                </c:pt>
                <c:pt idx="283">
                  <c:v>Player 284</c:v>
                </c:pt>
                <c:pt idx="284">
                  <c:v>Player 285</c:v>
                </c:pt>
                <c:pt idx="285">
                  <c:v>Player 286</c:v>
                </c:pt>
                <c:pt idx="286">
                  <c:v>Player 287</c:v>
                </c:pt>
                <c:pt idx="287">
                  <c:v>Player 288</c:v>
                </c:pt>
                <c:pt idx="288">
                  <c:v>Player 289</c:v>
                </c:pt>
                <c:pt idx="289">
                  <c:v>Player 290</c:v>
                </c:pt>
                <c:pt idx="290">
                  <c:v>Player 291</c:v>
                </c:pt>
                <c:pt idx="291">
                  <c:v>Player 292</c:v>
                </c:pt>
                <c:pt idx="292">
                  <c:v>Player 293</c:v>
                </c:pt>
                <c:pt idx="293">
                  <c:v>Player 294</c:v>
                </c:pt>
                <c:pt idx="294">
                  <c:v>Player 295</c:v>
                </c:pt>
                <c:pt idx="295">
                  <c:v>Player 296</c:v>
                </c:pt>
                <c:pt idx="296">
                  <c:v>Player 297</c:v>
                </c:pt>
                <c:pt idx="297">
                  <c:v>Player 298</c:v>
                </c:pt>
                <c:pt idx="298">
                  <c:v>Player 299</c:v>
                </c:pt>
                <c:pt idx="299">
                  <c:v>Player 300</c:v>
                </c:pt>
              </c:strCache>
            </c:strRef>
          </c:cat>
          <c:val>
            <c:numRef>
              <c:f>DATA_Sparklines!$E$2:$E$301</c:f>
              <c:numCache>
                <c:formatCode>General</c:formatCode>
                <c:ptCount val="300"/>
                <c:pt idx="0">
                  <c:v>1586</c:v>
                </c:pt>
                <c:pt idx="1">
                  <c:v>196</c:v>
                </c:pt>
                <c:pt idx="2">
                  <c:v>6636</c:v>
                </c:pt>
                <c:pt idx="3">
                  <c:v>4575</c:v>
                </c:pt>
                <c:pt idx="4">
                  <c:v>9896</c:v>
                </c:pt>
                <c:pt idx="5">
                  <c:v>8098</c:v>
                </c:pt>
                <c:pt idx="6">
                  <c:v>1040</c:v>
                </c:pt>
                <c:pt idx="7">
                  <c:v>9695</c:v>
                </c:pt>
                <c:pt idx="8">
                  <c:v>5731</c:v>
                </c:pt>
                <c:pt idx="9">
                  <c:v>4208</c:v>
                </c:pt>
                <c:pt idx="10">
                  <c:v>845</c:v>
                </c:pt>
                <c:pt idx="11">
                  <c:v>1218</c:v>
                </c:pt>
                <c:pt idx="12">
                  <c:v>736</c:v>
                </c:pt>
                <c:pt idx="13">
                  <c:v>6894</c:v>
                </c:pt>
                <c:pt idx="14">
                  <c:v>9052</c:v>
                </c:pt>
                <c:pt idx="15">
                  <c:v>1716</c:v>
                </c:pt>
                <c:pt idx="16">
                  <c:v>5094</c:v>
                </c:pt>
                <c:pt idx="17">
                  <c:v>5973</c:v>
                </c:pt>
                <c:pt idx="18">
                  <c:v>3793</c:v>
                </c:pt>
                <c:pt idx="19">
                  <c:v>1481</c:v>
                </c:pt>
                <c:pt idx="20">
                  <c:v>774</c:v>
                </c:pt>
                <c:pt idx="21">
                  <c:v>2744</c:v>
                </c:pt>
                <c:pt idx="22">
                  <c:v>6360</c:v>
                </c:pt>
                <c:pt idx="23">
                  <c:v>3012</c:v>
                </c:pt>
                <c:pt idx="24">
                  <c:v>7262</c:v>
                </c:pt>
                <c:pt idx="25">
                  <c:v>1029</c:v>
                </c:pt>
                <c:pt idx="26">
                  <c:v>5634</c:v>
                </c:pt>
                <c:pt idx="27">
                  <c:v>3024</c:v>
                </c:pt>
                <c:pt idx="28">
                  <c:v>2258</c:v>
                </c:pt>
                <c:pt idx="29">
                  <c:v>6530</c:v>
                </c:pt>
                <c:pt idx="30">
                  <c:v>4512</c:v>
                </c:pt>
                <c:pt idx="31">
                  <c:v>322</c:v>
                </c:pt>
                <c:pt idx="32">
                  <c:v>1918</c:v>
                </c:pt>
                <c:pt idx="33">
                  <c:v>7126</c:v>
                </c:pt>
                <c:pt idx="34">
                  <c:v>9779</c:v>
                </c:pt>
                <c:pt idx="35">
                  <c:v>4053</c:v>
                </c:pt>
                <c:pt idx="36">
                  <c:v>5669</c:v>
                </c:pt>
                <c:pt idx="37">
                  <c:v>778</c:v>
                </c:pt>
                <c:pt idx="38">
                  <c:v>7648</c:v>
                </c:pt>
                <c:pt idx="39">
                  <c:v>4517</c:v>
                </c:pt>
                <c:pt idx="40">
                  <c:v>9792</c:v>
                </c:pt>
                <c:pt idx="41">
                  <c:v>8480</c:v>
                </c:pt>
                <c:pt idx="42">
                  <c:v>1227</c:v>
                </c:pt>
                <c:pt idx="43">
                  <c:v>9227</c:v>
                </c:pt>
                <c:pt idx="44">
                  <c:v>3364</c:v>
                </c:pt>
                <c:pt idx="45">
                  <c:v>8655</c:v>
                </c:pt>
                <c:pt idx="46">
                  <c:v>5464</c:v>
                </c:pt>
                <c:pt idx="47">
                  <c:v>7491</c:v>
                </c:pt>
                <c:pt idx="48">
                  <c:v>2811</c:v>
                </c:pt>
                <c:pt idx="49">
                  <c:v>5730</c:v>
                </c:pt>
                <c:pt idx="50">
                  <c:v>6299</c:v>
                </c:pt>
                <c:pt idx="51">
                  <c:v>9609</c:v>
                </c:pt>
                <c:pt idx="52">
                  <c:v>9750</c:v>
                </c:pt>
                <c:pt idx="53">
                  <c:v>1106</c:v>
                </c:pt>
                <c:pt idx="54">
                  <c:v>9048</c:v>
                </c:pt>
                <c:pt idx="55">
                  <c:v>1847</c:v>
                </c:pt>
                <c:pt idx="56">
                  <c:v>5626</c:v>
                </c:pt>
                <c:pt idx="57">
                  <c:v>6023</c:v>
                </c:pt>
                <c:pt idx="58">
                  <c:v>7589</c:v>
                </c:pt>
                <c:pt idx="59">
                  <c:v>4984</c:v>
                </c:pt>
                <c:pt idx="60">
                  <c:v>5390</c:v>
                </c:pt>
                <c:pt idx="61">
                  <c:v>30</c:v>
                </c:pt>
                <c:pt idx="62">
                  <c:v>5830</c:v>
                </c:pt>
                <c:pt idx="63">
                  <c:v>8290</c:v>
                </c:pt>
                <c:pt idx="64">
                  <c:v>5108</c:v>
                </c:pt>
                <c:pt idx="65">
                  <c:v>147</c:v>
                </c:pt>
                <c:pt idx="66">
                  <c:v>3129</c:v>
                </c:pt>
                <c:pt idx="67">
                  <c:v>5914</c:v>
                </c:pt>
                <c:pt idx="68">
                  <c:v>7464</c:v>
                </c:pt>
                <c:pt idx="69">
                  <c:v>6515</c:v>
                </c:pt>
                <c:pt idx="70">
                  <c:v>2642</c:v>
                </c:pt>
                <c:pt idx="71">
                  <c:v>8374</c:v>
                </c:pt>
                <c:pt idx="72">
                  <c:v>3013</c:v>
                </c:pt>
                <c:pt idx="73">
                  <c:v>7416</c:v>
                </c:pt>
                <c:pt idx="74">
                  <c:v>5461</c:v>
                </c:pt>
                <c:pt idx="75">
                  <c:v>4416</c:v>
                </c:pt>
                <c:pt idx="76">
                  <c:v>616</c:v>
                </c:pt>
                <c:pt idx="77">
                  <c:v>8645</c:v>
                </c:pt>
                <c:pt idx="78">
                  <c:v>4180</c:v>
                </c:pt>
                <c:pt idx="79">
                  <c:v>3449</c:v>
                </c:pt>
                <c:pt idx="80">
                  <c:v>4337</c:v>
                </c:pt>
                <c:pt idx="81">
                  <c:v>5928</c:v>
                </c:pt>
                <c:pt idx="82">
                  <c:v>2705</c:v>
                </c:pt>
                <c:pt idx="83">
                  <c:v>7894</c:v>
                </c:pt>
                <c:pt idx="84">
                  <c:v>1210</c:v>
                </c:pt>
                <c:pt idx="85">
                  <c:v>400</c:v>
                </c:pt>
                <c:pt idx="86">
                  <c:v>3986</c:v>
                </c:pt>
                <c:pt idx="87">
                  <c:v>5653</c:v>
                </c:pt>
                <c:pt idx="88">
                  <c:v>8146</c:v>
                </c:pt>
                <c:pt idx="89">
                  <c:v>6759</c:v>
                </c:pt>
                <c:pt idx="90">
                  <c:v>3470</c:v>
                </c:pt>
                <c:pt idx="91">
                  <c:v>3740</c:v>
                </c:pt>
                <c:pt idx="92">
                  <c:v>8440</c:v>
                </c:pt>
                <c:pt idx="93">
                  <c:v>9338</c:v>
                </c:pt>
                <c:pt idx="94">
                  <c:v>3529</c:v>
                </c:pt>
                <c:pt idx="95">
                  <c:v>2329</c:v>
                </c:pt>
                <c:pt idx="96">
                  <c:v>5449</c:v>
                </c:pt>
                <c:pt idx="97">
                  <c:v>2283</c:v>
                </c:pt>
                <c:pt idx="98">
                  <c:v>3358</c:v>
                </c:pt>
                <c:pt idx="99">
                  <c:v>411</c:v>
                </c:pt>
                <c:pt idx="100">
                  <c:v>2265</c:v>
                </c:pt>
                <c:pt idx="101">
                  <c:v>9065</c:v>
                </c:pt>
                <c:pt idx="102">
                  <c:v>1627</c:v>
                </c:pt>
                <c:pt idx="103">
                  <c:v>724</c:v>
                </c:pt>
                <c:pt idx="104">
                  <c:v>3207</c:v>
                </c:pt>
                <c:pt idx="105">
                  <c:v>8727</c:v>
                </c:pt>
                <c:pt idx="106">
                  <c:v>7399</c:v>
                </c:pt>
                <c:pt idx="107">
                  <c:v>3009</c:v>
                </c:pt>
                <c:pt idx="108">
                  <c:v>2999</c:v>
                </c:pt>
                <c:pt idx="109">
                  <c:v>5738</c:v>
                </c:pt>
                <c:pt idx="110">
                  <c:v>1960</c:v>
                </c:pt>
                <c:pt idx="111">
                  <c:v>3429</c:v>
                </c:pt>
                <c:pt idx="112">
                  <c:v>7582</c:v>
                </c:pt>
                <c:pt idx="113">
                  <c:v>2216</c:v>
                </c:pt>
                <c:pt idx="114">
                  <c:v>3661</c:v>
                </c:pt>
                <c:pt idx="115">
                  <c:v>59</c:v>
                </c:pt>
                <c:pt idx="116">
                  <c:v>6562</c:v>
                </c:pt>
                <c:pt idx="117">
                  <c:v>3713</c:v>
                </c:pt>
                <c:pt idx="118">
                  <c:v>8129</c:v>
                </c:pt>
                <c:pt idx="119">
                  <c:v>9282</c:v>
                </c:pt>
                <c:pt idx="120">
                  <c:v>421</c:v>
                </c:pt>
                <c:pt idx="121">
                  <c:v>8425</c:v>
                </c:pt>
                <c:pt idx="122">
                  <c:v>1321</c:v>
                </c:pt>
                <c:pt idx="123">
                  <c:v>7335</c:v>
                </c:pt>
                <c:pt idx="124">
                  <c:v>1645</c:v>
                </c:pt>
                <c:pt idx="125">
                  <c:v>6887</c:v>
                </c:pt>
                <c:pt idx="126">
                  <c:v>690</c:v>
                </c:pt>
                <c:pt idx="127">
                  <c:v>9511</c:v>
                </c:pt>
                <c:pt idx="128">
                  <c:v>6676</c:v>
                </c:pt>
                <c:pt idx="129">
                  <c:v>8137</c:v>
                </c:pt>
                <c:pt idx="130">
                  <c:v>9058</c:v>
                </c:pt>
                <c:pt idx="131">
                  <c:v>5554</c:v>
                </c:pt>
                <c:pt idx="132">
                  <c:v>8959</c:v>
                </c:pt>
                <c:pt idx="133">
                  <c:v>7428</c:v>
                </c:pt>
                <c:pt idx="134">
                  <c:v>2605</c:v>
                </c:pt>
                <c:pt idx="135">
                  <c:v>9507</c:v>
                </c:pt>
                <c:pt idx="136">
                  <c:v>543</c:v>
                </c:pt>
                <c:pt idx="137">
                  <c:v>4567</c:v>
                </c:pt>
                <c:pt idx="138">
                  <c:v>5208</c:v>
                </c:pt>
                <c:pt idx="139">
                  <c:v>7214</c:v>
                </c:pt>
                <c:pt idx="140">
                  <c:v>8721</c:v>
                </c:pt>
                <c:pt idx="141">
                  <c:v>5961</c:v>
                </c:pt>
                <c:pt idx="142">
                  <c:v>1123</c:v>
                </c:pt>
                <c:pt idx="143">
                  <c:v>4885</c:v>
                </c:pt>
                <c:pt idx="144">
                  <c:v>7084</c:v>
                </c:pt>
                <c:pt idx="145">
                  <c:v>2778</c:v>
                </c:pt>
                <c:pt idx="146">
                  <c:v>1188</c:v>
                </c:pt>
                <c:pt idx="147">
                  <c:v>5372</c:v>
                </c:pt>
                <c:pt idx="148">
                  <c:v>1041</c:v>
                </c:pt>
                <c:pt idx="149">
                  <c:v>938</c:v>
                </c:pt>
                <c:pt idx="150">
                  <c:v>703</c:v>
                </c:pt>
                <c:pt idx="151">
                  <c:v>1527</c:v>
                </c:pt>
                <c:pt idx="152">
                  <c:v>4766</c:v>
                </c:pt>
                <c:pt idx="153">
                  <c:v>6312</c:v>
                </c:pt>
                <c:pt idx="154">
                  <c:v>8971</c:v>
                </c:pt>
                <c:pt idx="155">
                  <c:v>8291</c:v>
                </c:pt>
                <c:pt idx="156">
                  <c:v>7354</c:v>
                </c:pt>
                <c:pt idx="157">
                  <c:v>5690</c:v>
                </c:pt>
                <c:pt idx="158">
                  <c:v>1060</c:v>
                </c:pt>
                <c:pt idx="159">
                  <c:v>7645</c:v>
                </c:pt>
                <c:pt idx="160">
                  <c:v>9678</c:v>
                </c:pt>
                <c:pt idx="161">
                  <c:v>7876</c:v>
                </c:pt>
                <c:pt idx="162">
                  <c:v>1830</c:v>
                </c:pt>
                <c:pt idx="163">
                  <c:v>9367</c:v>
                </c:pt>
                <c:pt idx="164">
                  <c:v>677</c:v>
                </c:pt>
                <c:pt idx="165">
                  <c:v>9276</c:v>
                </c:pt>
                <c:pt idx="166">
                  <c:v>7641</c:v>
                </c:pt>
                <c:pt idx="167">
                  <c:v>7096</c:v>
                </c:pt>
                <c:pt idx="168">
                  <c:v>4302</c:v>
                </c:pt>
                <c:pt idx="169">
                  <c:v>1266</c:v>
                </c:pt>
                <c:pt idx="170">
                  <c:v>7853</c:v>
                </c:pt>
                <c:pt idx="171">
                  <c:v>9231</c:v>
                </c:pt>
                <c:pt idx="172">
                  <c:v>4334</c:v>
                </c:pt>
                <c:pt idx="173">
                  <c:v>9530</c:v>
                </c:pt>
                <c:pt idx="174">
                  <c:v>8711</c:v>
                </c:pt>
                <c:pt idx="175">
                  <c:v>1993</c:v>
                </c:pt>
                <c:pt idx="176">
                  <c:v>1370</c:v>
                </c:pt>
                <c:pt idx="177">
                  <c:v>8889</c:v>
                </c:pt>
                <c:pt idx="178">
                  <c:v>702</c:v>
                </c:pt>
                <c:pt idx="179">
                  <c:v>3165</c:v>
                </c:pt>
                <c:pt idx="180">
                  <c:v>9514</c:v>
                </c:pt>
                <c:pt idx="181">
                  <c:v>9461</c:v>
                </c:pt>
                <c:pt idx="182">
                  <c:v>1174</c:v>
                </c:pt>
                <c:pt idx="183">
                  <c:v>4228</c:v>
                </c:pt>
                <c:pt idx="184">
                  <c:v>6580</c:v>
                </c:pt>
                <c:pt idx="185">
                  <c:v>7128</c:v>
                </c:pt>
                <c:pt idx="186">
                  <c:v>4360</c:v>
                </c:pt>
                <c:pt idx="187">
                  <c:v>3395</c:v>
                </c:pt>
                <c:pt idx="188">
                  <c:v>9353</c:v>
                </c:pt>
                <c:pt idx="189">
                  <c:v>3836</c:v>
                </c:pt>
                <c:pt idx="190">
                  <c:v>1670</c:v>
                </c:pt>
                <c:pt idx="191">
                  <c:v>878</c:v>
                </c:pt>
                <c:pt idx="192">
                  <c:v>1485</c:v>
                </c:pt>
                <c:pt idx="193">
                  <c:v>4386</c:v>
                </c:pt>
                <c:pt idx="194">
                  <c:v>1537</c:v>
                </c:pt>
                <c:pt idx="195">
                  <c:v>8579</c:v>
                </c:pt>
                <c:pt idx="196">
                  <c:v>3768</c:v>
                </c:pt>
                <c:pt idx="197">
                  <c:v>374</c:v>
                </c:pt>
                <c:pt idx="198">
                  <c:v>3747</c:v>
                </c:pt>
                <c:pt idx="199">
                  <c:v>3091</c:v>
                </c:pt>
                <c:pt idx="200">
                  <c:v>2013</c:v>
                </c:pt>
                <c:pt idx="201">
                  <c:v>8712</c:v>
                </c:pt>
                <c:pt idx="202">
                  <c:v>6437</c:v>
                </c:pt>
                <c:pt idx="203">
                  <c:v>7822</c:v>
                </c:pt>
                <c:pt idx="204">
                  <c:v>4240</c:v>
                </c:pt>
                <c:pt idx="205">
                  <c:v>7394</c:v>
                </c:pt>
                <c:pt idx="206">
                  <c:v>6222</c:v>
                </c:pt>
                <c:pt idx="207">
                  <c:v>6257</c:v>
                </c:pt>
                <c:pt idx="208">
                  <c:v>9628</c:v>
                </c:pt>
                <c:pt idx="209">
                  <c:v>6455</c:v>
                </c:pt>
                <c:pt idx="210">
                  <c:v>6064</c:v>
                </c:pt>
                <c:pt idx="211">
                  <c:v>7804</c:v>
                </c:pt>
                <c:pt idx="212">
                  <c:v>5672</c:v>
                </c:pt>
                <c:pt idx="213">
                  <c:v>8764</c:v>
                </c:pt>
                <c:pt idx="214">
                  <c:v>7087</c:v>
                </c:pt>
                <c:pt idx="215">
                  <c:v>6477</c:v>
                </c:pt>
                <c:pt idx="216">
                  <c:v>4775</c:v>
                </c:pt>
                <c:pt idx="217">
                  <c:v>8609</c:v>
                </c:pt>
                <c:pt idx="218">
                  <c:v>4948</c:v>
                </c:pt>
                <c:pt idx="219">
                  <c:v>5890</c:v>
                </c:pt>
                <c:pt idx="220">
                  <c:v>1368</c:v>
                </c:pt>
                <c:pt idx="221">
                  <c:v>4581</c:v>
                </c:pt>
                <c:pt idx="222">
                  <c:v>9059</c:v>
                </c:pt>
                <c:pt idx="223">
                  <c:v>4160</c:v>
                </c:pt>
                <c:pt idx="224">
                  <c:v>5836</c:v>
                </c:pt>
                <c:pt idx="225">
                  <c:v>9301</c:v>
                </c:pt>
                <c:pt idx="226">
                  <c:v>9421</c:v>
                </c:pt>
                <c:pt idx="227">
                  <c:v>5520</c:v>
                </c:pt>
                <c:pt idx="228">
                  <c:v>3121</c:v>
                </c:pt>
                <c:pt idx="229">
                  <c:v>54</c:v>
                </c:pt>
                <c:pt idx="230">
                  <c:v>2931</c:v>
                </c:pt>
                <c:pt idx="231">
                  <c:v>5365</c:v>
                </c:pt>
                <c:pt idx="232">
                  <c:v>9985</c:v>
                </c:pt>
                <c:pt idx="233">
                  <c:v>8900</c:v>
                </c:pt>
                <c:pt idx="234">
                  <c:v>4136</c:v>
                </c:pt>
                <c:pt idx="235">
                  <c:v>5694</c:v>
                </c:pt>
                <c:pt idx="236">
                  <c:v>5660</c:v>
                </c:pt>
                <c:pt idx="237">
                  <c:v>4979</c:v>
                </c:pt>
                <c:pt idx="238">
                  <c:v>572</c:v>
                </c:pt>
                <c:pt idx="239">
                  <c:v>6412</c:v>
                </c:pt>
                <c:pt idx="240">
                  <c:v>4892</c:v>
                </c:pt>
                <c:pt idx="241">
                  <c:v>1340</c:v>
                </c:pt>
                <c:pt idx="242">
                  <c:v>3735</c:v>
                </c:pt>
                <c:pt idx="243">
                  <c:v>1159</c:v>
                </c:pt>
                <c:pt idx="244">
                  <c:v>3209</c:v>
                </c:pt>
                <c:pt idx="245">
                  <c:v>7221</c:v>
                </c:pt>
                <c:pt idx="246">
                  <c:v>3623</c:v>
                </c:pt>
                <c:pt idx="247">
                  <c:v>4832</c:v>
                </c:pt>
                <c:pt idx="248">
                  <c:v>4639</c:v>
                </c:pt>
                <c:pt idx="249">
                  <c:v>2736</c:v>
                </c:pt>
                <c:pt idx="250">
                  <c:v>4296</c:v>
                </c:pt>
                <c:pt idx="251">
                  <c:v>9891</c:v>
                </c:pt>
                <c:pt idx="252">
                  <c:v>6330</c:v>
                </c:pt>
                <c:pt idx="253">
                  <c:v>9948</c:v>
                </c:pt>
                <c:pt idx="254">
                  <c:v>1731</c:v>
                </c:pt>
                <c:pt idx="255">
                  <c:v>5147</c:v>
                </c:pt>
                <c:pt idx="256">
                  <c:v>5891</c:v>
                </c:pt>
                <c:pt idx="257">
                  <c:v>1047</c:v>
                </c:pt>
                <c:pt idx="258">
                  <c:v>7155</c:v>
                </c:pt>
                <c:pt idx="259">
                  <c:v>2870</c:v>
                </c:pt>
                <c:pt idx="260">
                  <c:v>460</c:v>
                </c:pt>
                <c:pt idx="261">
                  <c:v>7274</c:v>
                </c:pt>
                <c:pt idx="262">
                  <c:v>7699</c:v>
                </c:pt>
                <c:pt idx="263">
                  <c:v>6281</c:v>
                </c:pt>
                <c:pt idx="264">
                  <c:v>5519</c:v>
                </c:pt>
                <c:pt idx="265">
                  <c:v>2389</c:v>
                </c:pt>
                <c:pt idx="266">
                  <c:v>9461</c:v>
                </c:pt>
                <c:pt idx="267">
                  <c:v>9786</c:v>
                </c:pt>
                <c:pt idx="268">
                  <c:v>6904</c:v>
                </c:pt>
                <c:pt idx="269">
                  <c:v>7260</c:v>
                </c:pt>
                <c:pt idx="270">
                  <c:v>3276</c:v>
                </c:pt>
                <c:pt idx="271">
                  <c:v>4868</c:v>
                </c:pt>
                <c:pt idx="272">
                  <c:v>8357</c:v>
                </c:pt>
                <c:pt idx="273">
                  <c:v>4479</c:v>
                </c:pt>
                <c:pt idx="274">
                  <c:v>2504</c:v>
                </c:pt>
                <c:pt idx="275">
                  <c:v>3521</c:v>
                </c:pt>
                <c:pt idx="276">
                  <c:v>3503</c:v>
                </c:pt>
                <c:pt idx="277">
                  <c:v>5215</c:v>
                </c:pt>
                <c:pt idx="278">
                  <c:v>6443</c:v>
                </c:pt>
                <c:pt idx="279">
                  <c:v>5014</c:v>
                </c:pt>
                <c:pt idx="280">
                  <c:v>9628</c:v>
                </c:pt>
                <c:pt idx="281">
                  <c:v>7849</c:v>
                </c:pt>
                <c:pt idx="282">
                  <c:v>8218</c:v>
                </c:pt>
                <c:pt idx="283">
                  <c:v>2341</c:v>
                </c:pt>
                <c:pt idx="284">
                  <c:v>9084</c:v>
                </c:pt>
                <c:pt idx="285">
                  <c:v>9323</c:v>
                </c:pt>
                <c:pt idx="286">
                  <c:v>7176</c:v>
                </c:pt>
                <c:pt idx="287">
                  <c:v>9850</c:v>
                </c:pt>
                <c:pt idx="288">
                  <c:v>3104</c:v>
                </c:pt>
                <c:pt idx="289">
                  <c:v>3483</c:v>
                </c:pt>
                <c:pt idx="290">
                  <c:v>2666</c:v>
                </c:pt>
                <c:pt idx="291">
                  <c:v>2521</c:v>
                </c:pt>
                <c:pt idx="292">
                  <c:v>3561</c:v>
                </c:pt>
                <c:pt idx="293">
                  <c:v>7761</c:v>
                </c:pt>
                <c:pt idx="294">
                  <c:v>4768</c:v>
                </c:pt>
                <c:pt idx="295">
                  <c:v>9615</c:v>
                </c:pt>
                <c:pt idx="296">
                  <c:v>253</c:v>
                </c:pt>
                <c:pt idx="297">
                  <c:v>7983</c:v>
                </c:pt>
                <c:pt idx="298">
                  <c:v>572</c:v>
                </c:pt>
                <c:pt idx="299">
                  <c:v>349</c:v>
                </c:pt>
              </c:numCache>
            </c:numRef>
          </c:val>
        </c:ser>
        <c:dLbls>
          <c:showLegendKey val="0"/>
          <c:showVal val="0"/>
          <c:showCatName val="0"/>
          <c:showSerName val="0"/>
          <c:showPercent val="0"/>
          <c:showBubbleSize val="0"/>
        </c:dLbls>
        <c:gapWidth val="219"/>
        <c:overlap val="-27"/>
        <c:axId val="-1501227328"/>
        <c:axId val="-1501236032"/>
      </c:barChart>
      <c:catAx>
        <c:axId val="-150122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player names</a:t>
                </a:r>
              </a:p>
            </c:rich>
          </c:tx>
          <c:layout>
            <c:manualLayout>
              <c:xMode val="edge"/>
              <c:yMode val="edge"/>
              <c:x val="0.46983202099737531"/>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36032"/>
        <c:crosses val="autoZero"/>
        <c:auto val="1"/>
        <c:lblAlgn val="ctr"/>
        <c:lblOffset val="100"/>
        <c:noMultiLvlLbl val="0"/>
      </c:catAx>
      <c:valAx>
        <c:axId val="-150123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runs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27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Performance trend</a:t>
            </a:r>
            <a:r>
              <a:rPr lang="en-IN" baseline="0"/>
              <a:t>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DATA_Sparklines!$D$1</c:f>
              <c:strCache>
                <c:ptCount val="1"/>
                <c:pt idx="0">
                  <c:v>Matches Played</c:v>
                </c:pt>
              </c:strCache>
            </c:strRef>
          </c:tx>
          <c:spPr>
            <a:ln w="28575" cap="rnd">
              <a:solidFill>
                <a:schemeClr val="accent1"/>
              </a:solidFill>
              <a:round/>
            </a:ln>
            <a:effectLst/>
          </c:spPr>
          <c:marker>
            <c:symbol val="none"/>
          </c:marker>
          <c:val>
            <c:numRef>
              <c:f>DATA_Sparklines!$D$2:$D$301</c:f>
              <c:numCache>
                <c:formatCode>General</c:formatCode>
                <c:ptCount val="300"/>
                <c:pt idx="0">
                  <c:v>180</c:v>
                </c:pt>
                <c:pt idx="1">
                  <c:v>70</c:v>
                </c:pt>
                <c:pt idx="2">
                  <c:v>168</c:v>
                </c:pt>
                <c:pt idx="3">
                  <c:v>47</c:v>
                </c:pt>
                <c:pt idx="4">
                  <c:v>51</c:v>
                </c:pt>
                <c:pt idx="5">
                  <c:v>128</c:v>
                </c:pt>
                <c:pt idx="6">
                  <c:v>85</c:v>
                </c:pt>
                <c:pt idx="7">
                  <c:v>65</c:v>
                </c:pt>
                <c:pt idx="8">
                  <c:v>79</c:v>
                </c:pt>
                <c:pt idx="9">
                  <c:v>95</c:v>
                </c:pt>
                <c:pt idx="10">
                  <c:v>65</c:v>
                </c:pt>
                <c:pt idx="11">
                  <c:v>56</c:v>
                </c:pt>
                <c:pt idx="12">
                  <c:v>178</c:v>
                </c:pt>
                <c:pt idx="13">
                  <c:v>60</c:v>
                </c:pt>
                <c:pt idx="14">
                  <c:v>29</c:v>
                </c:pt>
                <c:pt idx="15">
                  <c:v>52</c:v>
                </c:pt>
                <c:pt idx="16">
                  <c:v>126</c:v>
                </c:pt>
                <c:pt idx="17">
                  <c:v>83</c:v>
                </c:pt>
                <c:pt idx="18">
                  <c:v>116</c:v>
                </c:pt>
                <c:pt idx="19">
                  <c:v>20</c:v>
                </c:pt>
                <c:pt idx="20">
                  <c:v>164</c:v>
                </c:pt>
                <c:pt idx="21">
                  <c:v>15</c:v>
                </c:pt>
                <c:pt idx="22">
                  <c:v>146</c:v>
                </c:pt>
                <c:pt idx="23">
                  <c:v>68</c:v>
                </c:pt>
                <c:pt idx="24">
                  <c:v>103</c:v>
                </c:pt>
                <c:pt idx="25">
                  <c:v>56</c:v>
                </c:pt>
                <c:pt idx="26">
                  <c:v>10</c:v>
                </c:pt>
                <c:pt idx="27">
                  <c:v>106</c:v>
                </c:pt>
                <c:pt idx="28">
                  <c:v>135</c:v>
                </c:pt>
                <c:pt idx="29">
                  <c:v>114</c:v>
                </c:pt>
                <c:pt idx="30">
                  <c:v>158</c:v>
                </c:pt>
                <c:pt idx="31">
                  <c:v>122</c:v>
                </c:pt>
                <c:pt idx="32">
                  <c:v>56</c:v>
                </c:pt>
                <c:pt idx="33">
                  <c:v>101</c:v>
                </c:pt>
                <c:pt idx="34">
                  <c:v>64</c:v>
                </c:pt>
                <c:pt idx="35">
                  <c:v>84</c:v>
                </c:pt>
                <c:pt idx="36">
                  <c:v>132</c:v>
                </c:pt>
                <c:pt idx="37">
                  <c:v>128</c:v>
                </c:pt>
                <c:pt idx="38">
                  <c:v>97</c:v>
                </c:pt>
                <c:pt idx="39">
                  <c:v>160</c:v>
                </c:pt>
                <c:pt idx="40">
                  <c:v>26</c:v>
                </c:pt>
                <c:pt idx="41">
                  <c:v>129</c:v>
                </c:pt>
                <c:pt idx="42">
                  <c:v>92</c:v>
                </c:pt>
                <c:pt idx="43">
                  <c:v>87</c:v>
                </c:pt>
                <c:pt idx="44">
                  <c:v>192</c:v>
                </c:pt>
                <c:pt idx="45">
                  <c:v>98</c:v>
                </c:pt>
                <c:pt idx="46">
                  <c:v>27</c:v>
                </c:pt>
                <c:pt idx="47">
                  <c:v>195</c:v>
                </c:pt>
                <c:pt idx="48">
                  <c:v>61</c:v>
                </c:pt>
                <c:pt idx="49">
                  <c:v>97</c:v>
                </c:pt>
                <c:pt idx="50">
                  <c:v>157</c:v>
                </c:pt>
                <c:pt idx="51">
                  <c:v>53</c:v>
                </c:pt>
                <c:pt idx="52">
                  <c:v>167</c:v>
                </c:pt>
                <c:pt idx="53">
                  <c:v>11</c:v>
                </c:pt>
                <c:pt idx="54">
                  <c:v>196</c:v>
                </c:pt>
                <c:pt idx="55">
                  <c:v>39</c:v>
                </c:pt>
                <c:pt idx="56">
                  <c:v>169</c:v>
                </c:pt>
                <c:pt idx="57">
                  <c:v>187</c:v>
                </c:pt>
                <c:pt idx="58">
                  <c:v>167</c:v>
                </c:pt>
                <c:pt idx="59">
                  <c:v>69</c:v>
                </c:pt>
                <c:pt idx="60">
                  <c:v>44</c:v>
                </c:pt>
                <c:pt idx="61">
                  <c:v>29</c:v>
                </c:pt>
                <c:pt idx="62">
                  <c:v>181</c:v>
                </c:pt>
                <c:pt idx="63">
                  <c:v>38</c:v>
                </c:pt>
                <c:pt idx="64">
                  <c:v>40</c:v>
                </c:pt>
                <c:pt idx="65">
                  <c:v>172</c:v>
                </c:pt>
                <c:pt idx="66">
                  <c:v>41</c:v>
                </c:pt>
                <c:pt idx="67">
                  <c:v>175</c:v>
                </c:pt>
                <c:pt idx="68">
                  <c:v>36</c:v>
                </c:pt>
                <c:pt idx="69">
                  <c:v>73</c:v>
                </c:pt>
                <c:pt idx="70">
                  <c:v>190</c:v>
                </c:pt>
                <c:pt idx="71">
                  <c:v>108</c:v>
                </c:pt>
                <c:pt idx="72">
                  <c:v>26</c:v>
                </c:pt>
                <c:pt idx="73">
                  <c:v>63</c:v>
                </c:pt>
                <c:pt idx="74">
                  <c:v>18</c:v>
                </c:pt>
                <c:pt idx="75">
                  <c:v>14</c:v>
                </c:pt>
                <c:pt idx="76">
                  <c:v>43</c:v>
                </c:pt>
                <c:pt idx="77">
                  <c:v>13</c:v>
                </c:pt>
                <c:pt idx="78">
                  <c:v>69</c:v>
                </c:pt>
                <c:pt idx="79">
                  <c:v>19</c:v>
                </c:pt>
                <c:pt idx="80">
                  <c:v>92</c:v>
                </c:pt>
                <c:pt idx="81">
                  <c:v>167</c:v>
                </c:pt>
                <c:pt idx="82">
                  <c:v>140</c:v>
                </c:pt>
                <c:pt idx="83">
                  <c:v>78</c:v>
                </c:pt>
                <c:pt idx="84">
                  <c:v>54</c:v>
                </c:pt>
                <c:pt idx="85">
                  <c:v>101</c:v>
                </c:pt>
                <c:pt idx="86">
                  <c:v>175</c:v>
                </c:pt>
                <c:pt idx="87">
                  <c:v>57</c:v>
                </c:pt>
                <c:pt idx="88">
                  <c:v>160</c:v>
                </c:pt>
                <c:pt idx="89">
                  <c:v>150</c:v>
                </c:pt>
                <c:pt idx="90">
                  <c:v>52</c:v>
                </c:pt>
                <c:pt idx="91">
                  <c:v>106</c:v>
                </c:pt>
                <c:pt idx="92">
                  <c:v>47</c:v>
                </c:pt>
                <c:pt idx="93">
                  <c:v>73</c:v>
                </c:pt>
                <c:pt idx="94">
                  <c:v>57</c:v>
                </c:pt>
                <c:pt idx="95">
                  <c:v>79</c:v>
                </c:pt>
                <c:pt idx="96">
                  <c:v>41</c:v>
                </c:pt>
                <c:pt idx="97">
                  <c:v>78</c:v>
                </c:pt>
                <c:pt idx="98">
                  <c:v>143</c:v>
                </c:pt>
                <c:pt idx="99">
                  <c:v>19</c:v>
                </c:pt>
                <c:pt idx="100">
                  <c:v>116</c:v>
                </c:pt>
                <c:pt idx="101">
                  <c:v>138</c:v>
                </c:pt>
                <c:pt idx="102">
                  <c:v>61</c:v>
                </c:pt>
                <c:pt idx="103">
                  <c:v>86</c:v>
                </c:pt>
                <c:pt idx="104">
                  <c:v>131</c:v>
                </c:pt>
                <c:pt idx="105">
                  <c:v>32</c:v>
                </c:pt>
                <c:pt idx="106">
                  <c:v>166</c:v>
                </c:pt>
                <c:pt idx="107">
                  <c:v>109</c:v>
                </c:pt>
                <c:pt idx="108">
                  <c:v>127</c:v>
                </c:pt>
                <c:pt idx="109">
                  <c:v>39</c:v>
                </c:pt>
                <c:pt idx="110">
                  <c:v>69</c:v>
                </c:pt>
                <c:pt idx="111">
                  <c:v>168</c:v>
                </c:pt>
                <c:pt idx="112">
                  <c:v>156</c:v>
                </c:pt>
                <c:pt idx="113">
                  <c:v>25</c:v>
                </c:pt>
                <c:pt idx="114">
                  <c:v>26</c:v>
                </c:pt>
                <c:pt idx="115">
                  <c:v>32</c:v>
                </c:pt>
                <c:pt idx="116">
                  <c:v>43</c:v>
                </c:pt>
                <c:pt idx="117">
                  <c:v>47</c:v>
                </c:pt>
                <c:pt idx="118">
                  <c:v>84</c:v>
                </c:pt>
                <c:pt idx="119">
                  <c:v>110</c:v>
                </c:pt>
                <c:pt idx="120">
                  <c:v>112</c:v>
                </c:pt>
                <c:pt idx="121">
                  <c:v>86</c:v>
                </c:pt>
                <c:pt idx="122">
                  <c:v>86</c:v>
                </c:pt>
                <c:pt idx="123">
                  <c:v>87</c:v>
                </c:pt>
                <c:pt idx="124">
                  <c:v>11</c:v>
                </c:pt>
                <c:pt idx="125">
                  <c:v>152</c:v>
                </c:pt>
                <c:pt idx="126">
                  <c:v>54</c:v>
                </c:pt>
                <c:pt idx="127">
                  <c:v>199</c:v>
                </c:pt>
                <c:pt idx="128">
                  <c:v>29</c:v>
                </c:pt>
                <c:pt idx="129">
                  <c:v>158</c:v>
                </c:pt>
                <c:pt idx="130">
                  <c:v>168</c:v>
                </c:pt>
                <c:pt idx="131">
                  <c:v>131</c:v>
                </c:pt>
                <c:pt idx="132">
                  <c:v>128</c:v>
                </c:pt>
                <c:pt idx="133">
                  <c:v>171</c:v>
                </c:pt>
                <c:pt idx="134">
                  <c:v>12</c:v>
                </c:pt>
                <c:pt idx="135">
                  <c:v>65</c:v>
                </c:pt>
                <c:pt idx="136">
                  <c:v>43</c:v>
                </c:pt>
                <c:pt idx="137">
                  <c:v>17</c:v>
                </c:pt>
                <c:pt idx="138">
                  <c:v>120</c:v>
                </c:pt>
                <c:pt idx="139">
                  <c:v>88</c:v>
                </c:pt>
                <c:pt idx="140">
                  <c:v>74</c:v>
                </c:pt>
                <c:pt idx="141">
                  <c:v>12</c:v>
                </c:pt>
                <c:pt idx="142">
                  <c:v>21</c:v>
                </c:pt>
                <c:pt idx="143">
                  <c:v>38</c:v>
                </c:pt>
                <c:pt idx="144">
                  <c:v>158</c:v>
                </c:pt>
                <c:pt idx="145">
                  <c:v>88</c:v>
                </c:pt>
                <c:pt idx="146">
                  <c:v>172</c:v>
                </c:pt>
                <c:pt idx="147">
                  <c:v>162</c:v>
                </c:pt>
                <c:pt idx="148">
                  <c:v>68</c:v>
                </c:pt>
                <c:pt idx="149">
                  <c:v>141</c:v>
                </c:pt>
                <c:pt idx="150">
                  <c:v>85</c:v>
                </c:pt>
                <c:pt idx="151">
                  <c:v>106</c:v>
                </c:pt>
                <c:pt idx="152">
                  <c:v>142</c:v>
                </c:pt>
                <c:pt idx="153">
                  <c:v>118</c:v>
                </c:pt>
                <c:pt idx="154">
                  <c:v>141</c:v>
                </c:pt>
                <c:pt idx="155">
                  <c:v>23</c:v>
                </c:pt>
                <c:pt idx="156">
                  <c:v>193</c:v>
                </c:pt>
                <c:pt idx="157">
                  <c:v>69</c:v>
                </c:pt>
                <c:pt idx="158">
                  <c:v>30</c:v>
                </c:pt>
                <c:pt idx="159">
                  <c:v>183</c:v>
                </c:pt>
                <c:pt idx="160">
                  <c:v>76</c:v>
                </c:pt>
                <c:pt idx="161">
                  <c:v>51</c:v>
                </c:pt>
                <c:pt idx="162">
                  <c:v>52</c:v>
                </c:pt>
                <c:pt idx="163">
                  <c:v>18</c:v>
                </c:pt>
                <c:pt idx="164">
                  <c:v>101</c:v>
                </c:pt>
                <c:pt idx="165">
                  <c:v>70</c:v>
                </c:pt>
                <c:pt idx="166">
                  <c:v>133</c:v>
                </c:pt>
                <c:pt idx="167">
                  <c:v>182</c:v>
                </c:pt>
                <c:pt idx="168">
                  <c:v>35</c:v>
                </c:pt>
                <c:pt idx="169">
                  <c:v>125</c:v>
                </c:pt>
                <c:pt idx="170">
                  <c:v>187</c:v>
                </c:pt>
                <c:pt idx="171">
                  <c:v>35</c:v>
                </c:pt>
                <c:pt idx="172">
                  <c:v>48</c:v>
                </c:pt>
                <c:pt idx="173">
                  <c:v>148</c:v>
                </c:pt>
                <c:pt idx="174">
                  <c:v>112</c:v>
                </c:pt>
                <c:pt idx="175">
                  <c:v>46</c:v>
                </c:pt>
                <c:pt idx="176">
                  <c:v>178</c:v>
                </c:pt>
                <c:pt idx="177">
                  <c:v>131</c:v>
                </c:pt>
                <c:pt idx="178">
                  <c:v>78</c:v>
                </c:pt>
                <c:pt idx="179">
                  <c:v>147</c:v>
                </c:pt>
                <c:pt idx="180">
                  <c:v>200</c:v>
                </c:pt>
                <c:pt idx="181">
                  <c:v>141</c:v>
                </c:pt>
                <c:pt idx="182">
                  <c:v>69</c:v>
                </c:pt>
                <c:pt idx="183">
                  <c:v>17</c:v>
                </c:pt>
                <c:pt idx="184">
                  <c:v>180</c:v>
                </c:pt>
                <c:pt idx="185">
                  <c:v>150</c:v>
                </c:pt>
                <c:pt idx="186">
                  <c:v>166</c:v>
                </c:pt>
                <c:pt idx="187">
                  <c:v>16</c:v>
                </c:pt>
                <c:pt idx="188">
                  <c:v>200</c:v>
                </c:pt>
                <c:pt idx="189">
                  <c:v>184</c:v>
                </c:pt>
                <c:pt idx="190">
                  <c:v>126</c:v>
                </c:pt>
                <c:pt idx="191">
                  <c:v>199</c:v>
                </c:pt>
                <c:pt idx="192">
                  <c:v>156</c:v>
                </c:pt>
                <c:pt idx="193">
                  <c:v>90</c:v>
                </c:pt>
                <c:pt idx="194">
                  <c:v>111</c:v>
                </c:pt>
                <c:pt idx="195">
                  <c:v>136</c:v>
                </c:pt>
                <c:pt idx="196">
                  <c:v>36</c:v>
                </c:pt>
                <c:pt idx="197">
                  <c:v>161</c:v>
                </c:pt>
                <c:pt idx="198">
                  <c:v>55</c:v>
                </c:pt>
                <c:pt idx="199">
                  <c:v>181</c:v>
                </c:pt>
                <c:pt idx="200">
                  <c:v>116</c:v>
                </c:pt>
                <c:pt idx="201">
                  <c:v>41</c:v>
                </c:pt>
                <c:pt idx="202">
                  <c:v>157</c:v>
                </c:pt>
                <c:pt idx="203">
                  <c:v>179</c:v>
                </c:pt>
                <c:pt idx="204">
                  <c:v>42</c:v>
                </c:pt>
                <c:pt idx="205">
                  <c:v>91</c:v>
                </c:pt>
                <c:pt idx="206">
                  <c:v>71</c:v>
                </c:pt>
                <c:pt idx="207">
                  <c:v>69</c:v>
                </c:pt>
                <c:pt idx="208">
                  <c:v>33</c:v>
                </c:pt>
                <c:pt idx="209">
                  <c:v>111</c:v>
                </c:pt>
                <c:pt idx="210">
                  <c:v>148</c:v>
                </c:pt>
                <c:pt idx="211">
                  <c:v>19</c:v>
                </c:pt>
                <c:pt idx="212">
                  <c:v>183</c:v>
                </c:pt>
                <c:pt idx="213">
                  <c:v>22</c:v>
                </c:pt>
                <c:pt idx="214">
                  <c:v>194</c:v>
                </c:pt>
                <c:pt idx="215">
                  <c:v>182</c:v>
                </c:pt>
                <c:pt idx="216">
                  <c:v>152</c:v>
                </c:pt>
                <c:pt idx="217">
                  <c:v>52</c:v>
                </c:pt>
                <c:pt idx="218">
                  <c:v>94</c:v>
                </c:pt>
                <c:pt idx="219">
                  <c:v>177</c:v>
                </c:pt>
                <c:pt idx="220">
                  <c:v>183</c:v>
                </c:pt>
                <c:pt idx="221">
                  <c:v>200</c:v>
                </c:pt>
                <c:pt idx="222">
                  <c:v>108</c:v>
                </c:pt>
                <c:pt idx="223">
                  <c:v>112</c:v>
                </c:pt>
                <c:pt idx="224">
                  <c:v>94</c:v>
                </c:pt>
                <c:pt idx="225">
                  <c:v>185</c:v>
                </c:pt>
                <c:pt idx="226">
                  <c:v>165</c:v>
                </c:pt>
                <c:pt idx="227">
                  <c:v>17</c:v>
                </c:pt>
                <c:pt idx="228">
                  <c:v>87</c:v>
                </c:pt>
                <c:pt idx="229">
                  <c:v>98</c:v>
                </c:pt>
                <c:pt idx="230">
                  <c:v>25</c:v>
                </c:pt>
                <c:pt idx="231">
                  <c:v>76</c:v>
                </c:pt>
                <c:pt idx="232">
                  <c:v>32</c:v>
                </c:pt>
                <c:pt idx="233">
                  <c:v>78</c:v>
                </c:pt>
                <c:pt idx="234">
                  <c:v>182</c:v>
                </c:pt>
                <c:pt idx="235">
                  <c:v>78</c:v>
                </c:pt>
                <c:pt idx="236">
                  <c:v>41</c:v>
                </c:pt>
                <c:pt idx="237">
                  <c:v>153</c:v>
                </c:pt>
                <c:pt idx="238">
                  <c:v>117</c:v>
                </c:pt>
                <c:pt idx="239">
                  <c:v>146</c:v>
                </c:pt>
                <c:pt idx="240">
                  <c:v>24</c:v>
                </c:pt>
                <c:pt idx="241">
                  <c:v>45</c:v>
                </c:pt>
                <c:pt idx="242">
                  <c:v>169</c:v>
                </c:pt>
                <c:pt idx="243">
                  <c:v>47</c:v>
                </c:pt>
                <c:pt idx="244">
                  <c:v>54</c:v>
                </c:pt>
                <c:pt idx="245">
                  <c:v>172</c:v>
                </c:pt>
                <c:pt idx="246">
                  <c:v>119</c:v>
                </c:pt>
                <c:pt idx="247">
                  <c:v>144</c:v>
                </c:pt>
                <c:pt idx="248">
                  <c:v>189</c:v>
                </c:pt>
                <c:pt idx="249">
                  <c:v>172</c:v>
                </c:pt>
                <c:pt idx="250">
                  <c:v>26</c:v>
                </c:pt>
                <c:pt idx="251">
                  <c:v>184</c:v>
                </c:pt>
                <c:pt idx="252">
                  <c:v>142</c:v>
                </c:pt>
                <c:pt idx="253">
                  <c:v>95</c:v>
                </c:pt>
                <c:pt idx="254">
                  <c:v>97</c:v>
                </c:pt>
                <c:pt idx="255">
                  <c:v>136</c:v>
                </c:pt>
                <c:pt idx="256">
                  <c:v>100</c:v>
                </c:pt>
                <c:pt idx="257">
                  <c:v>33</c:v>
                </c:pt>
                <c:pt idx="258">
                  <c:v>66</c:v>
                </c:pt>
                <c:pt idx="259">
                  <c:v>59</c:v>
                </c:pt>
                <c:pt idx="260">
                  <c:v>132</c:v>
                </c:pt>
                <c:pt idx="261">
                  <c:v>159</c:v>
                </c:pt>
                <c:pt idx="262">
                  <c:v>185</c:v>
                </c:pt>
                <c:pt idx="263">
                  <c:v>130</c:v>
                </c:pt>
                <c:pt idx="264">
                  <c:v>196</c:v>
                </c:pt>
                <c:pt idx="265">
                  <c:v>46</c:v>
                </c:pt>
                <c:pt idx="266">
                  <c:v>167</c:v>
                </c:pt>
                <c:pt idx="267">
                  <c:v>69</c:v>
                </c:pt>
                <c:pt idx="268">
                  <c:v>141</c:v>
                </c:pt>
                <c:pt idx="269">
                  <c:v>183</c:v>
                </c:pt>
                <c:pt idx="270">
                  <c:v>186</c:v>
                </c:pt>
                <c:pt idx="271">
                  <c:v>196</c:v>
                </c:pt>
                <c:pt idx="272">
                  <c:v>195</c:v>
                </c:pt>
                <c:pt idx="273">
                  <c:v>62</c:v>
                </c:pt>
                <c:pt idx="274">
                  <c:v>37</c:v>
                </c:pt>
                <c:pt idx="275">
                  <c:v>98</c:v>
                </c:pt>
                <c:pt idx="276">
                  <c:v>167</c:v>
                </c:pt>
                <c:pt idx="277">
                  <c:v>145</c:v>
                </c:pt>
                <c:pt idx="278">
                  <c:v>49</c:v>
                </c:pt>
                <c:pt idx="279">
                  <c:v>103</c:v>
                </c:pt>
                <c:pt idx="280">
                  <c:v>78</c:v>
                </c:pt>
                <c:pt idx="281">
                  <c:v>54</c:v>
                </c:pt>
                <c:pt idx="282">
                  <c:v>188</c:v>
                </c:pt>
                <c:pt idx="283">
                  <c:v>44</c:v>
                </c:pt>
                <c:pt idx="284">
                  <c:v>84</c:v>
                </c:pt>
                <c:pt idx="285">
                  <c:v>193</c:v>
                </c:pt>
                <c:pt idx="286">
                  <c:v>36</c:v>
                </c:pt>
                <c:pt idx="287">
                  <c:v>152</c:v>
                </c:pt>
                <c:pt idx="288">
                  <c:v>155</c:v>
                </c:pt>
                <c:pt idx="289">
                  <c:v>64</c:v>
                </c:pt>
                <c:pt idx="290">
                  <c:v>111</c:v>
                </c:pt>
                <c:pt idx="291">
                  <c:v>123</c:v>
                </c:pt>
                <c:pt idx="292">
                  <c:v>143</c:v>
                </c:pt>
                <c:pt idx="293">
                  <c:v>100</c:v>
                </c:pt>
                <c:pt idx="294">
                  <c:v>126</c:v>
                </c:pt>
                <c:pt idx="295">
                  <c:v>23</c:v>
                </c:pt>
                <c:pt idx="296">
                  <c:v>199</c:v>
                </c:pt>
                <c:pt idx="297">
                  <c:v>115</c:v>
                </c:pt>
                <c:pt idx="298">
                  <c:v>14</c:v>
                </c:pt>
                <c:pt idx="299">
                  <c:v>120</c:v>
                </c:pt>
              </c:numCache>
            </c:numRef>
          </c:val>
          <c:smooth val="0"/>
        </c:ser>
        <c:ser>
          <c:idx val="1"/>
          <c:order val="1"/>
          <c:tx>
            <c:strRef>
              <c:f>DATA_Sparklines!$E$1</c:f>
              <c:strCache>
                <c:ptCount val="1"/>
                <c:pt idx="0">
                  <c:v>Runs Scored</c:v>
                </c:pt>
              </c:strCache>
            </c:strRef>
          </c:tx>
          <c:spPr>
            <a:ln w="28575" cap="rnd">
              <a:solidFill>
                <a:schemeClr val="accent2"/>
              </a:solidFill>
              <a:round/>
            </a:ln>
            <a:effectLst/>
          </c:spPr>
          <c:marker>
            <c:symbol val="none"/>
          </c:marker>
          <c:val>
            <c:numRef>
              <c:f>DATA_Sparklines!$E$2:$E$301</c:f>
              <c:numCache>
                <c:formatCode>General</c:formatCode>
                <c:ptCount val="300"/>
                <c:pt idx="0">
                  <c:v>1586</c:v>
                </c:pt>
                <c:pt idx="1">
                  <c:v>196</c:v>
                </c:pt>
                <c:pt idx="2">
                  <c:v>6636</c:v>
                </c:pt>
                <c:pt idx="3">
                  <c:v>4575</c:v>
                </c:pt>
                <c:pt idx="4">
                  <c:v>9896</c:v>
                </c:pt>
                <c:pt idx="5">
                  <c:v>8098</c:v>
                </c:pt>
                <c:pt idx="6">
                  <c:v>1040</c:v>
                </c:pt>
                <c:pt idx="7">
                  <c:v>9695</c:v>
                </c:pt>
                <c:pt idx="8">
                  <c:v>5731</c:v>
                </c:pt>
                <c:pt idx="9">
                  <c:v>4208</c:v>
                </c:pt>
                <c:pt idx="10">
                  <c:v>845</c:v>
                </c:pt>
                <c:pt idx="11">
                  <c:v>1218</c:v>
                </c:pt>
                <c:pt idx="12">
                  <c:v>736</c:v>
                </c:pt>
                <c:pt idx="13">
                  <c:v>6894</c:v>
                </c:pt>
                <c:pt idx="14">
                  <c:v>9052</c:v>
                </c:pt>
                <c:pt idx="15">
                  <c:v>1716</c:v>
                </c:pt>
                <c:pt idx="16">
                  <c:v>5094</c:v>
                </c:pt>
                <c:pt idx="17">
                  <c:v>5973</c:v>
                </c:pt>
                <c:pt idx="18">
                  <c:v>3793</c:v>
                </c:pt>
                <c:pt idx="19">
                  <c:v>1481</c:v>
                </c:pt>
                <c:pt idx="20">
                  <c:v>774</c:v>
                </c:pt>
                <c:pt idx="21">
                  <c:v>2744</c:v>
                </c:pt>
                <c:pt idx="22">
                  <c:v>6360</c:v>
                </c:pt>
                <c:pt idx="23">
                  <c:v>3012</c:v>
                </c:pt>
                <c:pt idx="24">
                  <c:v>7262</c:v>
                </c:pt>
                <c:pt idx="25">
                  <c:v>1029</c:v>
                </c:pt>
                <c:pt idx="26">
                  <c:v>5634</c:v>
                </c:pt>
                <c:pt idx="27">
                  <c:v>3024</c:v>
                </c:pt>
                <c:pt idx="28">
                  <c:v>2258</c:v>
                </c:pt>
                <c:pt idx="29">
                  <c:v>6530</c:v>
                </c:pt>
                <c:pt idx="30">
                  <c:v>4512</c:v>
                </c:pt>
                <c:pt idx="31">
                  <c:v>322</c:v>
                </c:pt>
                <c:pt idx="32">
                  <c:v>1918</c:v>
                </c:pt>
                <c:pt idx="33">
                  <c:v>7126</c:v>
                </c:pt>
                <c:pt idx="34">
                  <c:v>9779</c:v>
                </c:pt>
                <c:pt idx="35">
                  <c:v>4053</c:v>
                </c:pt>
                <c:pt idx="36">
                  <c:v>5669</c:v>
                </c:pt>
                <c:pt idx="37">
                  <c:v>778</c:v>
                </c:pt>
                <c:pt idx="38">
                  <c:v>7648</c:v>
                </c:pt>
                <c:pt idx="39">
                  <c:v>4517</c:v>
                </c:pt>
                <c:pt idx="40">
                  <c:v>9792</c:v>
                </c:pt>
                <c:pt idx="41">
                  <c:v>8480</c:v>
                </c:pt>
                <c:pt idx="42">
                  <c:v>1227</c:v>
                </c:pt>
                <c:pt idx="43">
                  <c:v>9227</c:v>
                </c:pt>
                <c:pt idx="44">
                  <c:v>3364</c:v>
                </c:pt>
                <c:pt idx="45">
                  <c:v>8655</c:v>
                </c:pt>
                <c:pt idx="46">
                  <c:v>5464</c:v>
                </c:pt>
                <c:pt idx="47">
                  <c:v>7491</c:v>
                </c:pt>
                <c:pt idx="48">
                  <c:v>2811</c:v>
                </c:pt>
                <c:pt idx="49">
                  <c:v>5730</c:v>
                </c:pt>
                <c:pt idx="50">
                  <c:v>6299</c:v>
                </c:pt>
                <c:pt idx="51">
                  <c:v>9609</c:v>
                </c:pt>
                <c:pt idx="52">
                  <c:v>9750</c:v>
                </c:pt>
                <c:pt idx="53">
                  <c:v>1106</c:v>
                </c:pt>
                <c:pt idx="54">
                  <c:v>9048</c:v>
                </c:pt>
                <c:pt idx="55">
                  <c:v>1847</c:v>
                </c:pt>
                <c:pt idx="56">
                  <c:v>5626</c:v>
                </c:pt>
                <c:pt idx="57">
                  <c:v>6023</c:v>
                </c:pt>
                <c:pt idx="58">
                  <c:v>7589</c:v>
                </c:pt>
                <c:pt idx="59">
                  <c:v>4984</c:v>
                </c:pt>
                <c:pt idx="60">
                  <c:v>5390</c:v>
                </c:pt>
                <c:pt idx="61">
                  <c:v>30</c:v>
                </c:pt>
                <c:pt idx="62">
                  <c:v>5830</c:v>
                </c:pt>
                <c:pt idx="63">
                  <c:v>8290</c:v>
                </c:pt>
                <c:pt idx="64">
                  <c:v>5108</c:v>
                </c:pt>
                <c:pt idx="65">
                  <c:v>147</c:v>
                </c:pt>
                <c:pt idx="66">
                  <c:v>3129</c:v>
                </c:pt>
                <c:pt idx="67">
                  <c:v>5914</c:v>
                </c:pt>
                <c:pt idx="68">
                  <c:v>7464</c:v>
                </c:pt>
                <c:pt idx="69">
                  <c:v>6515</c:v>
                </c:pt>
                <c:pt idx="70">
                  <c:v>2642</c:v>
                </c:pt>
                <c:pt idx="71">
                  <c:v>8374</c:v>
                </c:pt>
                <c:pt idx="72">
                  <c:v>3013</c:v>
                </c:pt>
                <c:pt idx="73">
                  <c:v>7416</c:v>
                </c:pt>
                <c:pt idx="74">
                  <c:v>5461</c:v>
                </c:pt>
                <c:pt idx="75">
                  <c:v>4416</c:v>
                </c:pt>
                <c:pt idx="76">
                  <c:v>616</c:v>
                </c:pt>
                <c:pt idx="77">
                  <c:v>8645</c:v>
                </c:pt>
                <c:pt idx="78">
                  <c:v>4180</c:v>
                </c:pt>
                <c:pt idx="79">
                  <c:v>3449</c:v>
                </c:pt>
                <c:pt idx="80">
                  <c:v>4337</c:v>
                </c:pt>
                <c:pt idx="81">
                  <c:v>5928</c:v>
                </c:pt>
                <c:pt idx="82">
                  <c:v>2705</c:v>
                </c:pt>
                <c:pt idx="83">
                  <c:v>7894</c:v>
                </c:pt>
                <c:pt idx="84">
                  <c:v>1210</c:v>
                </c:pt>
                <c:pt idx="85">
                  <c:v>400</c:v>
                </c:pt>
                <c:pt idx="86">
                  <c:v>3986</c:v>
                </c:pt>
                <c:pt idx="87">
                  <c:v>5653</c:v>
                </c:pt>
                <c:pt idx="88">
                  <c:v>8146</c:v>
                </c:pt>
                <c:pt idx="89">
                  <c:v>6759</c:v>
                </c:pt>
                <c:pt idx="90">
                  <c:v>3470</c:v>
                </c:pt>
                <c:pt idx="91">
                  <c:v>3740</c:v>
                </c:pt>
                <c:pt idx="92">
                  <c:v>8440</c:v>
                </c:pt>
                <c:pt idx="93">
                  <c:v>9338</c:v>
                </c:pt>
                <c:pt idx="94">
                  <c:v>3529</c:v>
                </c:pt>
                <c:pt idx="95">
                  <c:v>2329</c:v>
                </c:pt>
                <c:pt idx="96">
                  <c:v>5449</c:v>
                </c:pt>
                <c:pt idx="97">
                  <c:v>2283</c:v>
                </c:pt>
                <c:pt idx="98">
                  <c:v>3358</c:v>
                </c:pt>
                <c:pt idx="99">
                  <c:v>411</c:v>
                </c:pt>
                <c:pt idx="100">
                  <c:v>2265</c:v>
                </c:pt>
                <c:pt idx="101">
                  <c:v>9065</c:v>
                </c:pt>
                <c:pt idx="102">
                  <c:v>1627</c:v>
                </c:pt>
                <c:pt idx="103">
                  <c:v>724</c:v>
                </c:pt>
                <c:pt idx="104">
                  <c:v>3207</c:v>
                </c:pt>
                <c:pt idx="105">
                  <c:v>8727</c:v>
                </c:pt>
                <c:pt idx="106">
                  <c:v>7399</c:v>
                </c:pt>
                <c:pt idx="107">
                  <c:v>3009</c:v>
                </c:pt>
                <c:pt idx="108">
                  <c:v>2999</c:v>
                </c:pt>
                <c:pt idx="109">
                  <c:v>5738</c:v>
                </c:pt>
                <c:pt idx="110">
                  <c:v>1960</c:v>
                </c:pt>
                <c:pt idx="111">
                  <c:v>3429</c:v>
                </c:pt>
                <c:pt idx="112">
                  <c:v>7582</c:v>
                </c:pt>
                <c:pt idx="113">
                  <c:v>2216</c:v>
                </c:pt>
                <c:pt idx="114">
                  <c:v>3661</c:v>
                </c:pt>
                <c:pt idx="115">
                  <c:v>59</c:v>
                </c:pt>
                <c:pt idx="116">
                  <c:v>6562</c:v>
                </c:pt>
                <c:pt idx="117">
                  <c:v>3713</c:v>
                </c:pt>
                <c:pt idx="118">
                  <c:v>8129</c:v>
                </c:pt>
                <c:pt idx="119">
                  <c:v>9282</c:v>
                </c:pt>
                <c:pt idx="120">
                  <c:v>421</c:v>
                </c:pt>
                <c:pt idx="121">
                  <c:v>8425</c:v>
                </c:pt>
                <c:pt idx="122">
                  <c:v>1321</c:v>
                </c:pt>
                <c:pt idx="123">
                  <c:v>7335</c:v>
                </c:pt>
                <c:pt idx="124">
                  <c:v>1645</c:v>
                </c:pt>
                <c:pt idx="125">
                  <c:v>6887</c:v>
                </c:pt>
                <c:pt idx="126">
                  <c:v>690</c:v>
                </c:pt>
                <c:pt idx="127">
                  <c:v>9511</c:v>
                </c:pt>
                <c:pt idx="128">
                  <c:v>6676</c:v>
                </c:pt>
                <c:pt idx="129">
                  <c:v>8137</c:v>
                </c:pt>
                <c:pt idx="130">
                  <c:v>9058</c:v>
                </c:pt>
                <c:pt idx="131">
                  <c:v>5554</c:v>
                </c:pt>
                <c:pt idx="132">
                  <c:v>8959</c:v>
                </c:pt>
                <c:pt idx="133">
                  <c:v>7428</c:v>
                </c:pt>
                <c:pt idx="134">
                  <c:v>2605</c:v>
                </c:pt>
                <c:pt idx="135">
                  <c:v>9507</c:v>
                </c:pt>
                <c:pt idx="136">
                  <c:v>543</c:v>
                </c:pt>
                <c:pt idx="137">
                  <c:v>4567</c:v>
                </c:pt>
                <c:pt idx="138">
                  <c:v>5208</c:v>
                </c:pt>
                <c:pt idx="139">
                  <c:v>7214</c:v>
                </c:pt>
                <c:pt idx="140">
                  <c:v>8721</c:v>
                </c:pt>
                <c:pt idx="141">
                  <c:v>5961</c:v>
                </c:pt>
                <c:pt idx="142">
                  <c:v>1123</c:v>
                </c:pt>
                <c:pt idx="143">
                  <c:v>4885</c:v>
                </c:pt>
                <c:pt idx="144">
                  <c:v>7084</c:v>
                </c:pt>
                <c:pt idx="145">
                  <c:v>2778</c:v>
                </c:pt>
                <c:pt idx="146">
                  <c:v>1188</c:v>
                </c:pt>
                <c:pt idx="147">
                  <c:v>5372</c:v>
                </c:pt>
                <c:pt idx="148">
                  <c:v>1041</c:v>
                </c:pt>
                <c:pt idx="149">
                  <c:v>938</c:v>
                </c:pt>
                <c:pt idx="150">
                  <c:v>703</c:v>
                </c:pt>
                <c:pt idx="151">
                  <c:v>1527</c:v>
                </c:pt>
                <c:pt idx="152">
                  <c:v>4766</c:v>
                </c:pt>
                <c:pt idx="153">
                  <c:v>6312</c:v>
                </c:pt>
                <c:pt idx="154">
                  <c:v>8971</c:v>
                </c:pt>
                <c:pt idx="155">
                  <c:v>8291</c:v>
                </c:pt>
                <c:pt idx="156">
                  <c:v>7354</c:v>
                </c:pt>
                <c:pt idx="157">
                  <c:v>5690</c:v>
                </c:pt>
                <c:pt idx="158">
                  <c:v>1060</c:v>
                </c:pt>
                <c:pt idx="159">
                  <c:v>7645</c:v>
                </c:pt>
                <c:pt idx="160">
                  <c:v>9678</c:v>
                </c:pt>
                <c:pt idx="161">
                  <c:v>7876</c:v>
                </c:pt>
                <c:pt idx="162">
                  <c:v>1830</c:v>
                </c:pt>
                <c:pt idx="163">
                  <c:v>9367</c:v>
                </c:pt>
                <c:pt idx="164">
                  <c:v>677</c:v>
                </c:pt>
                <c:pt idx="165">
                  <c:v>9276</c:v>
                </c:pt>
                <c:pt idx="166">
                  <c:v>7641</c:v>
                </c:pt>
                <c:pt idx="167">
                  <c:v>7096</c:v>
                </c:pt>
                <c:pt idx="168">
                  <c:v>4302</c:v>
                </c:pt>
                <c:pt idx="169">
                  <c:v>1266</c:v>
                </c:pt>
                <c:pt idx="170">
                  <c:v>7853</c:v>
                </c:pt>
                <c:pt idx="171">
                  <c:v>9231</c:v>
                </c:pt>
                <c:pt idx="172">
                  <c:v>4334</c:v>
                </c:pt>
                <c:pt idx="173">
                  <c:v>9530</c:v>
                </c:pt>
                <c:pt idx="174">
                  <c:v>8711</c:v>
                </c:pt>
                <c:pt idx="175">
                  <c:v>1993</c:v>
                </c:pt>
                <c:pt idx="176">
                  <c:v>1370</c:v>
                </c:pt>
                <c:pt idx="177">
                  <c:v>8889</c:v>
                </c:pt>
                <c:pt idx="178">
                  <c:v>702</c:v>
                </c:pt>
                <c:pt idx="179">
                  <c:v>3165</c:v>
                </c:pt>
                <c:pt idx="180">
                  <c:v>9514</c:v>
                </c:pt>
                <c:pt idx="181">
                  <c:v>9461</c:v>
                </c:pt>
                <c:pt idx="182">
                  <c:v>1174</c:v>
                </c:pt>
                <c:pt idx="183">
                  <c:v>4228</c:v>
                </c:pt>
                <c:pt idx="184">
                  <c:v>6580</c:v>
                </c:pt>
                <c:pt idx="185">
                  <c:v>7128</c:v>
                </c:pt>
                <c:pt idx="186">
                  <c:v>4360</c:v>
                </c:pt>
                <c:pt idx="187">
                  <c:v>3395</c:v>
                </c:pt>
                <c:pt idx="188">
                  <c:v>9353</c:v>
                </c:pt>
                <c:pt idx="189">
                  <c:v>3836</c:v>
                </c:pt>
                <c:pt idx="190">
                  <c:v>1670</c:v>
                </c:pt>
                <c:pt idx="191">
                  <c:v>878</c:v>
                </c:pt>
                <c:pt idx="192">
                  <c:v>1485</c:v>
                </c:pt>
                <c:pt idx="193">
                  <c:v>4386</c:v>
                </c:pt>
                <c:pt idx="194">
                  <c:v>1537</c:v>
                </c:pt>
                <c:pt idx="195">
                  <c:v>8579</c:v>
                </c:pt>
                <c:pt idx="196">
                  <c:v>3768</c:v>
                </c:pt>
                <c:pt idx="197">
                  <c:v>374</c:v>
                </c:pt>
                <c:pt idx="198">
                  <c:v>3747</c:v>
                </c:pt>
                <c:pt idx="199">
                  <c:v>3091</c:v>
                </c:pt>
                <c:pt idx="200">
                  <c:v>2013</c:v>
                </c:pt>
                <c:pt idx="201">
                  <c:v>8712</c:v>
                </c:pt>
                <c:pt idx="202">
                  <c:v>6437</c:v>
                </c:pt>
                <c:pt idx="203">
                  <c:v>7822</c:v>
                </c:pt>
                <c:pt idx="204">
                  <c:v>4240</c:v>
                </c:pt>
                <c:pt idx="205">
                  <c:v>7394</c:v>
                </c:pt>
                <c:pt idx="206">
                  <c:v>6222</c:v>
                </c:pt>
                <c:pt idx="207">
                  <c:v>6257</c:v>
                </c:pt>
                <c:pt idx="208">
                  <c:v>9628</c:v>
                </c:pt>
                <c:pt idx="209">
                  <c:v>6455</c:v>
                </c:pt>
                <c:pt idx="210">
                  <c:v>6064</c:v>
                </c:pt>
                <c:pt idx="211">
                  <c:v>7804</c:v>
                </c:pt>
                <c:pt idx="212">
                  <c:v>5672</c:v>
                </c:pt>
                <c:pt idx="213">
                  <c:v>8764</c:v>
                </c:pt>
                <c:pt idx="214">
                  <c:v>7087</c:v>
                </c:pt>
                <c:pt idx="215">
                  <c:v>6477</c:v>
                </c:pt>
                <c:pt idx="216">
                  <c:v>4775</c:v>
                </c:pt>
                <c:pt idx="217">
                  <c:v>8609</c:v>
                </c:pt>
                <c:pt idx="218">
                  <c:v>4948</c:v>
                </c:pt>
                <c:pt idx="219">
                  <c:v>5890</c:v>
                </c:pt>
                <c:pt idx="220">
                  <c:v>1368</c:v>
                </c:pt>
                <c:pt idx="221">
                  <c:v>4581</c:v>
                </c:pt>
                <c:pt idx="222">
                  <c:v>9059</c:v>
                </c:pt>
                <c:pt idx="223">
                  <c:v>4160</c:v>
                </c:pt>
                <c:pt idx="224">
                  <c:v>5836</c:v>
                </c:pt>
                <c:pt idx="225">
                  <c:v>9301</c:v>
                </c:pt>
                <c:pt idx="226">
                  <c:v>9421</c:v>
                </c:pt>
                <c:pt idx="227">
                  <c:v>5520</c:v>
                </c:pt>
                <c:pt idx="228">
                  <c:v>3121</c:v>
                </c:pt>
                <c:pt idx="229">
                  <c:v>54</c:v>
                </c:pt>
                <c:pt idx="230">
                  <c:v>2931</c:v>
                </c:pt>
                <c:pt idx="231">
                  <c:v>5365</c:v>
                </c:pt>
                <c:pt idx="232">
                  <c:v>9985</c:v>
                </c:pt>
                <c:pt idx="233">
                  <c:v>8900</c:v>
                </c:pt>
                <c:pt idx="234">
                  <c:v>4136</c:v>
                </c:pt>
                <c:pt idx="235">
                  <c:v>5694</c:v>
                </c:pt>
                <c:pt idx="236">
                  <c:v>5660</c:v>
                </c:pt>
                <c:pt idx="237">
                  <c:v>4979</c:v>
                </c:pt>
                <c:pt idx="238">
                  <c:v>572</c:v>
                </c:pt>
                <c:pt idx="239">
                  <c:v>6412</c:v>
                </c:pt>
                <c:pt idx="240">
                  <c:v>4892</c:v>
                </c:pt>
                <c:pt idx="241">
                  <c:v>1340</c:v>
                </c:pt>
                <c:pt idx="242">
                  <c:v>3735</c:v>
                </c:pt>
                <c:pt idx="243">
                  <c:v>1159</c:v>
                </c:pt>
                <c:pt idx="244">
                  <c:v>3209</c:v>
                </c:pt>
                <c:pt idx="245">
                  <c:v>7221</c:v>
                </c:pt>
                <c:pt idx="246">
                  <c:v>3623</c:v>
                </c:pt>
                <c:pt idx="247">
                  <c:v>4832</c:v>
                </c:pt>
                <c:pt idx="248">
                  <c:v>4639</c:v>
                </c:pt>
                <c:pt idx="249">
                  <c:v>2736</c:v>
                </c:pt>
                <c:pt idx="250">
                  <c:v>4296</c:v>
                </c:pt>
                <c:pt idx="251">
                  <c:v>9891</c:v>
                </c:pt>
                <c:pt idx="252">
                  <c:v>6330</c:v>
                </c:pt>
                <c:pt idx="253">
                  <c:v>9948</c:v>
                </c:pt>
                <c:pt idx="254">
                  <c:v>1731</c:v>
                </c:pt>
                <c:pt idx="255">
                  <c:v>5147</c:v>
                </c:pt>
                <c:pt idx="256">
                  <c:v>5891</c:v>
                </c:pt>
                <c:pt idx="257">
                  <c:v>1047</c:v>
                </c:pt>
                <c:pt idx="258">
                  <c:v>7155</c:v>
                </c:pt>
                <c:pt idx="259">
                  <c:v>2870</c:v>
                </c:pt>
                <c:pt idx="260">
                  <c:v>460</c:v>
                </c:pt>
                <c:pt idx="261">
                  <c:v>7274</c:v>
                </c:pt>
                <c:pt idx="262">
                  <c:v>7699</c:v>
                </c:pt>
                <c:pt idx="263">
                  <c:v>6281</c:v>
                </c:pt>
                <c:pt idx="264">
                  <c:v>5519</c:v>
                </c:pt>
                <c:pt idx="265">
                  <c:v>2389</c:v>
                </c:pt>
                <c:pt idx="266">
                  <c:v>9461</c:v>
                </c:pt>
                <c:pt idx="267">
                  <c:v>9786</c:v>
                </c:pt>
                <c:pt idx="268">
                  <c:v>6904</c:v>
                </c:pt>
                <c:pt idx="269">
                  <c:v>7260</c:v>
                </c:pt>
                <c:pt idx="270">
                  <c:v>3276</c:v>
                </c:pt>
                <c:pt idx="271">
                  <c:v>4868</c:v>
                </c:pt>
                <c:pt idx="272">
                  <c:v>8357</c:v>
                </c:pt>
                <c:pt idx="273">
                  <c:v>4479</c:v>
                </c:pt>
                <c:pt idx="274">
                  <c:v>2504</c:v>
                </c:pt>
                <c:pt idx="275">
                  <c:v>3521</c:v>
                </c:pt>
                <c:pt idx="276">
                  <c:v>3503</c:v>
                </c:pt>
                <c:pt idx="277">
                  <c:v>5215</c:v>
                </c:pt>
                <c:pt idx="278">
                  <c:v>6443</c:v>
                </c:pt>
                <c:pt idx="279">
                  <c:v>5014</c:v>
                </c:pt>
                <c:pt idx="280">
                  <c:v>9628</c:v>
                </c:pt>
                <c:pt idx="281">
                  <c:v>7849</c:v>
                </c:pt>
                <c:pt idx="282">
                  <c:v>8218</c:v>
                </c:pt>
                <c:pt idx="283">
                  <c:v>2341</c:v>
                </c:pt>
                <c:pt idx="284">
                  <c:v>9084</c:v>
                </c:pt>
                <c:pt idx="285">
                  <c:v>9323</c:v>
                </c:pt>
                <c:pt idx="286">
                  <c:v>7176</c:v>
                </c:pt>
                <c:pt idx="287">
                  <c:v>9850</c:v>
                </c:pt>
                <c:pt idx="288">
                  <c:v>3104</c:v>
                </c:pt>
                <c:pt idx="289">
                  <c:v>3483</c:v>
                </c:pt>
                <c:pt idx="290">
                  <c:v>2666</c:v>
                </c:pt>
                <c:pt idx="291">
                  <c:v>2521</c:v>
                </c:pt>
                <c:pt idx="292">
                  <c:v>3561</c:v>
                </c:pt>
                <c:pt idx="293">
                  <c:v>7761</c:v>
                </c:pt>
                <c:pt idx="294">
                  <c:v>4768</c:v>
                </c:pt>
                <c:pt idx="295">
                  <c:v>9615</c:v>
                </c:pt>
                <c:pt idx="296">
                  <c:v>253</c:v>
                </c:pt>
                <c:pt idx="297">
                  <c:v>7983</c:v>
                </c:pt>
                <c:pt idx="298">
                  <c:v>572</c:v>
                </c:pt>
                <c:pt idx="299">
                  <c:v>349</c:v>
                </c:pt>
              </c:numCache>
            </c:numRef>
          </c:val>
          <c:smooth val="0"/>
        </c:ser>
        <c:dLbls>
          <c:showLegendKey val="0"/>
          <c:showVal val="0"/>
          <c:showCatName val="0"/>
          <c:showSerName val="0"/>
          <c:showPercent val="0"/>
          <c:showBubbleSize val="0"/>
        </c:dLbls>
        <c:smooth val="0"/>
        <c:axId val="-1501233312"/>
        <c:axId val="-1501231680"/>
      </c:lineChart>
      <c:catAx>
        <c:axId val="-15012333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31680"/>
        <c:crosses val="autoZero"/>
        <c:auto val="1"/>
        <c:lblAlgn val="ctr"/>
        <c:lblOffset val="100"/>
        <c:noMultiLvlLbl val="0"/>
      </c:catAx>
      <c:valAx>
        <c:axId val="-150123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333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204306</xdr:colOff>
      <xdr:row>0</xdr:row>
      <xdr:rowOff>0</xdr:rowOff>
    </xdr:from>
    <xdr:to>
      <xdr:col>4</xdr:col>
      <xdr:colOff>491434</xdr:colOff>
      <xdr:row>9</xdr:row>
      <xdr:rowOff>44173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234673</xdr:colOff>
      <xdr:row>11</xdr:row>
      <xdr:rowOff>16566</xdr:rowOff>
    </xdr:from>
    <xdr:to>
      <xdr:col>9</xdr:col>
      <xdr:colOff>276087</xdr:colOff>
      <xdr:row>28</xdr:row>
      <xdr:rowOff>55218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557695</xdr:colOff>
      <xdr:row>7</xdr:row>
      <xdr:rowOff>47764</xdr:rowOff>
    </xdr:from>
    <xdr:to>
      <xdr:col>9</xdr:col>
      <xdr:colOff>506619</xdr:colOff>
      <xdr:row>16</xdr:row>
      <xdr:rowOff>44175</xdr:rowOff>
    </xdr:to>
    <mc:AlternateContent xmlns:mc="http://schemas.openxmlformats.org/markup-compatibility/2006">
      <mc:Choice xmlns:a14="http://schemas.microsoft.com/office/drawing/2010/main" Requires="a14">
        <xdr:graphicFrame macro="">
          <xdr:nvGraphicFramePr>
            <xdr:cNvPr id="2" name="Role"/>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dr:sp macro="" textlink="">
          <xdr:nvSpPr>
            <xdr:cNvPr id="0" name=""/>
            <xdr:cNvSpPr>
              <a:spLocks noTextEdit="1"/>
            </xdr:cNvSpPr>
          </xdr:nvSpPr>
          <xdr:spPr>
            <a:xfrm>
              <a:off x="7548217" y="1323286"/>
              <a:ext cx="1771098" cy="16363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69850</xdr:rowOff>
    </xdr:from>
    <xdr:to>
      <xdr:col>6</xdr:col>
      <xdr:colOff>431800</xdr:colOff>
      <xdr:row>12</xdr:row>
      <xdr:rowOff>69850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457200</xdr:colOff>
      <xdr:row>0</xdr:row>
      <xdr:rowOff>76200</xdr:rowOff>
    </xdr:from>
    <xdr:to>
      <xdr:col>12</xdr:col>
      <xdr:colOff>463551</xdr:colOff>
      <xdr:row>12</xdr:row>
      <xdr:rowOff>15875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642.500675115742" createdVersion="5" refreshedVersion="5" minRefreshableVersion="3" recordCount="301">
  <cacheSource type="worksheet">
    <worksheetSource ref="A1:I1048576" sheet="DATA_Sparklines"/>
  </cacheSource>
  <cacheFields count="9">
    <cacheField name="Player Name" numFmtId="0">
      <sharedItems containsBlank="1" count="301">
        <s v="Player 1"/>
        <s v="Player 2"/>
        <s v="Player 3"/>
        <s v="Player 4"/>
        <s v="Player 5"/>
        <s v="Player 6"/>
        <s v="Player 7"/>
        <s v="Player 8"/>
        <s v="Player 9"/>
        <s v="Player 10"/>
        <s v="Player 11"/>
        <s v="Player 12"/>
        <s v="Player 13"/>
        <s v="Player 14"/>
        <s v="Player 15"/>
        <s v="Player 16"/>
        <s v="Player 17"/>
        <s v="Player 18"/>
        <s v="Player 19"/>
        <s v="Player 20"/>
        <s v="Player 21"/>
        <s v="Player 22"/>
        <s v="Player 23"/>
        <s v="Player 24"/>
        <s v="Player 25"/>
        <s v="Player 26"/>
        <s v="Player 27"/>
        <s v="Player 28"/>
        <s v="Player 29"/>
        <s v="Player 30"/>
        <s v="Player 31"/>
        <s v="Player 32"/>
        <s v="Player 33"/>
        <s v="Player 34"/>
        <s v="Player 35"/>
        <s v="Player 36"/>
        <s v="Player 37"/>
        <s v="Player 38"/>
        <s v="Player 39"/>
        <s v="Player 40"/>
        <s v="Player 41"/>
        <s v="Player 42"/>
        <s v="Player 43"/>
        <s v="Player 44"/>
        <s v="Player 45"/>
        <s v="Player 46"/>
        <s v="Player 47"/>
        <s v="Player 48"/>
        <s v="Player 49"/>
        <s v="Player 50"/>
        <s v="Player 51"/>
        <s v="Player 52"/>
        <s v="Player 53"/>
        <s v="Player 54"/>
        <s v="Player 55"/>
        <s v="Player 56"/>
        <s v="Player 57"/>
        <s v="Player 58"/>
        <s v="Player 59"/>
        <s v="Player 60"/>
        <s v="Player 61"/>
        <s v="Player 62"/>
        <s v="Player 63"/>
        <s v="Player 64"/>
        <s v="Player 65"/>
        <s v="Player 66"/>
        <s v="Player 67"/>
        <s v="Player 68"/>
        <s v="Player 69"/>
        <s v="Player 70"/>
        <s v="Player 71"/>
        <s v="Player 72"/>
        <s v="Player 73"/>
        <s v="Player 74"/>
        <s v="Player 75"/>
        <s v="Player 76"/>
        <s v="Player 77"/>
        <s v="Player 78"/>
        <s v="Player 79"/>
        <s v="Player 80"/>
        <s v="Player 81"/>
        <s v="Player 82"/>
        <s v="Player 83"/>
        <s v="Player 84"/>
        <s v="Player 85"/>
        <s v="Player 86"/>
        <s v="Player 87"/>
        <s v="Player 88"/>
        <s v="Player 89"/>
        <s v="Player 90"/>
        <s v="Player 91"/>
        <s v="Player 92"/>
        <s v="Player 93"/>
        <s v="Player 94"/>
        <s v="Player 95"/>
        <s v="Player 96"/>
        <s v="Player 97"/>
        <s v="Player 98"/>
        <s v="Player 99"/>
        <s v="Player 100"/>
        <s v="Player 101"/>
        <s v="Player 102"/>
        <s v="Player 103"/>
        <s v="Player 104"/>
        <s v="Player 105"/>
        <s v="Player 106"/>
        <s v="Player 107"/>
        <s v="Player 108"/>
        <s v="Player 109"/>
        <s v="Player 110"/>
        <s v="Player 111"/>
        <s v="Player 112"/>
        <s v="Player 113"/>
        <s v="Player 114"/>
        <s v="Player 115"/>
        <s v="Player 116"/>
        <s v="Player 117"/>
        <s v="Player 118"/>
        <s v="Player 119"/>
        <s v="Player 120"/>
        <s v="Player 121"/>
        <s v="Player 122"/>
        <s v="Player 123"/>
        <s v="Player 124"/>
        <s v="Player 125"/>
        <s v="Player 126"/>
        <s v="Player 127"/>
        <s v="Player 128"/>
        <s v="Player 129"/>
        <s v="Player 130"/>
        <s v="Player 131"/>
        <s v="Player 132"/>
        <s v="Player 133"/>
        <s v="Player 134"/>
        <s v="Player 135"/>
        <s v="Player 136"/>
        <s v="Player 137"/>
        <s v="Player 138"/>
        <s v="Player 139"/>
        <s v="Player 140"/>
        <s v="Player 141"/>
        <s v="Player 142"/>
        <s v="Player 143"/>
        <s v="Player 144"/>
        <s v="Player 145"/>
        <s v="Player 146"/>
        <s v="Player 147"/>
        <s v="Player 148"/>
        <s v="Player 149"/>
        <s v="Player 150"/>
        <s v="Player 151"/>
        <s v="Player 152"/>
        <s v="Player 153"/>
        <s v="Player 154"/>
        <s v="Player 155"/>
        <s v="Player 156"/>
        <s v="Player 157"/>
        <s v="Player 158"/>
        <s v="Player 159"/>
        <s v="Player 160"/>
        <s v="Player 161"/>
        <s v="Player 162"/>
        <s v="Player 163"/>
        <s v="Player 164"/>
        <s v="Player 165"/>
        <s v="Player 166"/>
        <s v="Player 167"/>
        <s v="Player 168"/>
        <s v="Player 169"/>
        <s v="Player 170"/>
        <s v="Player 171"/>
        <s v="Player 172"/>
        <s v="Player 173"/>
        <s v="Player 174"/>
        <s v="Player 175"/>
        <s v="Player 176"/>
        <s v="Player 177"/>
        <s v="Player 178"/>
        <s v="Player 179"/>
        <s v="Player 180"/>
        <s v="Player 181"/>
        <s v="Player 182"/>
        <s v="Player 183"/>
        <s v="Player 184"/>
        <s v="Player 185"/>
        <s v="Player 186"/>
        <s v="Player 187"/>
        <s v="Player 188"/>
        <s v="Player 189"/>
        <s v="Player 190"/>
        <s v="Player 191"/>
        <s v="Player 192"/>
        <s v="Player 193"/>
        <s v="Player 194"/>
        <s v="Player 195"/>
        <s v="Player 196"/>
        <s v="Player 197"/>
        <s v="Player 198"/>
        <s v="Player 199"/>
        <s v="Player 200"/>
        <s v="Player 201"/>
        <s v="Player 202"/>
        <s v="Player 203"/>
        <s v="Player 204"/>
        <s v="Player 205"/>
        <s v="Player 206"/>
        <s v="Player 207"/>
        <s v="Player 208"/>
        <s v="Player 209"/>
        <s v="Player 210"/>
        <s v="Player 211"/>
        <s v="Player 212"/>
        <s v="Player 213"/>
        <s v="Player 214"/>
        <s v="Player 215"/>
        <s v="Player 216"/>
        <s v="Player 217"/>
        <s v="Player 218"/>
        <s v="Player 219"/>
        <s v="Player 220"/>
        <s v="Player 221"/>
        <s v="Player 222"/>
        <s v="Player 223"/>
        <s v="Player 224"/>
        <s v="Player 225"/>
        <s v="Player 226"/>
        <s v="Player 227"/>
        <s v="Player 228"/>
        <s v="Player 229"/>
        <s v="Player 230"/>
        <s v="Player 231"/>
        <s v="Player 232"/>
        <s v="Player 233"/>
        <s v="Player 234"/>
        <s v="Player 235"/>
        <s v="Player 236"/>
        <s v="Player 237"/>
        <s v="Player 238"/>
        <s v="Player 239"/>
        <s v="Player 240"/>
        <s v="Player 241"/>
        <s v="Player 242"/>
        <s v="Player 243"/>
        <s v="Player 244"/>
        <s v="Player 245"/>
        <s v="Player 246"/>
        <s v="Player 247"/>
        <s v="Player 248"/>
        <s v="Player 249"/>
        <s v="Player 250"/>
        <s v="Player 251"/>
        <s v="Player 252"/>
        <s v="Player 253"/>
        <s v="Player 254"/>
        <s v="Player 255"/>
        <s v="Player 256"/>
        <s v="Player 257"/>
        <s v="Player 258"/>
        <s v="Player 259"/>
        <s v="Player 260"/>
        <s v="Player 261"/>
        <s v="Player 262"/>
        <s v="Player 263"/>
        <s v="Player 264"/>
        <s v="Player 265"/>
        <s v="Player 266"/>
        <s v="Player 267"/>
        <s v="Player 268"/>
        <s v="Player 269"/>
        <s v="Player 270"/>
        <s v="Player 271"/>
        <s v="Player 272"/>
        <s v="Player 273"/>
        <s v="Player 274"/>
        <s v="Player 275"/>
        <s v="Player 276"/>
        <s v="Player 277"/>
        <s v="Player 278"/>
        <s v="Player 279"/>
        <s v="Player 280"/>
        <s v="Player 281"/>
        <s v="Player 282"/>
        <s v="Player 283"/>
        <s v="Player 284"/>
        <s v="Player 285"/>
        <s v="Player 286"/>
        <s v="Player 287"/>
        <s v="Player 288"/>
        <s v="Player 289"/>
        <s v="Player 290"/>
        <s v="Player 291"/>
        <s v="Player 292"/>
        <s v="Player 293"/>
        <s v="Player 294"/>
        <s v="Player 295"/>
        <s v="Player 296"/>
        <s v="Player 297"/>
        <s v="Player 298"/>
        <s v="Player 299"/>
        <s v="Player 300"/>
        <m/>
      </sharedItems>
    </cacheField>
    <cacheField name="Team" numFmtId="0">
      <sharedItems containsBlank="1" count="5">
        <s v="Team B"/>
        <s v="Team C"/>
        <s v="Team A"/>
        <s v="Team D"/>
        <m/>
      </sharedItems>
    </cacheField>
    <cacheField name="Role" numFmtId="0">
      <sharedItems containsBlank="1" count="5">
        <s v="Bowler"/>
        <s v="All-Rounder"/>
        <s v="Wicketkeeper"/>
        <s v="Batsman"/>
        <m/>
      </sharedItems>
    </cacheField>
    <cacheField name="Matches Played" numFmtId="0">
      <sharedItems containsString="0" containsBlank="1" containsNumber="1" containsInteger="1" minValue="10" maxValue="200" count="155">
        <n v="180"/>
        <n v="70"/>
        <n v="168"/>
        <n v="47"/>
        <n v="51"/>
        <n v="128"/>
        <n v="85"/>
        <n v="65"/>
        <n v="79"/>
        <n v="95"/>
        <n v="56"/>
        <n v="178"/>
        <n v="60"/>
        <n v="29"/>
        <n v="52"/>
        <n v="126"/>
        <n v="83"/>
        <n v="116"/>
        <n v="20"/>
        <n v="164"/>
        <n v="15"/>
        <n v="146"/>
        <n v="68"/>
        <n v="103"/>
        <n v="10"/>
        <n v="106"/>
        <n v="135"/>
        <n v="114"/>
        <n v="158"/>
        <n v="122"/>
        <n v="101"/>
        <n v="64"/>
        <n v="84"/>
        <n v="132"/>
        <n v="97"/>
        <n v="160"/>
        <n v="26"/>
        <n v="129"/>
        <n v="92"/>
        <n v="87"/>
        <n v="192"/>
        <n v="98"/>
        <n v="27"/>
        <n v="195"/>
        <n v="61"/>
        <n v="157"/>
        <n v="53"/>
        <n v="167"/>
        <n v="11"/>
        <n v="196"/>
        <n v="39"/>
        <n v="169"/>
        <n v="187"/>
        <n v="69"/>
        <n v="44"/>
        <n v="181"/>
        <n v="38"/>
        <n v="40"/>
        <n v="172"/>
        <n v="41"/>
        <n v="175"/>
        <n v="36"/>
        <n v="73"/>
        <n v="190"/>
        <n v="108"/>
        <n v="63"/>
        <n v="18"/>
        <n v="14"/>
        <n v="43"/>
        <n v="13"/>
        <n v="19"/>
        <n v="140"/>
        <n v="78"/>
        <n v="54"/>
        <n v="57"/>
        <n v="150"/>
        <n v="143"/>
        <n v="138"/>
        <n v="86"/>
        <n v="131"/>
        <n v="32"/>
        <n v="166"/>
        <n v="109"/>
        <n v="127"/>
        <n v="156"/>
        <n v="25"/>
        <n v="110"/>
        <n v="112"/>
        <n v="152"/>
        <n v="199"/>
        <n v="171"/>
        <n v="12"/>
        <n v="17"/>
        <n v="120"/>
        <n v="88"/>
        <n v="74"/>
        <n v="21"/>
        <n v="162"/>
        <n v="141"/>
        <n v="142"/>
        <n v="118"/>
        <n v="23"/>
        <n v="193"/>
        <n v="30"/>
        <n v="183"/>
        <n v="76"/>
        <n v="133"/>
        <n v="182"/>
        <n v="35"/>
        <n v="125"/>
        <n v="48"/>
        <n v="148"/>
        <n v="46"/>
        <n v="147"/>
        <n v="200"/>
        <n v="16"/>
        <n v="184"/>
        <n v="90"/>
        <n v="111"/>
        <n v="136"/>
        <n v="161"/>
        <n v="55"/>
        <n v="179"/>
        <n v="42"/>
        <n v="91"/>
        <n v="71"/>
        <n v="33"/>
        <n v="22"/>
        <n v="194"/>
        <n v="94"/>
        <n v="177"/>
        <n v="185"/>
        <n v="165"/>
        <n v="153"/>
        <n v="117"/>
        <n v="24"/>
        <n v="45"/>
        <n v="119"/>
        <n v="144"/>
        <n v="189"/>
        <n v="100"/>
        <n v="66"/>
        <n v="59"/>
        <n v="159"/>
        <n v="130"/>
        <n v="186"/>
        <n v="62"/>
        <n v="37"/>
        <n v="145"/>
        <n v="49"/>
        <n v="188"/>
        <n v="155"/>
        <n v="123"/>
        <n v="115"/>
        <m/>
      </sharedItems>
    </cacheField>
    <cacheField name="Runs Scored" numFmtId="0">
      <sharedItems containsString="0" containsBlank="1" containsNumber="1" containsInteger="1" minValue="30" maxValue="9985" count="298">
        <n v="1586"/>
        <n v="196"/>
        <n v="6636"/>
        <n v="4575"/>
        <n v="9896"/>
        <n v="8098"/>
        <n v="1040"/>
        <n v="9695"/>
        <n v="5731"/>
        <n v="4208"/>
        <n v="845"/>
        <n v="1218"/>
        <n v="736"/>
        <n v="6894"/>
        <n v="9052"/>
        <n v="1716"/>
        <n v="5094"/>
        <n v="5973"/>
        <n v="3793"/>
        <n v="1481"/>
        <n v="774"/>
        <n v="2744"/>
        <n v="6360"/>
        <n v="3012"/>
        <n v="7262"/>
        <n v="1029"/>
        <n v="5634"/>
        <n v="3024"/>
        <n v="2258"/>
        <n v="6530"/>
        <n v="4512"/>
        <n v="322"/>
        <n v="1918"/>
        <n v="7126"/>
        <n v="9779"/>
        <n v="4053"/>
        <n v="5669"/>
        <n v="778"/>
        <n v="7648"/>
        <n v="4517"/>
        <n v="9792"/>
        <n v="8480"/>
        <n v="1227"/>
        <n v="9227"/>
        <n v="3364"/>
        <n v="8655"/>
        <n v="5464"/>
        <n v="7491"/>
        <n v="2811"/>
        <n v="5730"/>
        <n v="6299"/>
        <n v="9609"/>
        <n v="9750"/>
        <n v="1106"/>
        <n v="9048"/>
        <n v="1847"/>
        <n v="5626"/>
        <n v="6023"/>
        <n v="7589"/>
        <n v="4984"/>
        <n v="5390"/>
        <n v="30"/>
        <n v="5830"/>
        <n v="8290"/>
        <n v="5108"/>
        <n v="147"/>
        <n v="3129"/>
        <n v="5914"/>
        <n v="7464"/>
        <n v="6515"/>
        <n v="2642"/>
        <n v="8374"/>
        <n v="3013"/>
        <n v="7416"/>
        <n v="5461"/>
        <n v="4416"/>
        <n v="616"/>
        <n v="8645"/>
        <n v="4180"/>
        <n v="3449"/>
        <n v="4337"/>
        <n v="5928"/>
        <n v="2705"/>
        <n v="7894"/>
        <n v="1210"/>
        <n v="400"/>
        <n v="3986"/>
        <n v="5653"/>
        <n v="8146"/>
        <n v="6759"/>
        <n v="3470"/>
        <n v="3740"/>
        <n v="8440"/>
        <n v="9338"/>
        <n v="3529"/>
        <n v="2329"/>
        <n v="5449"/>
        <n v="2283"/>
        <n v="3358"/>
        <n v="411"/>
        <n v="2265"/>
        <n v="9065"/>
        <n v="1627"/>
        <n v="724"/>
        <n v="3207"/>
        <n v="8727"/>
        <n v="7399"/>
        <n v="3009"/>
        <n v="2999"/>
        <n v="5738"/>
        <n v="1960"/>
        <n v="3429"/>
        <n v="7582"/>
        <n v="2216"/>
        <n v="3661"/>
        <n v="59"/>
        <n v="6562"/>
        <n v="3713"/>
        <n v="8129"/>
        <n v="9282"/>
        <n v="421"/>
        <n v="8425"/>
        <n v="1321"/>
        <n v="7335"/>
        <n v="1645"/>
        <n v="6887"/>
        <n v="690"/>
        <n v="9511"/>
        <n v="6676"/>
        <n v="8137"/>
        <n v="9058"/>
        <n v="5554"/>
        <n v="8959"/>
        <n v="7428"/>
        <n v="2605"/>
        <n v="9507"/>
        <n v="543"/>
        <n v="4567"/>
        <n v="5208"/>
        <n v="7214"/>
        <n v="8721"/>
        <n v="5961"/>
        <n v="1123"/>
        <n v="4885"/>
        <n v="7084"/>
        <n v="2778"/>
        <n v="1188"/>
        <n v="5372"/>
        <n v="1041"/>
        <n v="938"/>
        <n v="703"/>
        <n v="1527"/>
        <n v="4766"/>
        <n v="6312"/>
        <n v="8971"/>
        <n v="8291"/>
        <n v="7354"/>
        <n v="5690"/>
        <n v="1060"/>
        <n v="7645"/>
        <n v="9678"/>
        <n v="7876"/>
        <n v="1830"/>
        <n v="9367"/>
        <n v="677"/>
        <n v="9276"/>
        <n v="7641"/>
        <n v="7096"/>
        <n v="4302"/>
        <n v="1266"/>
        <n v="7853"/>
        <n v="9231"/>
        <n v="4334"/>
        <n v="9530"/>
        <n v="8711"/>
        <n v="1993"/>
        <n v="1370"/>
        <n v="8889"/>
        <n v="702"/>
        <n v="3165"/>
        <n v="9514"/>
        <n v="9461"/>
        <n v="1174"/>
        <n v="4228"/>
        <n v="6580"/>
        <n v="7128"/>
        <n v="4360"/>
        <n v="3395"/>
        <n v="9353"/>
        <n v="3836"/>
        <n v="1670"/>
        <n v="878"/>
        <n v="1485"/>
        <n v="4386"/>
        <n v="1537"/>
        <n v="8579"/>
        <n v="3768"/>
        <n v="374"/>
        <n v="3747"/>
        <n v="3091"/>
        <n v="2013"/>
        <n v="8712"/>
        <n v="6437"/>
        <n v="7822"/>
        <n v="4240"/>
        <n v="7394"/>
        <n v="6222"/>
        <n v="6257"/>
        <n v="9628"/>
        <n v="6455"/>
        <n v="6064"/>
        <n v="7804"/>
        <n v="5672"/>
        <n v="8764"/>
        <n v="7087"/>
        <n v="6477"/>
        <n v="4775"/>
        <n v="8609"/>
        <n v="4948"/>
        <n v="5890"/>
        <n v="1368"/>
        <n v="4581"/>
        <n v="9059"/>
        <n v="4160"/>
        <n v="5836"/>
        <n v="9301"/>
        <n v="9421"/>
        <n v="5520"/>
        <n v="3121"/>
        <n v="54"/>
        <n v="2931"/>
        <n v="5365"/>
        <n v="9985"/>
        <n v="8900"/>
        <n v="4136"/>
        <n v="5694"/>
        <n v="5660"/>
        <n v="4979"/>
        <n v="572"/>
        <n v="6412"/>
        <n v="4892"/>
        <n v="1340"/>
        <n v="3735"/>
        <n v="1159"/>
        <n v="3209"/>
        <n v="7221"/>
        <n v="3623"/>
        <n v="4832"/>
        <n v="4639"/>
        <n v="2736"/>
        <n v="4296"/>
        <n v="9891"/>
        <n v="6330"/>
        <n v="9948"/>
        <n v="1731"/>
        <n v="5147"/>
        <n v="5891"/>
        <n v="1047"/>
        <n v="7155"/>
        <n v="2870"/>
        <n v="460"/>
        <n v="7274"/>
        <n v="7699"/>
        <n v="6281"/>
        <n v="5519"/>
        <n v="2389"/>
        <n v="9786"/>
        <n v="6904"/>
        <n v="7260"/>
        <n v="3276"/>
        <n v="4868"/>
        <n v="8357"/>
        <n v="4479"/>
        <n v="2504"/>
        <n v="3521"/>
        <n v="3503"/>
        <n v="5215"/>
        <n v="6443"/>
        <n v="5014"/>
        <n v="7849"/>
        <n v="8218"/>
        <n v="2341"/>
        <n v="9084"/>
        <n v="9323"/>
        <n v="7176"/>
        <n v="9850"/>
        <n v="3104"/>
        <n v="3483"/>
        <n v="2666"/>
        <n v="2521"/>
        <n v="3561"/>
        <n v="7761"/>
        <n v="4768"/>
        <n v="9615"/>
        <n v="253"/>
        <n v="7983"/>
        <n v="349"/>
        <m/>
      </sharedItems>
    </cacheField>
    <cacheField name="Wickets Taken" numFmtId="0">
      <sharedItems containsString="0" containsBlank="1" containsNumber="1" containsInteger="1" minValue="1" maxValue="394" count="144">
        <n v="256"/>
        <n v="192"/>
        <n v="331"/>
        <n v="167"/>
        <n v="99"/>
        <n v="27"/>
        <n v="64"/>
        <n v="235"/>
        <n v="119"/>
        <n v="63"/>
        <n v="172"/>
        <n v="315"/>
        <n v="84"/>
        <n v="16"/>
        <n v="38"/>
        <n v="154"/>
        <n v="376"/>
        <n v="76"/>
        <n v="166"/>
        <n v="344"/>
        <n v="393"/>
        <n v="369"/>
        <n v="59"/>
        <n v="3"/>
        <n v="252"/>
        <n v="334"/>
        <n v="6"/>
        <n v="35"/>
        <n v="19"/>
        <n v="137"/>
        <n v="244"/>
        <n v="93"/>
        <n v="42"/>
        <m/>
        <n v="49"/>
        <n v="380"/>
        <n v="199"/>
        <n v="80"/>
        <n v="335"/>
        <n v="249"/>
        <n v="96"/>
        <n v="303"/>
        <n v="98"/>
        <n v="90"/>
        <n v="269"/>
        <n v="185"/>
        <n v="208"/>
        <n v="297"/>
        <n v="284"/>
        <n v="225"/>
        <n v="146"/>
        <n v="24"/>
        <n v="57"/>
        <n v="52"/>
        <n v="7"/>
        <n v="77"/>
        <n v="55"/>
        <n v="204"/>
        <n v="152"/>
        <n v="288"/>
        <n v="390"/>
        <n v="108"/>
        <n v="40"/>
        <n v="228"/>
        <n v="265"/>
        <n v="61"/>
        <n v="5"/>
        <n v="132"/>
        <n v="188"/>
        <n v="323"/>
        <n v="304"/>
        <n v="248"/>
        <n v="79"/>
        <n v="1"/>
        <n v="386"/>
        <n v="91"/>
        <n v="283"/>
        <n v="116"/>
        <n v="14"/>
        <n v="23"/>
        <n v="381"/>
        <n v="316"/>
        <n v="100"/>
        <n v="207"/>
        <n v="314"/>
        <n v="394"/>
        <n v="179"/>
        <n v="143"/>
        <n v="41"/>
        <n v="260"/>
        <n v="254"/>
        <n v="125"/>
        <n v="2"/>
        <n v="128"/>
        <n v="307"/>
        <n v="312"/>
        <n v="140"/>
        <n v="392"/>
        <n v="383"/>
        <n v="62"/>
        <n v="321"/>
        <n v="391"/>
        <n v="214"/>
        <n v="118"/>
        <n v="367"/>
        <n v="87"/>
        <n v="78"/>
        <n v="197"/>
        <n v="253"/>
        <n v="122"/>
        <n v="181"/>
        <n v="357"/>
        <n v="111"/>
        <n v="388"/>
        <n v="365"/>
        <n v="340"/>
        <n v="147"/>
        <n v="21"/>
        <n v="262"/>
        <n v="352"/>
        <n v="67"/>
        <n v="292"/>
        <n v="349"/>
        <n v="155"/>
        <n v="151"/>
        <n v="105"/>
        <n v="173"/>
        <n v="234"/>
        <n v="51"/>
        <n v="220"/>
        <n v="82"/>
        <n v="302"/>
        <n v="358"/>
        <n v="130"/>
        <n v="354"/>
        <n v="211"/>
        <n v="251"/>
        <n v="215"/>
        <n v="259"/>
        <n v="168"/>
        <n v="210"/>
        <n v="290"/>
        <n v="325"/>
        <n v="163"/>
      </sharedItems>
    </cacheField>
    <cacheField name="Batting Average" numFmtId="0">
      <sharedItems containsString="0" containsBlank="1" containsNumber="1" minValue="10.130000000000001" maxValue="79.959999999999994" count="294">
        <n v="78.31"/>
        <n v="65.19"/>
        <n v="76.83"/>
        <n v="70.52"/>
        <n v="36.36"/>
        <n v="15.39"/>
        <n v="21.16"/>
        <n v="77.83"/>
        <n v="56.4"/>
        <n v="15.88"/>
        <n v="63.34"/>
        <n v="62.68"/>
        <n v="72.25"/>
        <n v="33.590000000000003"/>
        <n v="23.64"/>
        <n v="69.290000000000006"/>
        <n v="69.540000000000006"/>
        <n v="56.65"/>
        <n v="66.67"/>
        <n v="56.98"/>
        <n v="18.760000000000002"/>
        <n v="34.33"/>
        <n v="75.91"/>
        <n v="41.16"/>
        <n v="29.06"/>
        <n v="53.82"/>
        <n v="32.25"/>
        <n v="27.52"/>
        <n v="36.770000000000003"/>
        <n v="74.540000000000006"/>
        <n v="76.14"/>
        <n v="61.94"/>
        <n v="62.66"/>
        <n v="37.58"/>
        <n v="16.649999999999999"/>
        <n v="62.44"/>
        <n v="50.18"/>
        <n v="27.7"/>
        <n v="13.07"/>
        <n v="75.709999999999994"/>
        <n v="26.45"/>
        <n v="34.97"/>
        <n v="60"/>
        <n v="16.87"/>
        <n v="29.01"/>
        <n v="69.02"/>
        <n v="62.08"/>
        <n v="39.97"/>
        <n v="33.130000000000003"/>
        <n v="62.64"/>
        <n v="30.33"/>
        <n v="59.56"/>
        <n v="61.05"/>
        <n v="17.829999999999998"/>
        <n v="43.3"/>
        <n v="11.23"/>
        <n v="59.48"/>
        <n v="58.25"/>
        <n v="68.16"/>
        <n v="34.549999999999997"/>
        <n v="46.55"/>
        <n v="73.61"/>
        <n v="69.489999999999995"/>
        <n v="28.28"/>
        <n v="69.87"/>
        <n v="53.64"/>
        <n v="22.34"/>
        <n v="20.260000000000002"/>
        <n v="29.69"/>
        <n v="31.76"/>
        <n v="38.92"/>
        <n v="13.15"/>
        <n v="13.1"/>
        <n v="44.54"/>
        <n v="49.31"/>
        <n v="32.880000000000003"/>
        <n v="79.89"/>
        <n v="14.16"/>
        <n v="73.16"/>
        <n v="70.900000000000006"/>
        <n v="67.23"/>
        <n v="55.33"/>
        <n v="61.56"/>
        <n v="23.31"/>
        <n v="79.14"/>
        <n v="12.97"/>
        <n v="46.38"/>
        <n v="70.930000000000007"/>
        <n v="55.63"/>
        <n v="44.94"/>
        <n v="67.95"/>
        <n v="75.83"/>
        <n v="78.849999999999994"/>
        <n v="72.81"/>
        <n v="47.14"/>
        <n v="15.93"/>
        <n v="20.16"/>
        <n v="26.41"/>
        <n v="14.95"/>
        <n v="21.83"/>
        <n v="11.1"/>
        <n v="63.79"/>
        <n v="77.94"/>
        <n v="66.650000000000006"/>
        <n v="79.849999999999994"/>
        <n v="30.54"/>
        <n v="31.59"/>
        <n v="67.180000000000007"/>
        <n v="71.03"/>
        <n v="49.15"/>
        <n v="70.94"/>
        <n v="12.13"/>
        <n v="36.630000000000003"/>
        <n v="73.17"/>
        <n v="66.760000000000005"/>
        <n v="31.81"/>
        <n v="54.65"/>
        <n v="23.44"/>
        <n v="18.079999999999998"/>
        <n v="29.67"/>
        <n v="33.06"/>
        <n v="55.58"/>
        <n v="72.84"/>
        <n v="31.96"/>
        <n v="73.92"/>
        <n v="23.74"/>
        <n v="48.64"/>
        <n v="73.959999999999994"/>
        <n v="17.38"/>
        <n v="44.4"/>
        <n v="45.28"/>
        <n v="79.760000000000005"/>
        <n v="52.33"/>
        <n v="45.33"/>
        <n v="33.020000000000003"/>
        <n v="37.57"/>
        <n v="54.49"/>
        <n v="76.73"/>
        <n v="65.739999999999995"/>
        <n v="43.54"/>
        <n v="48.13"/>
        <n v="40.729999999999997"/>
        <n v="19.61"/>
        <n v="64.48"/>
        <n v="29.92"/>
        <n v="66.87"/>
        <n v="50.71"/>
        <n v="68.709999999999994"/>
        <n v="21.12"/>
        <n v="72.56"/>
        <n v="59.9"/>
        <n v="71.819999999999993"/>
        <n v="53.37"/>
        <n v="34.03"/>
        <n v="29.08"/>
        <n v="25.7"/>
        <n v="28.26"/>
        <n v="76.08"/>
        <n v="43.21"/>
        <n v="47.32"/>
        <n v="67.52"/>
        <n v="18.96"/>
        <n v="77.150000000000006"/>
        <n v="56.33"/>
        <n v="64.89"/>
        <n v="41.21"/>
        <n v="12.24"/>
        <n v="49.45"/>
        <n v="70.37"/>
        <n v="37.450000000000003"/>
        <n v="25.69"/>
        <n v="18.190000000000001"/>
        <n v="69.319999999999993"/>
        <n v="48.76"/>
        <n v="46.63"/>
        <n v="13.3"/>
        <n v="79.819999999999993"/>
        <n v="47.84"/>
        <n v="68.12"/>
        <n v="35.21"/>
        <n v="47.48"/>
        <n v="29.47"/>
        <n v="26.96"/>
        <n v="30.09"/>
        <n v="71.36"/>
        <n v="18.23"/>
        <n v="47.06"/>
        <n v="64.569999999999993"/>
        <n v="18.8"/>
        <n v="40.93"/>
        <n v="11.05"/>
        <n v="43.84"/>
        <n v="32.119999999999997"/>
        <n v="64.25"/>
        <n v="21.03"/>
        <n v="62.76"/>
        <n v="12.03"/>
        <n v="57.06"/>
        <n v="55.26"/>
        <n v="72.7"/>
        <n v="76.87"/>
        <n v="19.760000000000002"/>
        <n v="27.75"/>
        <n v="15.31"/>
        <n v="79.8"/>
        <n v="27.93"/>
        <n v="65.5"/>
        <n v="79.03"/>
        <n v="20.07"/>
        <n v="43.36"/>
        <n v="66.12"/>
        <n v="12.91"/>
        <n v="49.78"/>
        <n v="67.3"/>
        <n v="10.130000000000001"/>
        <n v="19.899999999999999"/>
        <n v="37.29"/>
        <n v="54.78"/>
        <n v="13.94"/>
        <n v="35.979999999999997"/>
        <n v="20.18"/>
        <n v="60.79"/>
        <n v="54.08"/>
        <n v="61.01"/>
        <n v="61.68"/>
        <n v="51.28"/>
        <n v="38.24"/>
        <n v="49.3"/>
        <n v="39.909999999999997"/>
        <n v="63.28"/>
        <n v="52.25"/>
        <n v="59.01"/>
        <n v="63.96"/>
        <n v="55.79"/>
        <n v="54.83"/>
        <n v="35.69"/>
        <n v="72.97"/>
        <n v="55.07"/>
        <n v="46.9"/>
        <n v="59.91"/>
        <n v="65.349999999999994"/>
        <n v="11.96"/>
        <n v="44.84"/>
        <n v="59.93"/>
        <n v="67.260000000000005"/>
        <n v="64.19"/>
        <n v="39"/>
        <n v="51.47"/>
        <n v="49.75"/>
        <n v="12.48"/>
        <n v="30.22"/>
        <n v="35.950000000000003"/>
        <n v="70.34"/>
        <n v="19.920000000000002"/>
        <n v="11.52"/>
        <n v="78.180000000000007"/>
        <n v="79.400000000000006"/>
        <n v="24.78"/>
        <n v="75.73"/>
        <n v="15.25"/>
        <n v="47.62"/>
        <n v="19.64"/>
        <n v="33.479999999999997"/>
        <n v="79.790000000000006"/>
        <n v="15.92"/>
        <n v="74.8"/>
        <n v="45.98"/>
        <n v="29.85"/>
        <n v="28.37"/>
        <n v="36.729999999999997"/>
        <n v="55.56"/>
        <n v="79.959999999999994"/>
        <n v="75.63"/>
        <n v="14.46"/>
        <n v="62.24"/>
        <n v="77.62"/>
        <n v="40.270000000000003"/>
        <n v="34.96"/>
        <n v="32.380000000000003"/>
        <n v="58.95"/>
        <n v="62.16"/>
        <n v="71.52"/>
        <n v="76.42"/>
        <n v="42.6"/>
        <n v="55.65"/>
        <n v="65.28"/>
        <n v="37.61"/>
        <n v="41.44"/>
        <n v="14.57"/>
        <n v="63.73"/>
        <n v="53.48"/>
        <n v="54.38"/>
        <n v="36.33"/>
        <m/>
      </sharedItems>
    </cacheField>
    <cacheField name="Bowling Average" numFmtId="0">
      <sharedItems containsString="0" containsBlank="1" containsNumber="1" minValue="15.03" maxValue="49.91" count="292">
        <n v="22.41"/>
        <n v="27.5"/>
        <n v="36.909999999999997"/>
        <n v="21.96"/>
        <n v="42.38"/>
        <n v="41.76"/>
        <n v="35.83"/>
        <n v="17.04"/>
        <n v="39.06"/>
        <n v="38.03"/>
        <n v="20.440000000000001"/>
        <n v="21.54"/>
        <n v="35.85"/>
        <n v="25.01"/>
        <n v="22.79"/>
        <n v="45.24"/>
        <n v="22.32"/>
        <n v="39.03"/>
        <n v="40.630000000000003"/>
        <n v="20.85"/>
        <n v="37.17"/>
        <n v="26.67"/>
        <n v="43.19"/>
        <n v="31.81"/>
        <n v="37.21"/>
        <n v="46.67"/>
        <n v="44.04"/>
        <n v="39.46"/>
        <n v="40.57"/>
        <n v="36.83"/>
        <n v="45.05"/>
        <n v="18.37"/>
        <n v="31.56"/>
        <n v="16.45"/>
        <n v="32.65"/>
        <n v="25.27"/>
        <n v="25.97"/>
        <n v="49.41"/>
        <n v="27.48"/>
        <n v="42.37"/>
        <n v="39.5"/>
        <n v="23.79"/>
        <n v="16.2"/>
        <n v="32.24"/>
        <n v="30.98"/>
        <n v="21.47"/>
        <n v="18.059999999999999"/>
        <n v="48.29"/>
        <n v="25.63"/>
        <n v="21.39"/>
        <n v="38.64"/>
        <n v="47.28"/>
        <n v="43.37"/>
        <n v="37.869999999999997"/>
        <n v="35.619999999999997"/>
        <n v="18.2"/>
        <n v="47.32"/>
        <n v="49.75"/>
        <n v="17.350000000000001"/>
        <n v="25.12"/>
        <n v="16.52"/>
        <n v="44.11"/>
        <n v="36.5"/>
        <n v="25.51"/>
        <n v="28.97"/>
        <n v="18.940000000000001"/>
        <n v="27.46"/>
        <n v="44.17"/>
        <n v="25.94"/>
        <n v="46.39"/>
        <n v="26.62"/>
        <n v="29.11"/>
        <n v="23.32"/>
        <n v="28.96"/>
        <n v="17.55"/>
        <n v="29.53"/>
        <n v="37.51"/>
        <n v="37.61"/>
        <n v="42.22"/>
        <n v="16.71"/>
        <n v="21.31"/>
        <n v="27.68"/>
        <n v="28.6"/>
        <n v="23.44"/>
        <n v="30.58"/>
        <n v="19.93"/>
        <n v="25.81"/>
        <n v="23.07"/>
        <n v="25.32"/>
        <n v="23.95"/>
        <n v="35.770000000000003"/>
        <n v="48.16"/>
        <n v="47.87"/>
        <n v="48.89"/>
        <n v="44.66"/>
        <n v="33.29"/>
        <n v="40.200000000000003"/>
        <n v="47.76"/>
        <n v="16.53"/>
        <n v="36.119999999999997"/>
        <n v="32.36"/>
        <n v="31.89"/>
        <n v="38.67"/>
        <n v="38.36"/>
        <n v="33.56"/>
        <n v="45.96"/>
        <n v="34.58"/>
        <n v="15.66"/>
        <n v="43.61"/>
        <n v="48.91"/>
        <n v="46.94"/>
        <n v="39.479999999999997"/>
        <n v="37.9"/>
        <n v="30"/>
        <n v="34.79"/>
        <n v="18.329999999999998"/>
        <n v="26.04"/>
        <n v="42.76"/>
        <n v="24.86"/>
        <n v="20.18"/>
        <n v="36.68"/>
        <n v="28.04"/>
        <n v="19.82"/>
        <n v="40.36"/>
        <n v="47.02"/>
        <n v="36.630000000000003"/>
        <n v="16.21"/>
        <n v="16.670000000000002"/>
        <n v="48.74"/>
        <n v="24.1"/>
        <n v="27.15"/>
        <n v="29.65"/>
        <n v="19.96"/>
        <n v="47.3"/>
        <n v="21.67"/>
        <n v="48.65"/>
        <n v="39.33"/>
        <n v="35.29"/>
        <n v="39.86"/>
        <n v="27.73"/>
        <n v="18.05"/>
        <n v="41.62"/>
        <n v="15.8"/>
        <n v="34.520000000000003"/>
        <n v="47.08"/>
        <n v="21.55"/>
        <n v="16.05"/>
        <n v="24.71"/>
        <n v="22.95"/>
        <n v="23.08"/>
        <n v="18.600000000000001"/>
        <n v="45.62"/>
        <n v="40.19"/>
        <n v="17.190000000000001"/>
        <n v="48.02"/>
        <n v="41.3"/>
        <n v="47.64"/>
        <n v="18.27"/>
        <n v="23.13"/>
        <n v="20.27"/>
        <n v="28.84"/>
        <n v="41.29"/>
        <n v="15.37"/>
        <n v="45.65"/>
        <n v="27.86"/>
        <n v="27.21"/>
        <n v="35.369999999999997"/>
        <n v="48.58"/>
        <n v="45.15"/>
        <n v="24.95"/>
        <n v="21.32"/>
        <n v="37.44"/>
        <n v="19.46"/>
        <n v="41.17"/>
        <n v="23.93"/>
        <n v="33.950000000000003"/>
        <n v="43.28"/>
        <n v="27.9"/>
        <n v="30.72"/>
        <n v="42.73"/>
        <n v="37.97"/>
        <n v="42.68"/>
        <n v="24.73"/>
        <n v="26.92"/>
        <n v="24.19"/>
        <n v="31.52"/>
        <n v="24.42"/>
        <n v="21.38"/>
        <n v="15.03"/>
        <n v="19.940000000000001"/>
        <n v="42.81"/>
        <n v="26.75"/>
        <n v="24.78"/>
        <n v="27.1"/>
        <n v="26.1"/>
        <n v="15.44"/>
        <n v="29.22"/>
        <n v="17.27"/>
        <n v="16.36"/>
        <n v="26.74"/>
        <n v="36.36"/>
        <n v="32.54"/>
        <n v="29.67"/>
        <n v="28.99"/>
        <n v="31.43"/>
        <n v="19.16"/>
        <n v="43.74"/>
        <n v="26.26"/>
        <n v="16.27"/>
        <n v="41.35"/>
        <n v="31.07"/>
        <n v="45.59"/>
        <n v="35.75"/>
        <n v="48.64"/>
        <n v="42.82"/>
        <n v="29.16"/>
        <n v="35.92"/>
        <n v="24.29"/>
        <n v="31.77"/>
        <n v="23.04"/>
        <n v="29.26"/>
        <n v="33.520000000000003"/>
        <n v="23.77"/>
        <n v="30.67"/>
        <n v="27.17"/>
        <n v="38.79"/>
        <n v="26.8"/>
        <n v="48.48"/>
        <n v="23.43"/>
        <n v="32.22"/>
        <n v="28.92"/>
        <n v="16.14"/>
        <n v="29.08"/>
        <n v="35.64"/>
        <n v="30.46"/>
        <n v="31.28"/>
        <n v="44.33"/>
        <n v="44.12"/>
        <n v="47.85"/>
        <n v="28.32"/>
        <n v="27.78"/>
        <n v="45.71"/>
        <n v="37.86"/>
        <n v="49.21"/>
        <n v="30.66"/>
        <n v="26.34"/>
        <n v="42.26"/>
        <n v="44.71"/>
        <n v="21.51"/>
        <n v="44.87"/>
        <n v="35.9"/>
        <n v="35.82"/>
        <n v="22.53"/>
        <n v="44.25"/>
        <n v="41.58"/>
        <n v="16.489999999999998"/>
        <n v="37.659999999999997"/>
        <n v="15.83"/>
        <n v="22.96"/>
        <n v="30.65"/>
        <n v="30.41"/>
        <n v="43.82"/>
        <n v="25.68"/>
        <n v="49.91"/>
        <n v="23.6"/>
        <n v="24.35"/>
        <n v="18.739999999999998"/>
        <n v="44.69"/>
        <n v="49.06"/>
        <n v="33.03"/>
        <n v="21.24"/>
        <n v="46.08"/>
        <n v="46.5"/>
        <n v="18.02"/>
        <n v="39.950000000000003"/>
        <n v="40.35"/>
        <n v="25.52"/>
        <n v="37.28"/>
        <n v="35.729999999999997"/>
        <n v="42.19"/>
        <n v="39.61"/>
        <n v="30.54"/>
        <n v="18.5"/>
        <n v="44.83"/>
        <n v="16.559999999999999"/>
        <n v="44.8"/>
        <n v="30.68"/>
        <n v="34.1"/>
        <n v="32.78"/>
        <n v="42.75"/>
        <n v="35.61"/>
        <m/>
      </sharedItems>
    </cacheField>
    <cacheField name="Injured"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1">
  <r>
    <x v="0"/>
    <x v="0"/>
    <x v="0"/>
    <x v="0"/>
    <x v="0"/>
    <x v="0"/>
    <x v="0"/>
    <x v="0"/>
    <s v="No"/>
  </r>
  <r>
    <x v="1"/>
    <x v="1"/>
    <x v="1"/>
    <x v="1"/>
    <x v="1"/>
    <x v="1"/>
    <x v="1"/>
    <x v="1"/>
    <s v="No"/>
  </r>
  <r>
    <x v="2"/>
    <x v="1"/>
    <x v="0"/>
    <x v="2"/>
    <x v="2"/>
    <x v="2"/>
    <x v="2"/>
    <x v="2"/>
    <s v="No"/>
  </r>
  <r>
    <x v="3"/>
    <x v="2"/>
    <x v="0"/>
    <x v="3"/>
    <x v="3"/>
    <x v="3"/>
    <x v="3"/>
    <x v="3"/>
    <s v="No"/>
  </r>
  <r>
    <x v="4"/>
    <x v="0"/>
    <x v="0"/>
    <x v="4"/>
    <x v="4"/>
    <x v="4"/>
    <x v="4"/>
    <x v="4"/>
    <s v="No"/>
  </r>
  <r>
    <x v="5"/>
    <x v="1"/>
    <x v="2"/>
    <x v="5"/>
    <x v="5"/>
    <x v="5"/>
    <x v="5"/>
    <x v="5"/>
    <s v="No"/>
  </r>
  <r>
    <x v="6"/>
    <x v="1"/>
    <x v="1"/>
    <x v="6"/>
    <x v="6"/>
    <x v="6"/>
    <x v="6"/>
    <x v="6"/>
    <s v="No"/>
  </r>
  <r>
    <x v="7"/>
    <x v="3"/>
    <x v="3"/>
    <x v="7"/>
    <x v="7"/>
    <x v="7"/>
    <x v="7"/>
    <x v="7"/>
    <s v="No"/>
  </r>
  <r>
    <x v="8"/>
    <x v="2"/>
    <x v="3"/>
    <x v="8"/>
    <x v="8"/>
    <x v="8"/>
    <x v="8"/>
    <x v="8"/>
    <s v="No"/>
  </r>
  <r>
    <x v="9"/>
    <x v="2"/>
    <x v="3"/>
    <x v="9"/>
    <x v="9"/>
    <x v="9"/>
    <x v="9"/>
    <x v="9"/>
    <s v="No"/>
  </r>
  <r>
    <x v="10"/>
    <x v="2"/>
    <x v="2"/>
    <x v="7"/>
    <x v="10"/>
    <x v="10"/>
    <x v="10"/>
    <x v="10"/>
    <s v="No"/>
  </r>
  <r>
    <x v="11"/>
    <x v="2"/>
    <x v="3"/>
    <x v="10"/>
    <x v="11"/>
    <x v="11"/>
    <x v="11"/>
    <x v="11"/>
    <s v="No"/>
  </r>
  <r>
    <x v="12"/>
    <x v="1"/>
    <x v="3"/>
    <x v="11"/>
    <x v="12"/>
    <x v="12"/>
    <x v="12"/>
    <x v="12"/>
    <s v="No"/>
  </r>
  <r>
    <x v="13"/>
    <x v="2"/>
    <x v="3"/>
    <x v="12"/>
    <x v="13"/>
    <x v="11"/>
    <x v="13"/>
    <x v="13"/>
    <s v="No"/>
  </r>
  <r>
    <x v="14"/>
    <x v="1"/>
    <x v="3"/>
    <x v="13"/>
    <x v="14"/>
    <x v="6"/>
    <x v="14"/>
    <x v="14"/>
    <s v="No"/>
  </r>
  <r>
    <x v="15"/>
    <x v="3"/>
    <x v="3"/>
    <x v="14"/>
    <x v="15"/>
    <x v="13"/>
    <x v="15"/>
    <x v="15"/>
    <s v="No"/>
  </r>
  <r>
    <x v="16"/>
    <x v="0"/>
    <x v="0"/>
    <x v="15"/>
    <x v="16"/>
    <x v="14"/>
    <x v="16"/>
    <x v="16"/>
    <s v="No"/>
  </r>
  <r>
    <x v="17"/>
    <x v="3"/>
    <x v="3"/>
    <x v="16"/>
    <x v="17"/>
    <x v="15"/>
    <x v="17"/>
    <x v="17"/>
    <s v="No"/>
  </r>
  <r>
    <x v="18"/>
    <x v="3"/>
    <x v="1"/>
    <x v="17"/>
    <x v="18"/>
    <x v="16"/>
    <x v="18"/>
    <x v="18"/>
    <s v="No"/>
  </r>
  <r>
    <x v="19"/>
    <x v="2"/>
    <x v="2"/>
    <x v="18"/>
    <x v="19"/>
    <x v="17"/>
    <x v="19"/>
    <x v="19"/>
    <s v="No"/>
  </r>
  <r>
    <x v="20"/>
    <x v="1"/>
    <x v="3"/>
    <x v="19"/>
    <x v="20"/>
    <x v="18"/>
    <x v="20"/>
    <x v="20"/>
    <s v="No"/>
  </r>
  <r>
    <x v="21"/>
    <x v="2"/>
    <x v="3"/>
    <x v="20"/>
    <x v="21"/>
    <x v="19"/>
    <x v="21"/>
    <x v="21"/>
    <s v="No"/>
  </r>
  <r>
    <x v="22"/>
    <x v="2"/>
    <x v="1"/>
    <x v="21"/>
    <x v="22"/>
    <x v="20"/>
    <x v="22"/>
    <x v="22"/>
    <s v="No"/>
  </r>
  <r>
    <x v="23"/>
    <x v="1"/>
    <x v="0"/>
    <x v="22"/>
    <x v="23"/>
    <x v="21"/>
    <x v="23"/>
    <x v="23"/>
    <s v="No"/>
  </r>
  <r>
    <x v="24"/>
    <x v="0"/>
    <x v="2"/>
    <x v="23"/>
    <x v="24"/>
    <x v="22"/>
    <x v="24"/>
    <x v="24"/>
    <s v="No"/>
  </r>
  <r>
    <x v="25"/>
    <x v="2"/>
    <x v="1"/>
    <x v="10"/>
    <x v="25"/>
    <x v="23"/>
    <x v="25"/>
    <x v="25"/>
    <s v="No"/>
  </r>
  <r>
    <x v="26"/>
    <x v="3"/>
    <x v="0"/>
    <x v="24"/>
    <x v="26"/>
    <x v="24"/>
    <x v="26"/>
    <x v="26"/>
    <s v="No"/>
  </r>
  <r>
    <x v="27"/>
    <x v="0"/>
    <x v="2"/>
    <x v="25"/>
    <x v="27"/>
    <x v="25"/>
    <x v="27"/>
    <x v="27"/>
    <s v="No"/>
  </r>
  <r>
    <x v="28"/>
    <x v="2"/>
    <x v="3"/>
    <x v="26"/>
    <x v="28"/>
    <x v="26"/>
    <x v="28"/>
    <x v="28"/>
    <s v="No"/>
  </r>
  <r>
    <x v="29"/>
    <x v="0"/>
    <x v="3"/>
    <x v="27"/>
    <x v="29"/>
    <x v="27"/>
    <x v="29"/>
    <x v="29"/>
    <s v="No"/>
  </r>
  <r>
    <x v="30"/>
    <x v="1"/>
    <x v="3"/>
    <x v="28"/>
    <x v="30"/>
    <x v="28"/>
    <x v="30"/>
    <x v="30"/>
    <s v="Yes"/>
  </r>
  <r>
    <x v="31"/>
    <x v="0"/>
    <x v="3"/>
    <x v="29"/>
    <x v="31"/>
    <x v="29"/>
    <x v="31"/>
    <x v="31"/>
    <s v="No"/>
  </r>
  <r>
    <x v="32"/>
    <x v="2"/>
    <x v="1"/>
    <x v="10"/>
    <x v="32"/>
    <x v="30"/>
    <x v="32"/>
    <x v="32"/>
    <s v="No"/>
  </r>
  <r>
    <x v="33"/>
    <x v="2"/>
    <x v="1"/>
    <x v="30"/>
    <x v="33"/>
    <x v="8"/>
    <x v="33"/>
    <x v="33"/>
    <s v="No"/>
  </r>
  <r>
    <x v="34"/>
    <x v="0"/>
    <x v="3"/>
    <x v="31"/>
    <x v="34"/>
    <x v="31"/>
    <x v="34"/>
    <x v="34"/>
    <s v="No"/>
  </r>
  <r>
    <x v="35"/>
    <x v="0"/>
    <x v="1"/>
    <x v="32"/>
    <x v="35"/>
    <x v="32"/>
    <x v="35"/>
    <x v="35"/>
    <s v="No"/>
  </r>
  <r>
    <x v="36"/>
    <x v="1"/>
    <x v="2"/>
    <x v="33"/>
    <x v="36"/>
    <x v="33"/>
    <x v="36"/>
    <x v="36"/>
    <s v="Yes"/>
  </r>
  <r>
    <x v="37"/>
    <x v="0"/>
    <x v="0"/>
    <x v="5"/>
    <x v="37"/>
    <x v="34"/>
    <x v="37"/>
    <x v="37"/>
    <s v="No"/>
  </r>
  <r>
    <x v="38"/>
    <x v="3"/>
    <x v="2"/>
    <x v="34"/>
    <x v="38"/>
    <x v="33"/>
    <x v="38"/>
    <x v="38"/>
    <s v="No"/>
  </r>
  <r>
    <x v="39"/>
    <x v="2"/>
    <x v="2"/>
    <x v="35"/>
    <x v="39"/>
    <x v="35"/>
    <x v="39"/>
    <x v="39"/>
    <s v="No"/>
  </r>
  <r>
    <x v="40"/>
    <x v="2"/>
    <x v="1"/>
    <x v="36"/>
    <x v="40"/>
    <x v="36"/>
    <x v="40"/>
    <x v="40"/>
    <s v="No"/>
  </r>
  <r>
    <x v="41"/>
    <x v="1"/>
    <x v="1"/>
    <x v="37"/>
    <x v="41"/>
    <x v="37"/>
    <x v="41"/>
    <x v="41"/>
    <s v="No"/>
  </r>
  <r>
    <x v="42"/>
    <x v="2"/>
    <x v="3"/>
    <x v="38"/>
    <x v="42"/>
    <x v="38"/>
    <x v="42"/>
    <x v="42"/>
    <s v="No"/>
  </r>
  <r>
    <x v="43"/>
    <x v="1"/>
    <x v="3"/>
    <x v="39"/>
    <x v="43"/>
    <x v="39"/>
    <x v="43"/>
    <x v="43"/>
    <s v="No"/>
  </r>
  <r>
    <x v="44"/>
    <x v="2"/>
    <x v="0"/>
    <x v="40"/>
    <x v="44"/>
    <x v="40"/>
    <x v="44"/>
    <x v="44"/>
    <s v="No"/>
  </r>
  <r>
    <x v="45"/>
    <x v="3"/>
    <x v="0"/>
    <x v="41"/>
    <x v="45"/>
    <x v="33"/>
    <x v="45"/>
    <x v="45"/>
    <s v="No"/>
  </r>
  <r>
    <x v="46"/>
    <x v="3"/>
    <x v="1"/>
    <x v="42"/>
    <x v="46"/>
    <x v="19"/>
    <x v="46"/>
    <x v="46"/>
    <s v="No"/>
  </r>
  <r>
    <x v="47"/>
    <x v="2"/>
    <x v="2"/>
    <x v="43"/>
    <x v="47"/>
    <x v="41"/>
    <x v="47"/>
    <x v="47"/>
    <s v="No"/>
  </r>
  <r>
    <x v="48"/>
    <x v="1"/>
    <x v="1"/>
    <x v="44"/>
    <x v="48"/>
    <x v="40"/>
    <x v="48"/>
    <x v="48"/>
    <s v="No"/>
  </r>
  <r>
    <x v="49"/>
    <x v="3"/>
    <x v="1"/>
    <x v="34"/>
    <x v="49"/>
    <x v="42"/>
    <x v="49"/>
    <x v="49"/>
    <s v="No"/>
  </r>
  <r>
    <x v="50"/>
    <x v="0"/>
    <x v="0"/>
    <x v="45"/>
    <x v="50"/>
    <x v="18"/>
    <x v="50"/>
    <x v="50"/>
    <s v="No"/>
  </r>
  <r>
    <x v="51"/>
    <x v="3"/>
    <x v="1"/>
    <x v="46"/>
    <x v="51"/>
    <x v="43"/>
    <x v="51"/>
    <x v="51"/>
    <s v="No"/>
  </r>
  <r>
    <x v="52"/>
    <x v="3"/>
    <x v="1"/>
    <x v="47"/>
    <x v="52"/>
    <x v="28"/>
    <x v="52"/>
    <x v="52"/>
    <s v="No"/>
  </r>
  <r>
    <x v="53"/>
    <x v="3"/>
    <x v="1"/>
    <x v="48"/>
    <x v="53"/>
    <x v="44"/>
    <x v="53"/>
    <x v="53"/>
    <s v="No"/>
  </r>
  <r>
    <x v="54"/>
    <x v="1"/>
    <x v="1"/>
    <x v="49"/>
    <x v="54"/>
    <x v="41"/>
    <x v="54"/>
    <x v="54"/>
    <s v="No"/>
  </r>
  <r>
    <x v="55"/>
    <x v="3"/>
    <x v="2"/>
    <x v="50"/>
    <x v="55"/>
    <x v="45"/>
    <x v="55"/>
    <x v="55"/>
    <s v="No"/>
  </r>
  <r>
    <x v="56"/>
    <x v="1"/>
    <x v="2"/>
    <x v="51"/>
    <x v="56"/>
    <x v="36"/>
    <x v="56"/>
    <x v="56"/>
    <s v="No"/>
  </r>
  <r>
    <x v="57"/>
    <x v="0"/>
    <x v="3"/>
    <x v="52"/>
    <x v="57"/>
    <x v="46"/>
    <x v="57"/>
    <x v="57"/>
    <s v="No"/>
  </r>
  <r>
    <x v="58"/>
    <x v="2"/>
    <x v="3"/>
    <x v="47"/>
    <x v="58"/>
    <x v="47"/>
    <x v="58"/>
    <x v="58"/>
    <s v="Yes"/>
  </r>
  <r>
    <x v="59"/>
    <x v="1"/>
    <x v="3"/>
    <x v="53"/>
    <x v="59"/>
    <x v="48"/>
    <x v="59"/>
    <x v="59"/>
    <s v="No"/>
  </r>
  <r>
    <x v="60"/>
    <x v="0"/>
    <x v="0"/>
    <x v="54"/>
    <x v="60"/>
    <x v="49"/>
    <x v="60"/>
    <x v="4"/>
    <s v="No"/>
  </r>
  <r>
    <x v="61"/>
    <x v="0"/>
    <x v="1"/>
    <x v="13"/>
    <x v="61"/>
    <x v="50"/>
    <x v="61"/>
    <x v="60"/>
    <s v="No"/>
  </r>
  <r>
    <x v="62"/>
    <x v="2"/>
    <x v="2"/>
    <x v="55"/>
    <x v="62"/>
    <x v="51"/>
    <x v="62"/>
    <x v="61"/>
    <s v="No"/>
  </r>
  <r>
    <x v="63"/>
    <x v="0"/>
    <x v="2"/>
    <x v="56"/>
    <x v="63"/>
    <x v="37"/>
    <x v="63"/>
    <x v="62"/>
    <s v="No"/>
  </r>
  <r>
    <x v="64"/>
    <x v="3"/>
    <x v="1"/>
    <x v="57"/>
    <x v="64"/>
    <x v="4"/>
    <x v="64"/>
    <x v="63"/>
    <s v="No"/>
  </r>
  <r>
    <x v="65"/>
    <x v="1"/>
    <x v="1"/>
    <x v="58"/>
    <x v="65"/>
    <x v="52"/>
    <x v="65"/>
    <x v="64"/>
    <s v="No"/>
  </r>
  <r>
    <x v="66"/>
    <x v="2"/>
    <x v="2"/>
    <x v="59"/>
    <x v="66"/>
    <x v="53"/>
    <x v="66"/>
    <x v="65"/>
    <s v="No"/>
  </r>
  <r>
    <x v="67"/>
    <x v="1"/>
    <x v="2"/>
    <x v="60"/>
    <x v="67"/>
    <x v="54"/>
    <x v="67"/>
    <x v="66"/>
    <s v="Yes"/>
  </r>
  <r>
    <x v="68"/>
    <x v="2"/>
    <x v="3"/>
    <x v="61"/>
    <x v="68"/>
    <x v="55"/>
    <x v="68"/>
    <x v="67"/>
    <s v="No"/>
  </r>
  <r>
    <x v="69"/>
    <x v="2"/>
    <x v="2"/>
    <x v="62"/>
    <x v="69"/>
    <x v="56"/>
    <x v="69"/>
    <x v="68"/>
    <s v="No"/>
  </r>
  <r>
    <x v="70"/>
    <x v="2"/>
    <x v="3"/>
    <x v="63"/>
    <x v="70"/>
    <x v="57"/>
    <x v="70"/>
    <x v="69"/>
    <s v="No"/>
  </r>
  <r>
    <x v="71"/>
    <x v="1"/>
    <x v="3"/>
    <x v="64"/>
    <x v="71"/>
    <x v="58"/>
    <x v="71"/>
    <x v="70"/>
    <s v="No"/>
  </r>
  <r>
    <x v="72"/>
    <x v="0"/>
    <x v="2"/>
    <x v="36"/>
    <x v="72"/>
    <x v="59"/>
    <x v="72"/>
    <x v="71"/>
    <s v="No"/>
  </r>
  <r>
    <x v="73"/>
    <x v="3"/>
    <x v="1"/>
    <x v="65"/>
    <x v="73"/>
    <x v="60"/>
    <x v="73"/>
    <x v="72"/>
    <s v="No"/>
  </r>
  <r>
    <x v="74"/>
    <x v="0"/>
    <x v="1"/>
    <x v="66"/>
    <x v="74"/>
    <x v="61"/>
    <x v="74"/>
    <x v="73"/>
    <s v="No"/>
  </r>
  <r>
    <x v="75"/>
    <x v="1"/>
    <x v="3"/>
    <x v="67"/>
    <x v="75"/>
    <x v="62"/>
    <x v="75"/>
    <x v="74"/>
    <s v="No"/>
  </r>
  <r>
    <x v="76"/>
    <x v="0"/>
    <x v="2"/>
    <x v="68"/>
    <x v="76"/>
    <x v="9"/>
    <x v="76"/>
    <x v="75"/>
    <s v="No"/>
  </r>
  <r>
    <x v="77"/>
    <x v="1"/>
    <x v="3"/>
    <x v="69"/>
    <x v="77"/>
    <x v="63"/>
    <x v="77"/>
    <x v="76"/>
    <s v="No"/>
  </r>
  <r>
    <x v="78"/>
    <x v="3"/>
    <x v="0"/>
    <x v="53"/>
    <x v="78"/>
    <x v="64"/>
    <x v="78"/>
    <x v="77"/>
    <s v="No"/>
  </r>
  <r>
    <x v="79"/>
    <x v="1"/>
    <x v="1"/>
    <x v="70"/>
    <x v="79"/>
    <x v="22"/>
    <x v="79"/>
    <x v="78"/>
    <s v="No"/>
  </r>
  <r>
    <x v="80"/>
    <x v="3"/>
    <x v="3"/>
    <x v="38"/>
    <x v="80"/>
    <x v="10"/>
    <x v="80"/>
    <x v="79"/>
    <s v="No"/>
  </r>
  <r>
    <x v="81"/>
    <x v="0"/>
    <x v="1"/>
    <x v="47"/>
    <x v="81"/>
    <x v="33"/>
    <x v="81"/>
    <x v="80"/>
    <s v="No"/>
  </r>
  <r>
    <x v="82"/>
    <x v="2"/>
    <x v="1"/>
    <x v="71"/>
    <x v="82"/>
    <x v="65"/>
    <x v="82"/>
    <x v="81"/>
    <s v="No"/>
  </r>
  <r>
    <x v="83"/>
    <x v="1"/>
    <x v="0"/>
    <x v="72"/>
    <x v="83"/>
    <x v="66"/>
    <x v="83"/>
    <x v="82"/>
    <s v="No"/>
  </r>
  <r>
    <x v="84"/>
    <x v="1"/>
    <x v="0"/>
    <x v="73"/>
    <x v="84"/>
    <x v="48"/>
    <x v="84"/>
    <x v="83"/>
    <s v="No"/>
  </r>
  <r>
    <x v="85"/>
    <x v="0"/>
    <x v="2"/>
    <x v="30"/>
    <x v="85"/>
    <x v="9"/>
    <x v="85"/>
    <x v="84"/>
    <s v="No"/>
  </r>
  <r>
    <x v="86"/>
    <x v="3"/>
    <x v="3"/>
    <x v="60"/>
    <x v="86"/>
    <x v="56"/>
    <x v="86"/>
    <x v="85"/>
    <s v="No"/>
  </r>
  <r>
    <x v="87"/>
    <x v="3"/>
    <x v="3"/>
    <x v="74"/>
    <x v="87"/>
    <x v="51"/>
    <x v="87"/>
    <x v="86"/>
    <s v="No"/>
  </r>
  <r>
    <x v="88"/>
    <x v="0"/>
    <x v="2"/>
    <x v="35"/>
    <x v="88"/>
    <x v="29"/>
    <x v="88"/>
    <x v="87"/>
    <s v="No"/>
  </r>
  <r>
    <x v="89"/>
    <x v="1"/>
    <x v="0"/>
    <x v="75"/>
    <x v="89"/>
    <x v="67"/>
    <x v="89"/>
    <x v="88"/>
    <s v="No"/>
  </r>
  <r>
    <x v="90"/>
    <x v="1"/>
    <x v="3"/>
    <x v="14"/>
    <x v="90"/>
    <x v="68"/>
    <x v="90"/>
    <x v="89"/>
    <s v="No"/>
  </r>
  <r>
    <x v="91"/>
    <x v="0"/>
    <x v="3"/>
    <x v="25"/>
    <x v="91"/>
    <x v="8"/>
    <x v="91"/>
    <x v="90"/>
    <s v="No"/>
  </r>
  <r>
    <x v="92"/>
    <x v="3"/>
    <x v="2"/>
    <x v="3"/>
    <x v="92"/>
    <x v="49"/>
    <x v="92"/>
    <x v="91"/>
    <s v="No"/>
  </r>
  <r>
    <x v="93"/>
    <x v="1"/>
    <x v="2"/>
    <x v="62"/>
    <x v="93"/>
    <x v="39"/>
    <x v="93"/>
    <x v="92"/>
    <s v="No"/>
  </r>
  <r>
    <x v="94"/>
    <x v="3"/>
    <x v="3"/>
    <x v="74"/>
    <x v="94"/>
    <x v="34"/>
    <x v="94"/>
    <x v="93"/>
    <s v="No"/>
  </r>
  <r>
    <x v="95"/>
    <x v="3"/>
    <x v="3"/>
    <x v="8"/>
    <x v="95"/>
    <x v="13"/>
    <x v="95"/>
    <x v="94"/>
    <s v="No"/>
  </r>
  <r>
    <x v="96"/>
    <x v="0"/>
    <x v="3"/>
    <x v="59"/>
    <x v="96"/>
    <x v="69"/>
    <x v="96"/>
    <x v="95"/>
    <s v="No"/>
  </r>
  <r>
    <x v="97"/>
    <x v="0"/>
    <x v="1"/>
    <x v="72"/>
    <x v="97"/>
    <x v="70"/>
    <x v="97"/>
    <x v="96"/>
    <s v="No"/>
  </r>
  <r>
    <x v="98"/>
    <x v="2"/>
    <x v="2"/>
    <x v="76"/>
    <x v="98"/>
    <x v="17"/>
    <x v="98"/>
    <x v="97"/>
    <s v="No"/>
  </r>
  <r>
    <x v="99"/>
    <x v="3"/>
    <x v="0"/>
    <x v="70"/>
    <x v="99"/>
    <x v="71"/>
    <x v="99"/>
    <x v="98"/>
    <s v="No"/>
  </r>
  <r>
    <x v="100"/>
    <x v="1"/>
    <x v="1"/>
    <x v="17"/>
    <x v="100"/>
    <x v="48"/>
    <x v="100"/>
    <x v="99"/>
    <s v="No"/>
  </r>
  <r>
    <x v="101"/>
    <x v="0"/>
    <x v="3"/>
    <x v="77"/>
    <x v="101"/>
    <x v="72"/>
    <x v="101"/>
    <x v="100"/>
    <s v="No"/>
  </r>
  <r>
    <x v="102"/>
    <x v="1"/>
    <x v="0"/>
    <x v="44"/>
    <x v="102"/>
    <x v="73"/>
    <x v="102"/>
    <x v="101"/>
    <s v="No"/>
  </r>
  <r>
    <x v="103"/>
    <x v="1"/>
    <x v="1"/>
    <x v="78"/>
    <x v="103"/>
    <x v="74"/>
    <x v="103"/>
    <x v="102"/>
    <s v="Yes"/>
  </r>
  <r>
    <x v="104"/>
    <x v="3"/>
    <x v="2"/>
    <x v="79"/>
    <x v="104"/>
    <x v="75"/>
    <x v="104"/>
    <x v="103"/>
    <s v="No"/>
  </r>
  <r>
    <x v="105"/>
    <x v="2"/>
    <x v="1"/>
    <x v="80"/>
    <x v="105"/>
    <x v="76"/>
    <x v="105"/>
    <x v="104"/>
    <s v="No"/>
  </r>
  <r>
    <x v="106"/>
    <x v="1"/>
    <x v="0"/>
    <x v="81"/>
    <x v="106"/>
    <x v="54"/>
    <x v="106"/>
    <x v="105"/>
    <s v="No"/>
  </r>
  <r>
    <x v="107"/>
    <x v="3"/>
    <x v="2"/>
    <x v="82"/>
    <x v="107"/>
    <x v="77"/>
    <x v="107"/>
    <x v="106"/>
    <s v="No"/>
  </r>
  <r>
    <x v="108"/>
    <x v="0"/>
    <x v="2"/>
    <x v="83"/>
    <x v="108"/>
    <x v="69"/>
    <x v="108"/>
    <x v="107"/>
    <s v="No"/>
  </r>
  <r>
    <x v="109"/>
    <x v="3"/>
    <x v="2"/>
    <x v="50"/>
    <x v="109"/>
    <x v="78"/>
    <x v="109"/>
    <x v="108"/>
    <s v="No"/>
  </r>
  <r>
    <x v="110"/>
    <x v="2"/>
    <x v="1"/>
    <x v="53"/>
    <x v="110"/>
    <x v="75"/>
    <x v="110"/>
    <x v="109"/>
    <s v="No"/>
  </r>
  <r>
    <x v="111"/>
    <x v="0"/>
    <x v="2"/>
    <x v="2"/>
    <x v="111"/>
    <x v="75"/>
    <x v="111"/>
    <x v="110"/>
    <s v="No"/>
  </r>
  <r>
    <x v="112"/>
    <x v="3"/>
    <x v="3"/>
    <x v="84"/>
    <x v="112"/>
    <x v="1"/>
    <x v="112"/>
    <x v="111"/>
    <s v="No"/>
  </r>
  <r>
    <x v="113"/>
    <x v="0"/>
    <x v="3"/>
    <x v="85"/>
    <x v="113"/>
    <x v="15"/>
    <x v="113"/>
    <x v="112"/>
    <s v="No"/>
  </r>
  <r>
    <x v="114"/>
    <x v="0"/>
    <x v="3"/>
    <x v="36"/>
    <x v="114"/>
    <x v="79"/>
    <x v="114"/>
    <x v="113"/>
    <s v="No"/>
  </r>
  <r>
    <x v="115"/>
    <x v="1"/>
    <x v="3"/>
    <x v="80"/>
    <x v="115"/>
    <x v="49"/>
    <x v="115"/>
    <x v="114"/>
    <s v="No"/>
  </r>
  <r>
    <x v="116"/>
    <x v="2"/>
    <x v="1"/>
    <x v="68"/>
    <x v="116"/>
    <x v="80"/>
    <x v="116"/>
    <x v="115"/>
    <s v="No"/>
  </r>
  <r>
    <x v="117"/>
    <x v="2"/>
    <x v="0"/>
    <x v="3"/>
    <x v="117"/>
    <x v="7"/>
    <x v="117"/>
    <x v="116"/>
    <s v="No"/>
  </r>
  <r>
    <x v="118"/>
    <x v="3"/>
    <x v="0"/>
    <x v="32"/>
    <x v="118"/>
    <x v="81"/>
    <x v="118"/>
    <x v="117"/>
    <s v="No"/>
  </r>
  <r>
    <x v="119"/>
    <x v="2"/>
    <x v="3"/>
    <x v="86"/>
    <x v="119"/>
    <x v="82"/>
    <x v="119"/>
    <x v="118"/>
    <s v="Yes"/>
  </r>
  <r>
    <x v="120"/>
    <x v="0"/>
    <x v="2"/>
    <x v="87"/>
    <x v="120"/>
    <x v="9"/>
    <x v="120"/>
    <x v="119"/>
    <s v="No"/>
  </r>
  <r>
    <x v="121"/>
    <x v="0"/>
    <x v="0"/>
    <x v="78"/>
    <x v="121"/>
    <x v="16"/>
    <x v="121"/>
    <x v="120"/>
    <s v="No"/>
  </r>
  <r>
    <x v="122"/>
    <x v="0"/>
    <x v="2"/>
    <x v="78"/>
    <x v="122"/>
    <x v="83"/>
    <x v="122"/>
    <x v="121"/>
    <s v="No"/>
  </r>
  <r>
    <x v="123"/>
    <x v="1"/>
    <x v="1"/>
    <x v="39"/>
    <x v="123"/>
    <x v="84"/>
    <x v="123"/>
    <x v="122"/>
    <s v="No"/>
  </r>
  <r>
    <x v="124"/>
    <x v="3"/>
    <x v="1"/>
    <x v="48"/>
    <x v="124"/>
    <x v="42"/>
    <x v="124"/>
    <x v="123"/>
    <s v="No"/>
  </r>
  <r>
    <x v="125"/>
    <x v="0"/>
    <x v="3"/>
    <x v="88"/>
    <x v="125"/>
    <x v="69"/>
    <x v="125"/>
    <x v="124"/>
    <s v="No"/>
  </r>
  <r>
    <x v="126"/>
    <x v="2"/>
    <x v="0"/>
    <x v="73"/>
    <x v="126"/>
    <x v="85"/>
    <x v="126"/>
    <x v="125"/>
    <s v="No"/>
  </r>
  <r>
    <x v="127"/>
    <x v="0"/>
    <x v="0"/>
    <x v="89"/>
    <x v="127"/>
    <x v="34"/>
    <x v="127"/>
    <x v="126"/>
    <s v="No"/>
  </r>
  <r>
    <x v="128"/>
    <x v="3"/>
    <x v="3"/>
    <x v="13"/>
    <x v="128"/>
    <x v="49"/>
    <x v="128"/>
    <x v="127"/>
    <s v="No"/>
  </r>
  <r>
    <x v="129"/>
    <x v="1"/>
    <x v="0"/>
    <x v="28"/>
    <x v="129"/>
    <x v="1"/>
    <x v="129"/>
    <x v="128"/>
    <s v="No"/>
  </r>
  <r>
    <x v="130"/>
    <x v="1"/>
    <x v="0"/>
    <x v="2"/>
    <x v="130"/>
    <x v="86"/>
    <x v="130"/>
    <x v="129"/>
    <s v="No"/>
  </r>
  <r>
    <x v="131"/>
    <x v="2"/>
    <x v="3"/>
    <x v="79"/>
    <x v="131"/>
    <x v="49"/>
    <x v="131"/>
    <x v="130"/>
    <s v="No"/>
  </r>
  <r>
    <x v="132"/>
    <x v="0"/>
    <x v="0"/>
    <x v="5"/>
    <x v="132"/>
    <x v="34"/>
    <x v="132"/>
    <x v="40"/>
    <s v="No"/>
  </r>
  <r>
    <x v="133"/>
    <x v="3"/>
    <x v="2"/>
    <x v="90"/>
    <x v="133"/>
    <x v="87"/>
    <x v="133"/>
    <x v="131"/>
    <s v="No"/>
  </r>
  <r>
    <x v="134"/>
    <x v="0"/>
    <x v="3"/>
    <x v="91"/>
    <x v="134"/>
    <x v="88"/>
    <x v="134"/>
    <x v="132"/>
    <s v="No"/>
  </r>
  <r>
    <x v="135"/>
    <x v="3"/>
    <x v="2"/>
    <x v="7"/>
    <x v="135"/>
    <x v="71"/>
    <x v="135"/>
    <x v="133"/>
    <s v="No"/>
  </r>
  <r>
    <x v="136"/>
    <x v="2"/>
    <x v="3"/>
    <x v="68"/>
    <x v="136"/>
    <x v="7"/>
    <x v="136"/>
    <x v="134"/>
    <s v="No"/>
  </r>
  <r>
    <x v="137"/>
    <x v="0"/>
    <x v="2"/>
    <x v="92"/>
    <x v="137"/>
    <x v="89"/>
    <x v="47"/>
    <x v="135"/>
    <s v="No"/>
  </r>
  <r>
    <x v="138"/>
    <x v="2"/>
    <x v="2"/>
    <x v="93"/>
    <x v="138"/>
    <x v="34"/>
    <x v="137"/>
    <x v="136"/>
    <s v="No"/>
  </r>
  <r>
    <x v="139"/>
    <x v="1"/>
    <x v="1"/>
    <x v="94"/>
    <x v="139"/>
    <x v="27"/>
    <x v="138"/>
    <x v="137"/>
    <s v="No"/>
  </r>
  <r>
    <x v="140"/>
    <x v="0"/>
    <x v="1"/>
    <x v="95"/>
    <x v="140"/>
    <x v="90"/>
    <x v="139"/>
    <x v="138"/>
    <s v="No"/>
  </r>
  <r>
    <x v="141"/>
    <x v="2"/>
    <x v="1"/>
    <x v="91"/>
    <x v="141"/>
    <x v="91"/>
    <x v="140"/>
    <x v="139"/>
    <s v="No"/>
  </r>
  <r>
    <x v="142"/>
    <x v="3"/>
    <x v="3"/>
    <x v="96"/>
    <x v="142"/>
    <x v="92"/>
    <x v="141"/>
    <x v="140"/>
    <s v="No"/>
  </r>
  <r>
    <x v="143"/>
    <x v="2"/>
    <x v="1"/>
    <x v="56"/>
    <x v="143"/>
    <x v="93"/>
    <x v="142"/>
    <x v="141"/>
    <s v="No"/>
  </r>
  <r>
    <x v="144"/>
    <x v="0"/>
    <x v="1"/>
    <x v="28"/>
    <x v="144"/>
    <x v="94"/>
    <x v="143"/>
    <x v="142"/>
    <s v="Yes"/>
  </r>
  <r>
    <x v="145"/>
    <x v="0"/>
    <x v="1"/>
    <x v="94"/>
    <x v="145"/>
    <x v="95"/>
    <x v="144"/>
    <x v="143"/>
    <s v="No"/>
  </r>
  <r>
    <x v="146"/>
    <x v="1"/>
    <x v="0"/>
    <x v="58"/>
    <x v="146"/>
    <x v="47"/>
    <x v="145"/>
    <x v="144"/>
    <s v="No"/>
  </r>
  <r>
    <x v="147"/>
    <x v="1"/>
    <x v="2"/>
    <x v="97"/>
    <x v="147"/>
    <x v="24"/>
    <x v="146"/>
    <x v="145"/>
    <s v="No"/>
  </r>
  <r>
    <x v="148"/>
    <x v="3"/>
    <x v="0"/>
    <x v="22"/>
    <x v="148"/>
    <x v="74"/>
    <x v="147"/>
    <x v="146"/>
    <s v="No"/>
  </r>
  <r>
    <x v="149"/>
    <x v="1"/>
    <x v="0"/>
    <x v="98"/>
    <x v="149"/>
    <x v="33"/>
    <x v="148"/>
    <x v="147"/>
    <s v="No"/>
  </r>
  <r>
    <x v="150"/>
    <x v="3"/>
    <x v="3"/>
    <x v="6"/>
    <x v="150"/>
    <x v="96"/>
    <x v="149"/>
    <x v="148"/>
    <s v="No"/>
  </r>
  <r>
    <x v="151"/>
    <x v="3"/>
    <x v="3"/>
    <x v="25"/>
    <x v="151"/>
    <x v="8"/>
    <x v="150"/>
    <x v="149"/>
    <s v="No"/>
  </r>
  <r>
    <x v="152"/>
    <x v="1"/>
    <x v="2"/>
    <x v="99"/>
    <x v="152"/>
    <x v="97"/>
    <x v="151"/>
    <x v="150"/>
    <s v="No"/>
  </r>
  <r>
    <x v="153"/>
    <x v="1"/>
    <x v="2"/>
    <x v="100"/>
    <x v="153"/>
    <x v="98"/>
    <x v="152"/>
    <x v="151"/>
    <s v="No"/>
  </r>
  <r>
    <x v="154"/>
    <x v="1"/>
    <x v="2"/>
    <x v="98"/>
    <x v="154"/>
    <x v="99"/>
    <x v="153"/>
    <x v="152"/>
    <s v="No"/>
  </r>
  <r>
    <x v="155"/>
    <x v="3"/>
    <x v="2"/>
    <x v="101"/>
    <x v="155"/>
    <x v="64"/>
    <x v="154"/>
    <x v="153"/>
    <s v="No"/>
  </r>
  <r>
    <x v="156"/>
    <x v="2"/>
    <x v="3"/>
    <x v="102"/>
    <x v="156"/>
    <x v="16"/>
    <x v="155"/>
    <x v="154"/>
    <s v="No"/>
  </r>
  <r>
    <x v="157"/>
    <x v="0"/>
    <x v="2"/>
    <x v="53"/>
    <x v="157"/>
    <x v="100"/>
    <x v="156"/>
    <x v="155"/>
    <s v="No"/>
  </r>
  <r>
    <x v="158"/>
    <x v="1"/>
    <x v="0"/>
    <x v="103"/>
    <x v="158"/>
    <x v="101"/>
    <x v="157"/>
    <x v="156"/>
    <s v="No"/>
  </r>
  <r>
    <x v="159"/>
    <x v="0"/>
    <x v="2"/>
    <x v="104"/>
    <x v="159"/>
    <x v="102"/>
    <x v="158"/>
    <x v="157"/>
    <s v="No"/>
  </r>
  <r>
    <x v="160"/>
    <x v="2"/>
    <x v="3"/>
    <x v="105"/>
    <x v="160"/>
    <x v="103"/>
    <x v="159"/>
    <x v="158"/>
    <s v="No"/>
  </r>
  <r>
    <x v="161"/>
    <x v="3"/>
    <x v="3"/>
    <x v="4"/>
    <x v="161"/>
    <x v="26"/>
    <x v="160"/>
    <x v="159"/>
    <s v="Yes"/>
  </r>
  <r>
    <x v="162"/>
    <x v="3"/>
    <x v="3"/>
    <x v="14"/>
    <x v="162"/>
    <x v="99"/>
    <x v="161"/>
    <x v="160"/>
    <s v="No"/>
  </r>
  <r>
    <x v="163"/>
    <x v="1"/>
    <x v="1"/>
    <x v="66"/>
    <x v="163"/>
    <x v="103"/>
    <x v="162"/>
    <x v="161"/>
    <s v="No"/>
  </r>
  <r>
    <x v="164"/>
    <x v="2"/>
    <x v="1"/>
    <x v="30"/>
    <x v="164"/>
    <x v="104"/>
    <x v="163"/>
    <x v="162"/>
    <s v="No"/>
  </r>
  <r>
    <x v="165"/>
    <x v="2"/>
    <x v="2"/>
    <x v="1"/>
    <x v="165"/>
    <x v="105"/>
    <x v="164"/>
    <x v="163"/>
    <s v="No"/>
  </r>
  <r>
    <x v="166"/>
    <x v="2"/>
    <x v="3"/>
    <x v="106"/>
    <x v="166"/>
    <x v="106"/>
    <x v="165"/>
    <x v="164"/>
    <s v="No"/>
  </r>
  <r>
    <x v="167"/>
    <x v="3"/>
    <x v="1"/>
    <x v="107"/>
    <x v="167"/>
    <x v="107"/>
    <x v="166"/>
    <x v="165"/>
    <s v="No"/>
  </r>
  <r>
    <x v="168"/>
    <x v="3"/>
    <x v="3"/>
    <x v="108"/>
    <x v="168"/>
    <x v="108"/>
    <x v="167"/>
    <x v="166"/>
    <s v="No"/>
  </r>
  <r>
    <x v="169"/>
    <x v="0"/>
    <x v="2"/>
    <x v="109"/>
    <x v="169"/>
    <x v="109"/>
    <x v="168"/>
    <x v="167"/>
    <s v="Yes"/>
  </r>
  <r>
    <x v="170"/>
    <x v="1"/>
    <x v="0"/>
    <x v="52"/>
    <x v="170"/>
    <x v="110"/>
    <x v="169"/>
    <x v="168"/>
    <s v="No"/>
  </r>
  <r>
    <x v="171"/>
    <x v="3"/>
    <x v="0"/>
    <x v="108"/>
    <x v="171"/>
    <x v="33"/>
    <x v="170"/>
    <x v="169"/>
    <s v="No"/>
  </r>
  <r>
    <x v="172"/>
    <x v="1"/>
    <x v="0"/>
    <x v="110"/>
    <x v="172"/>
    <x v="47"/>
    <x v="171"/>
    <x v="170"/>
    <s v="No"/>
  </r>
  <r>
    <x v="173"/>
    <x v="1"/>
    <x v="2"/>
    <x v="111"/>
    <x v="173"/>
    <x v="111"/>
    <x v="172"/>
    <x v="171"/>
    <s v="Yes"/>
  </r>
  <r>
    <x v="174"/>
    <x v="3"/>
    <x v="1"/>
    <x v="87"/>
    <x v="174"/>
    <x v="112"/>
    <x v="173"/>
    <x v="172"/>
    <s v="No"/>
  </r>
  <r>
    <x v="175"/>
    <x v="1"/>
    <x v="3"/>
    <x v="112"/>
    <x v="175"/>
    <x v="52"/>
    <x v="174"/>
    <x v="173"/>
    <s v="No"/>
  </r>
  <r>
    <x v="176"/>
    <x v="3"/>
    <x v="3"/>
    <x v="11"/>
    <x v="176"/>
    <x v="113"/>
    <x v="175"/>
    <x v="174"/>
    <s v="No"/>
  </r>
  <r>
    <x v="177"/>
    <x v="3"/>
    <x v="3"/>
    <x v="79"/>
    <x v="177"/>
    <x v="114"/>
    <x v="176"/>
    <x v="175"/>
    <s v="No"/>
  </r>
  <r>
    <x v="178"/>
    <x v="3"/>
    <x v="3"/>
    <x v="72"/>
    <x v="178"/>
    <x v="50"/>
    <x v="177"/>
    <x v="176"/>
    <s v="No"/>
  </r>
  <r>
    <x v="179"/>
    <x v="3"/>
    <x v="3"/>
    <x v="113"/>
    <x v="179"/>
    <x v="20"/>
    <x v="178"/>
    <x v="177"/>
    <s v="No"/>
  </r>
  <r>
    <x v="180"/>
    <x v="0"/>
    <x v="0"/>
    <x v="114"/>
    <x v="180"/>
    <x v="115"/>
    <x v="179"/>
    <x v="178"/>
    <s v="No"/>
  </r>
  <r>
    <x v="181"/>
    <x v="0"/>
    <x v="3"/>
    <x v="98"/>
    <x v="181"/>
    <x v="26"/>
    <x v="180"/>
    <x v="179"/>
    <s v="No"/>
  </r>
  <r>
    <x v="182"/>
    <x v="0"/>
    <x v="3"/>
    <x v="53"/>
    <x v="182"/>
    <x v="98"/>
    <x v="181"/>
    <x v="180"/>
    <s v="Yes"/>
  </r>
  <r>
    <x v="183"/>
    <x v="2"/>
    <x v="2"/>
    <x v="92"/>
    <x v="183"/>
    <x v="66"/>
    <x v="182"/>
    <x v="181"/>
    <s v="No"/>
  </r>
  <r>
    <x v="184"/>
    <x v="1"/>
    <x v="1"/>
    <x v="0"/>
    <x v="184"/>
    <x v="116"/>
    <x v="183"/>
    <x v="182"/>
    <s v="Yes"/>
  </r>
  <r>
    <x v="185"/>
    <x v="2"/>
    <x v="3"/>
    <x v="75"/>
    <x v="185"/>
    <x v="10"/>
    <x v="184"/>
    <x v="183"/>
    <s v="No"/>
  </r>
  <r>
    <x v="186"/>
    <x v="1"/>
    <x v="2"/>
    <x v="81"/>
    <x v="186"/>
    <x v="113"/>
    <x v="185"/>
    <x v="184"/>
    <s v="No"/>
  </r>
  <r>
    <x v="187"/>
    <x v="0"/>
    <x v="1"/>
    <x v="115"/>
    <x v="187"/>
    <x v="24"/>
    <x v="186"/>
    <x v="185"/>
    <s v="No"/>
  </r>
  <r>
    <x v="188"/>
    <x v="2"/>
    <x v="0"/>
    <x v="114"/>
    <x v="188"/>
    <x v="107"/>
    <x v="187"/>
    <x v="186"/>
    <s v="No"/>
  </r>
  <r>
    <x v="189"/>
    <x v="1"/>
    <x v="0"/>
    <x v="116"/>
    <x v="189"/>
    <x v="117"/>
    <x v="188"/>
    <x v="187"/>
    <s v="No"/>
  </r>
  <r>
    <x v="190"/>
    <x v="0"/>
    <x v="3"/>
    <x v="15"/>
    <x v="190"/>
    <x v="118"/>
    <x v="189"/>
    <x v="188"/>
    <s v="No"/>
  </r>
  <r>
    <x v="191"/>
    <x v="3"/>
    <x v="1"/>
    <x v="89"/>
    <x v="191"/>
    <x v="10"/>
    <x v="190"/>
    <x v="189"/>
    <s v="No"/>
  </r>
  <r>
    <x v="192"/>
    <x v="1"/>
    <x v="3"/>
    <x v="84"/>
    <x v="192"/>
    <x v="61"/>
    <x v="191"/>
    <x v="94"/>
    <s v="No"/>
  </r>
  <r>
    <x v="193"/>
    <x v="2"/>
    <x v="3"/>
    <x v="117"/>
    <x v="193"/>
    <x v="88"/>
    <x v="192"/>
    <x v="190"/>
    <s v="No"/>
  </r>
  <r>
    <x v="194"/>
    <x v="0"/>
    <x v="1"/>
    <x v="118"/>
    <x v="194"/>
    <x v="4"/>
    <x v="193"/>
    <x v="191"/>
    <s v="No"/>
  </r>
  <r>
    <x v="195"/>
    <x v="3"/>
    <x v="3"/>
    <x v="119"/>
    <x v="195"/>
    <x v="97"/>
    <x v="194"/>
    <x v="192"/>
    <s v="No"/>
  </r>
  <r>
    <x v="196"/>
    <x v="2"/>
    <x v="3"/>
    <x v="61"/>
    <x v="196"/>
    <x v="46"/>
    <x v="195"/>
    <x v="193"/>
    <s v="No"/>
  </r>
  <r>
    <x v="197"/>
    <x v="2"/>
    <x v="1"/>
    <x v="120"/>
    <x v="197"/>
    <x v="119"/>
    <x v="196"/>
    <x v="194"/>
    <s v="Yes"/>
  </r>
  <r>
    <x v="198"/>
    <x v="2"/>
    <x v="2"/>
    <x v="121"/>
    <x v="198"/>
    <x v="88"/>
    <x v="197"/>
    <x v="195"/>
    <s v="Yes"/>
  </r>
  <r>
    <x v="199"/>
    <x v="2"/>
    <x v="3"/>
    <x v="55"/>
    <x v="199"/>
    <x v="8"/>
    <x v="198"/>
    <x v="196"/>
    <s v="No"/>
  </r>
  <r>
    <x v="200"/>
    <x v="2"/>
    <x v="3"/>
    <x v="17"/>
    <x v="200"/>
    <x v="9"/>
    <x v="77"/>
    <x v="197"/>
    <s v="No"/>
  </r>
  <r>
    <x v="201"/>
    <x v="2"/>
    <x v="3"/>
    <x v="59"/>
    <x v="201"/>
    <x v="3"/>
    <x v="199"/>
    <x v="198"/>
    <s v="No"/>
  </r>
  <r>
    <x v="202"/>
    <x v="0"/>
    <x v="3"/>
    <x v="45"/>
    <x v="202"/>
    <x v="78"/>
    <x v="200"/>
    <x v="199"/>
    <s v="No"/>
  </r>
  <r>
    <x v="203"/>
    <x v="2"/>
    <x v="2"/>
    <x v="122"/>
    <x v="203"/>
    <x v="10"/>
    <x v="201"/>
    <x v="200"/>
    <s v="No"/>
  </r>
  <r>
    <x v="204"/>
    <x v="1"/>
    <x v="3"/>
    <x v="123"/>
    <x v="204"/>
    <x v="75"/>
    <x v="202"/>
    <x v="201"/>
    <s v="No"/>
  </r>
  <r>
    <x v="205"/>
    <x v="3"/>
    <x v="3"/>
    <x v="124"/>
    <x v="205"/>
    <x v="120"/>
    <x v="203"/>
    <x v="202"/>
    <s v="No"/>
  </r>
  <r>
    <x v="206"/>
    <x v="3"/>
    <x v="0"/>
    <x v="125"/>
    <x v="206"/>
    <x v="72"/>
    <x v="204"/>
    <x v="203"/>
    <s v="No"/>
  </r>
  <r>
    <x v="207"/>
    <x v="0"/>
    <x v="3"/>
    <x v="53"/>
    <x v="207"/>
    <x v="36"/>
    <x v="205"/>
    <x v="204"/>
    <s v="No"/>
  </r>
  <r>
    <x v="208"/>
    <x v="2"/>
    <x v="0"/>
    <x v="126"/>
    <x v="208"/>
    <x v="121"/>
    <x v="206"/>
    <x v="205"/>
    <s v="Yes"/>
  </r>
  <r>
    <x v="209"/>
    <x v="0"/>
    <x v="0"/>
    <x v="118"/>
    <x v="209"/>
    <x v="33"/>
    <x v="207"/>
    <x v="206"/>
    <s v="No"/>
  </r>
  <r>
    <x v="210"/>
    <x v="0"/>
    <x v="2"/>
    <x v="111"/>
    <x v="210"/>
    <x v="49"/>
    <x v="208"/>
    <x v="207"/>
    <s v="No"/>
  </r>
  <r>
    <x v="211"/>
    <x v="3"/>
    <x v="2"/>
    <x v="70"/>
    <x v="211"/>
    <x v="108"/>
    <x v="209"/>
    <x v="208"/>
    <s v="No"/>
  </r>
  <r>
    <x v="212"/>
    <x v="1"/>
    <x v="3"/>
    <x v="104"/>
    <x v="212"/>
    <x v="122"/>
    <x v="210"/>
    <x v="209"/>
    <s v="No"/>
  </r>
  <r>
    <x v="213"/>
    <x v="1"/>
    <x v="0"/>
    <x v="127"/>
    <x v="213"/>
    <x v="7"/>
    <x v="211"/>
    <x v="210"/>
    <s v="No"/>
  </r>
  <r>
    <x v="214"/>
    <x v="0"/>
    <x v="3"/>
    <x v="128"/>
    <x v="214"/>
    <x v="40"/>
    <x v="212"/>
    <x v="211"/>
    <s v="Yes"/>
  </r>
  <r>
    <x v="215"/>
    <x v="3"/>
    <x v="1"/>
    <x v="107"/>
    <x v="215"/>
    <x v="11"/>
    <x v="213"/>
    <x v="212"/>
    <s v="No"/>
  </r>
  <r>
    <x v="216"/>
    <x v="2"/>
    <x v="2"/>
    <x v="88"/>
    <x v="216"/>
    <x v="13"/>
    <x v="52"/>
    <x v="213"/>
    <s v="No"/>
  </r>
  <r>
    <x v="217"/>
    <x v="2"/>
    <x v="3"/>
    <x v="14"/>
    <x v="217"/>
    <x v="76"/>
    <x v="214"/>
    <x v="214"/>
    <s v="No"/>
  </r>
  <r>
    <x v="218"/>
    <x v="2"/>
    <x v="3"/>
    <x v="129"/>
    <x v="218"/>
    <x v="9"/>
    <x v="215"/>
    <x v="215"/>
    <s v="No"/>
  </r>
  <r>
    <x v="219"/>
    <x v="2"/>
    <x v="1"/>
    <x v="130"/>
    <x v="219"/>
    <x v="4"/>
    <x v="216"/>
    <x v="216"/>
    <s v="No"/>
  </r>
  <r>
    <x v="220"/>
    <x v="1"/>
    <x v="0"/>
    <x v="104"/>
    <x v="220"/>
    <x v="12"/>
    <x v="217"/>
    <x v="217"/>
    <s v="No"/>
  </r>
  <r>
    <x v="221"/>
    <x v="0"/>
    <x v="3"/>
    <x v="114"/>
    <x v="221"/>
    <x v="123"/>
    <x v="218"/>
    <x v="218"/>
    <s v="No"/>
  </r>
  <r>
    <x v="222"/>
    <x v="3"/>
    <x v="3"/>
    <x v="64"/>
    <x v="222"/>
    <x v="32"/>
    <x v="219"/>
    <x v="219"/>
    <s v="No"/>
  </r>
  <r>
    <x v="223"/>
    <x v="0"/>
    <x v="3"/>
    <x v="87"/>
    <x v="223"/>
    <x v="8"/>
    <x v="15"/>
    <x v="220"/>
    <s v="No"/>
  </r>
  <r>
    <x v="224"/>
    <x v="1"/>
    <x v="0"/>
    <x v="129"/>
    <x v="224"/>
    <x v="103"/>
    <x v="220"/>
    <x v="221"/>
    <s v="No"/>
  </r>
  <r>
    <x v="225"/>
    <x v="3"/>
    <x v="0"/>
    <x v="131"/>
    <x v="225"/>
    <x v="62"/>
    <x v="221"/>
    <x v="222"/>
    <s v="Yes"/>
  </r>
  <r>
    <x v="226"/>
    <x v="1"/>
    <x v="3"/>
    <x v="132"/>
    <x v="226"/>
    <x v="3"/>
    <x v="222"/>
    <x v="223"/>
    <s v="No"/>
  </r>
  <r>
    <x v="227"/>
    <x v="1"/>
    <x v="0"/>
    <x v="92"/>
    <x v="227"/>
    <x v="124"/>
    <x v="223"/>
    <x v="224"/>
    <s v="No"/>
  </r>
  <r>
    <x v="228"/>
    <x v="1"/>
    <x v="3"/>
    <x v="39"/>
    <x v="228"/>
    <x v="36"/>
    <x v="224"/>
    <x v="225"/>
    <s v="No"/>
  </r>
  <r>
    <x v="229"/>
    <x v="2"/>
    <x v="0"/>
    <x v="41"/>
    <x v="229"/>
    <x v="63"/>
    <x v="225"/>
    <x v="226"/>
    <s v="No"/>
  </r>
  <r>
    <x v="230"/>
    <x v="2"/>
    <x v="3"/>
    <x v="85"/>
    <x v="230"/>
    <x v="88"/>
    <x v="226"/>
    <x v="227"/>
    <s v="No"/>
  </r>
  <r>
    <x v="231"/>
    <x v="0"/>
    <x v="1"/>
    <x v="105"/>
    <x v="231"/>
    <x v="125"/>
    <x v="227"/>
    <x v="228"/>
    <s v="Yes"/>
  </r>
  <r>
    <x v="232"/>
    <x v="2"/>
    <x v="3"/>
    <x v="80"/>
    <x v="232"/>
    <x v="59"/>
    <x v="228"/>
    <x v="229"/>
    <s v="No"/>
  </r>
  <r>
    <x v="233"/>
    <x v="1"/>
    <x v="0"/>
    <x v="72"/>
    <x v="233"/>
    <x v="126"/>
    <x v="229"/>
    <x v="230"/>
    <s v="Yes"/>
  </r>
  <r>
    <x v="234"/>
    <x v="1"/>
    <x v="3"/>
    <x v="107"/>
    <x v="234"/>
    <x v="63"/>
    <x v="230"/>
    <x v="231"/>
    <s v="No"/>
  </r>
  <r>
    <x v="235"/>
    <x v="0"/>
    <x v="3"/>
    <x v="72"/>
    <x v="235"/>
    <x v="127"/>
    <x v="231"/>
    <x v="232"/>
    <s v="Yes"/>
  </r>
  <r>
    <x v="236"/>
    <x v="0"/>
    <x v="3"/>
    <x v="59"/>
    <x v="236"/>
    <x v="96"/>
    <x v="181"/>
    <x v="233"/>
    <s v="Yes"/>
  </r>
  <r>
    <x v="237"/>
    <x v="0"/>
    <x v="3"/>
    <x v="133"/>
    <x v="237"/>
    <x v="128"/>
    <x v="232"/>
    <x v="118"/>
    <s v="No"/>
  </r>
  <r>
    <x v="238"/>
    <x v="2"/>
    <x v="1"/>
    <x v="134"/>
    <x v="238"/>
    <x v="41"/>
    <x v="233"/>
    <x v="154"/>
    <s v="No"/>
  </r>
  <r>
    <x v="239"/>
    <x v="3"/>
    <x v="2"/>
    <x v="21"/>
    <x v="239"/>
    <x v="129"/>
    <x v="234"/>
    <x v="234"/>
    <s v="No"/>
  </r>
  <r>
    <x v="240"/>
    <x v="1"/>
    <x v="1"/>
    <x v="135"/>
    <x v="240"/>
    <x v="66"/>
    <x v="235"/>
    <x v="235"/>
    <s v="No"/>
  </r>
  <r>
    <x v="241"/>
    <x v="0"/>
    <x v="2"/>
    <x v="136"/>
    <x v="241"/>
    <x v="130"/>
    <x v="236"/>
    <x v="13"/>
    <s v="No"/>
  </r>
  <r>
    <x v="242"/>
    <x v="1"/>
    <x v="3"/>
    <x v="51"/>
    <x v="242"/>
    <x v="44"/>
    <x v="237"/>
    <x v="236"/>
    <s v="No"/>
  </r>
  <r>
    <x v="243"/>
    <x v="0"/>
    <x v="2"/>
    <x v="3"/>
    <x v="243"/>
    <x v="131"/>
    <x v="238"/>
    <x v="237"/>
    <s v="Yes"/>
  </r>
  <r>
    <x v="244"/>
    <x v="1"/>
    <x v="3"/>
    <x v="73"/>
    <x v="244"/>
    <x v="93"/>
    <x v="239"/>
    <x v="238"/>
    <s v="No"/>
  </r>
  <r>
    <x v="245"/>
    <x v="1"/>
    <x v="2"/>
    <x v="58"/>
    <x v="245"/>
    <x v="132"/>
    <x v="240"/>
    <x v="239"/>
    <s v="No"/>
  </r>
  <r>
    <x v="246"/>
    <x v="0"/>
    <x v="1"/>
    <x v="137"/>
    <x v="246"/>
    <x v="26"/>
    <x v="241"/>
    <x v="240"/>
    <s v="No"/>
  </r>
  <r>
    <x v="247"/>
    <x v="0"/>
    <x v="3"/>
    <x v="138"/>
    <x v="247"/>
    <x v="101"/>
    <x v="242"/>
    <x v="241"/>
    <s v="No"/>
  </r>
  <r>
    <x v="248"/>
    <x v="0"/>
    <x v="0"/>
    <x v="139"/>
    <x v="248"/>
    <x v="81"/>
    <x v="243"/>
    <x v="242"/>
    <s v="No"/>
  </r>
  <r>
    <x v="249"/>
    <x v="3"/>
    <x v="2"/>
    <x v="58"/>
    <x v="249"/>
    <x v="94"/>
    <x v="244"/>
    <x v="243"/>
    <s v="No"/>
  </r>
  <r>
    <x v="250"/>
    <x v="0"/>
    <x v="1"/>
    <x v="36"/>
    <x v="250"/>
    <x v="133"/>
    <x v="245"/>
    <x v="244"/>
    <s v="No"/>
  </r>
  <r>
    <x v="251"/>
    <x v="2"/>
    <x v="2"/>
    <x v="116"/>
    <x v="251"/>
    <x v="60"/>
    <x v="246"/>
    <x v="245"/>
    <s v="No"/>
  </r>
  <r>
    <x v="252"/>
    <x v="2"/>
    <x v="3"/>
    <x v="99"/>
    <x v="252"/>
    <x v="106"/>
    <x v="247"/>
    <x v="246"/>
    <s v="No"/>
  </r>
  <r>
    <x v="253"/>
    <x v="1"/>
    <x v="0"/>
    <x v="9"/>
    <x v="253"/>
    <x v="71"/>
    <x v="248"/>
    <x v="247"/>
    <s v="No"/>
  </r>
  <r>
    <x v="254"/>
    <x v="1"/>
    <x v="2"/>
    <x v="34"/>
    <x v="254"/>
    <x v="134"/>
    <x v="249"/>
    <x v="248"/>
    <s v="No"/>
  </r>
  <r>
    <x v="255"/>
    <x v="0"/>
    <x v="1"/>
    <x v="119"/>
    <x v="255"/>
    <x v="135"/>
    <x v="250"/>
    <x v="249"/>
    <s v="No"/>
  </r>
  <r>
    <x v="256"/>
    <x v="0"/>
    <x v="0"/>
    <x v="140"/>
    <x v="256"/>
    <x v="136"/>
    <x v="251"/>
    <x v="250"/>
    <s v="No"/>
  </r>
  <r>
    <x v="257"/>
    <x v="3"/>
    <x v="3"/>
    <x v="126"/>
    <x v="257"/>
    <x v="100"/>
    <x v="252"/>
    <x v="251"/>
    <s v="No"/>
  </r>
  <r>
    <x v="258"/>
    <x v="3"/>
    <x v="3"/>
    <x v="141"/>
    <x v="258"/>
    <x v="19"/>
    <x v="253"/>
    <x v="252"/>
    <s v="No"/>
  </r>
  <r>
    <x v="259"/>
    <x v="3"/>
    <x v="2"/>
    <x v="142"/>
    <x v="259"/>
    <x v="115"/>
    <x v="254"/>
    <x v="253"/>
    <s v="No"/>
  </r>
  <r>
    <x v="260"/>
    <x v="1"/>
    <x v="2"/>
    <x v="33"/>
    <x v="260"/>
    <x v="63"/>
    <x v="255"/>
    <x v="254"/>
    <s v="No"/>
  </r>
  <r>
    <x v="261"/>
    <x v="1"/>
    <x v="2"/>
    <x v="143"/>
    <x v="261"/>
    <x v="6"/>
    <x v="256"/>
    <x v="255"/>
    <s v="No"/>
  </r>
  <r>
    <x v="262"/>
    <x v="1"/>
    <x v="0"/>
    <x v="131"/>
    <x v="262"/>
    <x v="29"/>
    <x v="257"/>
    <x v="69"/>
    <s v="Yes"/>
  </r>
  <r>
    <x v="263"/>
    <x v="1"/>
    <x v="2"/>
    <x v="144"/>
    <x v="263"/>
    <x v="59"/>
    <x v="258"/>
    <x v="256"/>
    <s v="No"/>
  </r>
  <r>
    <x v="264"/>
    <x v="1"/>
    <x v="2"/>
    <x v="49"/>
    <x v="264"/>
    <x v="12"/>
    <x v="259"/>
    <x v="257"/>
    <s v="No"/>
  </r>
  <r>
    <x v="265"/>
    <x v="1"/>
    <x v="1"/>
    <x v="112"/>
    <x v="265"/>
    <x v="79"/>
    <x v="260"/>
    <x v="258"/>
    <s v="No"/>
  </r>
  <r>
    <x v="266"/>
    <x v="3"/>
    <x v="0"/>
    <x v="47"/>
    <x v="181"/>
    <x v="91"/>
    <x v="261"/>
    <x v="259"/>
    <s v="No"/>
  </r>
  <r>
    <x v="267"/>
    <x v="2"/>
    <x v="3"/>
    <x v="53"/>
    <x v="266"/>
    <x v="137"/>
    <x v="262"/>
    <x v="146"/>
    <s v="No"/>
  </r>
  <r>
    <x v="268"/>
    <x v="0"/>
    <x v="1"/>
    <x v="98"/>
    <x v="267"/>
    <x v="91"/>
    <x v="112"/>
    <x v="260"/>
    <s v="Yes"/>
  </r>
  <r>
    <x v="269"/>
    <x v="3"/>
    <x v="1"/>
    <x v="104"/>
    <x v="268"/>
    <x v="1"/>
    <x v="263"/>
    <x v="261"/>
    <s v="No"/>
  </r>
  <r>
    <x v="270"/>
    <x v="1"/>
    <x v="2"/>
    <x v="145"/>
    <x v="269"/>
    <x v="138"/>
    <x v="264"/>
    <x v="262"/>
    <s v="Yes"/>
  </r>
  <r>
    <x v="271"/>
    <x v="0"/>
    <x v="2"/>
    <x v="49"/>
    <x v="270"/>
    <x v="139"/>
    <x v="265"/>
    <x v="263"/>
    <s v="No"/>
  </r>
  <r>
    <x v="272"/>
    <x v="1"/>
    <x v="3"/>
    <x v="43"/>
    <x v="271"/>
    <x v="99"/>
    <x v="266"/>
    <x v="264"/>
    <s v="No"/>
  </r>
  <r>
    <x v="273"/>
    <x v="0"/>
    <x v="2"/>
    <x v="146"/>
    <x v="272"/>
    <x v="100"/>
    <x v="267"/>
    <x v="265"/>
    <s v="No"/>
  </r>
  <r>
    <x v="274"/>
    <x v="3"/>
    <x v="0"/>
    <x v="147"/>
    <x v="273"/>
    <x v="62"/>
    <x v="268"/>
    <x v="266"/>
    <s v="No"/>
  </r>
  <r>
    <x v="275"/>
    <x v="3"/>
    <x v="0"/>
    <x v="41"/>
    <x v="274"/>
    <x v="72"/>
    <x v="269"/>
    <x v="267"/>
    <s v="No"/>
  </r>
  <r>
    <x v="276"/>
    <x v="3"/>
    <x v="2"/>
    <x v="47"/>
    <x v="275"/>
    <x v="64"/>
    <x v="270"/>
    <x v="268"/>
    <s v="No"/>
  </r>
  <r>
    <x v="277"/>
    <x v="2"/>
    <x v="0"/>
    <x v="148"/>
    <x v="276"/>
    <x v="13"/>
    <x v="271"/>
    <x v="269"/>
    <s v="No"/>
  </r>
  <r>
    <x v="278"/>
    <x v="2"/>
    <x v="3"/>
    <x v="149"/>
    <x v="277"/>
    <x v="59"/>
    <x v="272"/>
    <x v="270"/>
    <s v="No"/>
  </r>
  <r>
    <x v="279"/>
    <x v="0"/>
    <x v="1"/>
    <x v="23"/>
    <x v="278"/>
    <x v="38"/>
    <x v="273"/>
    <x v="271"/>
    <s v="No"/>
  </r>
  <r>
    <x v="280"/>
    <x v="0"/>
    <x v="3"/>
    <x v="72"/>
    <x v="208"/>
    <x v="140"/>
    <x v="274"/>
    <x v="272"/>
    <s v="No"/>
  </r>
  <r>
    <x v="281"/>
    <x v="1"/>
    <x v="1"/>
    <x v="73"/>
    <x v="279"/>
    <x v="141"/>
    <x v="275"/>
    <x v="273"/>
    <s v="No"/>
  </r>
  <r>
    <x v="282"/>
    <x v="3"/>
    <x v="3"/>
    <x v="150"/>
    <x v="280"/>
    <x v="108"/>
    <x v="276"/>
    <x v="98"/>
    <s v="No"/>
  </r>
  <r>
    <x v="283"/>
    <x v="1"/>
    <x v="3"/>
    <x v="54"/>
    <x v="281"/>
    <x v="94"/>
    <x v="277"/>
    <x v="274"/>
    <s v="Yes"/>
  </r>
  <r>
    <x v="284"/>
    <x v="3"/>
    <x v="0"/>
    <x v="32"/>
    <x v="282"/>
    <x v="113"/>
    <x v="278"/>
    <x v="275"/>
    <s v="Yes"/>
  </r>
  <r>
    <x v="285"/>
    <x v="0"/>
    <x v="3"/>
    <x v="102"/>
    <x v="283"/>
    <x v="10"/>
    <x v="279"/>
    <x v="276"/>
    <s v="No"/>
  </r>
  <r>
    <x v="286"/>
    <x v="2"/>
    <x v="2"/>
    <x v="61"/>
    <x v="284"/>
    <x v="44"/>
    <x v="121"/>
    <x v="277"/>
    <s v="No"/>
  </r>
  <r>
    <x v="287"/>
    <x v="3"/>
    <x v="3"/>
    <x v="88"/>
    <x v="285"/>
    <x v="24"/>
    <x v="280"/>
    <x v="278"/>
    <s v="No"/>
  </r>
  <r>
    <x v="288"/>
    <x v="3"/>
    <x v="0"/>
    <x v="151"/>
    <x v="286"/>
    <x v="87"/>
    <x v="281"/>
    <x v="279"/>
    <s v="No"/>
  </r>
  <r>
    <x v="289"/>
    <x v="1"/>
    <x v="2"/>
    <x v="31"/>
    <x v="287"/>
    <x v="81"/>
    <x v="282"/>
    <x v="280"/>
    <s v="No"/>
  </r>
  <r>
    <x v="290"/>
    <x v="1"/>
    <x v="2"/>
    <x v="118"/>
    <x v="288"/>
    <x v="114"/>
    <x v="283"/>
    <x v="281"/>
    <s v="No"/>
  </r>
  <r>
    <x v="291"/>
    <x v="2"/>
    <x v="3"/>
    <x v="152"/>
    <x v="289"/>
    <x v="91"/>
    <x v="284"/>
    <x v="282"/>
    <s v="No"/>
  </r>
  <r>
    <x v="292"/>
    <x v="0"/>
    <x v="2"/>
    <x v="76"/>
    <x v="290"/>
    <x v="26"/>
    <x v="285"/>
    <x v="283"/>
    <s v="No"/>
  </r>
  <r>
    <x v="293"/>
    <x v="1"/>
    <x v="0"/>
    <x v="140"/>
    <x v="291"/>
    <x v="2"/>
    <x v="286"/>
    <x v="284"/>
    <s v="Yes"/>
  </r>
  <r>
    <x v="294"/>
    <x v="2"/>
    <x v="2"/>
    <x v="15"/>
    <x v="292"/>
    <x v="79"/>
    <x v="287"/>
    <x v="285"/>
    <s v="No"/>
  </r>
  <r>
    <x v="295"/>
    <x v="1"/>
    <x v="1"/>
    <x v="101"/>
    <x v="293"/>
    <x v="33"/>
    <x v="288"/>
    <x v="286"/>
    <s v="No"/>
  </r>
  <r>
    <x v="296"/>
    <x v="1"/>
    <x v="2"/>
    <x v="89"/>
    <x v="294"/>
    <x v="142"/>
    <x v="289"/>
    <x v="287"/>
    <s v="No"/>
  </r>
  <r>
    <x v="297"/>
    <x v="2"/>
    <x v="2"/>
    <x v="153"/>
    <x v="295"/>
    <x v="5"/>
    <x v="290"/>
    <x v="288"/>
    <s v="No"/>
  </r>
  <r>
    <x v="298"/>
    <x v="2"/>
    <x v="2"/>
    <x v="67"/>
    <x v="238"/>
    <x v="143"/>
    <x v="291"/>
    <x v="289"/>
    <s v="No"/>
  </r>
  <r>
    <x v="299"/>
    <x v="3"/>
    <x v="3"/>
    <x v="93"/>
    <x v="296"/>
    <x v="22"/>
    <x v="292"/>
    <x v="290"/>
    <s v="No"/>
  </r>
  <r>
    <x v="300"/>
    <x v="4"/>
    <x v="4"/>
    <x v="154"/>
    <x v="297"/>
    <x v="33"/>
    <x v="293"/>
    <x v="29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2:C33" firstHeaderRow="0" firstDataRow="1" firstDataCol="1"/>
  <pivotFields count="9">
    <pivotField showAll="0"/>
    <pivotField axis="axisRow" showAll="0">
      <items count="6">
        <item x="2"/>
        <item x="0"/>
        <item x="1"/>
        <item x="3"/>
        <item h="1" x="4"/>
        <item t="default"/>
      </items>
    </pivotField>
    <pivotField axis="axisRow" showAll="0">
      <items count="6">
        <item x="1"/>
        <item x="3"/>
        <item x="0"/>
        <item x="2"/>
        <item x="4"/>
        <item t="default"/>
      </items>
    </pivotField>
    <pivotField showAll="0"/>
    <pivotField dataField="1" showAll="0"/>
    <pivotField showAll="0"/>
    <pivotField dataField="1" showAll="0"/>
    <pivotField showAll="0"/>
    <pivotField showAll="0"/>
  </pivotFields>
  <rowFields count="2">
    <field x="1"/>
    <field x="2"/>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2"/>
  </colFields>
  <colItems count="2">
    <i>
      <x/>
    </i>
    <i i="1">
      <x v="1"/>
    </i>
  </colItems>
  <dataFields count="2">
    <dataField name="Count of Runs Scored" fld="4" subtotal="count" baseField="0" baseItem="0"/>
    <dataField name="Average of Batting Average" fld="6" subtotal="average" baseField="2"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A3:B8" firstHeaderRow="1" firstDataRow="1" firstDataCol="1"/>
  <pivotFields count="9">
    <pivotField showAll="0">
      <items count="302">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x="300"/>
        <item t="default"/>
      </items>
    </pivotField>
    <pivotField showAll="0">
      <items count="6">
        <item x="2"/>
        <item x="0"/>
        <item x="1"/>
        <item x="3"/>
        <item x="4"/>
        <item t="default"/>
      </items>
    </pivotField>
    <pivotField axis="axisRow" dataField="1" showAll="0">
      <items count="6">
        <item x="1"/>
        <item x="3"/>
        <item x="0"/>
        <item x="2"/>
        <item h="1" x="4"/>
        <item t="default"/>
      </items>
    </pivotField>
    <pivotField showAll="0">
      <items count="156">
        <item x="24"/>
        <item x="48"/>
        <item x="91"/>
        <item x="69"/>
        <item x="67"/>
        <item x="20"/>
        <item x="115"/>
        <item x="92"/>
        <item x="66"/>
        <item x="70"/>
        <item x="18"/>
        <item x="96"/>
        <item x="127"/>
        <item x="101"/>
        <item x="135"/>
        <item x="85"/>
        <item x="36"/>
        <item x="42"/>
        <item x="13"/>
        <item x="103"/>
        <item x="80"/>
        <item x="126"/>
        <item x="108"/>
        <item x="61"/>
        <item x="147"/>
        <item x="56"/>
        <item x="50"/>
        <item x="57"/>
        <item x="59"/>
        <item x="123"/>
        <item x="68"/>
        <item x="54"/>
        <item x="136"/>
        <item x="112"/>
        <item x="3"/>
        <item x="110"/>
        <item x="149"/>
        <item x="4"/>
        <item x="14"/>
        <item x="46"/>
        <item x="73"/>
        <item x="121"/>
        <item x="10"/>
        <item x="74"/>
        <item x="142"/>
        <item x="12"/>
        <item x="44"/>
        <item x="146"/>
        <item x="65"/>
        <item x="31"/>
        <item x="7"/>
        <item x="141"/>
        <item x="22"/>
        <item x="53"/>
        <item x="1"/>
        <item x="125"/>
        <item x="62"/>
        <item x="95"/>
        <item x="105"/>
        <item x="72"/>
        <item x="8"/>
        <item x="16"/>
        <item x="32"/>
        <item x="6"/>
        <item x="78"/>
        <item x="39"/>
        <item x="94"/>
        <item x="117"/>
        <item x="124"/>
        <item x="38"/>
        <item x="129"/>
        <item x="9"/>
        <item x="34"/>
        <item x="41"/>
        <item x="140"/>
        <item x="30"/>
        <item x="23"/>
        <item x="25"/>
        <item x="64"/>
        <item x="82"/>
        <item x="86"/>
        <item x="118"/>
        <item x="87"/>
        <item x="27"/>
        <item x="153"/>
        <item x="17"/>
        <item x="134"/>
        <item x="100"/>
        <item x="137"/>
        <item x="93"/>
        <item x="29"/>
        <item x="152"/>
        <item x="109"/>
        <item x="15"/>
        <item x="83"/>
        <item x="5"/>
        <item x="37"/>
        <item x="144"/>
        <item x="79"/>
        <item x="33"/>
        <item x="106"/>
        <item x="26"/>
        <item x="119"/>
        <item x="77"/>
        <item x="71"/>
        <item x="98"/>
        <item x="99"/>
        <item x="76"/>
        <item x="138"/>
        <item x="148"/>
        <item x="21"/>
        <item x="113"/>
        <item x="111"/>
        <item x="75"/>
        <item x="88"/>
        <item x="133"/>
        <item x="151"/>
        <item x="84"/>
        <item x="45"/>
        <item x="28"/>
        <item x="143"/>
        <item x="35"/>
        <item x="120"/>
        <item x="97"/>
        <item x="19"/>
        <item x="132"/>
        <item x="81"/>
        <item x="47"/>
        <item x="2"/>
        <item x="51"/>
        <item x="90"/>
        <item x="58"/>
        <item x="60"/>
        <item x="130"/>
        <item x="11"/>
        <item x="122"/>
        <item x="0"/>
        <item x="55"/>
        <item x="107"/>
        <item x="104"/>
        <item x="116"/>
        <item x="131"/>
        <item x="145"/>
        <item x="52"/>
        <item x="150"/>
        <item x="139"/>
        <item x="63"/>
        <item x="40"/>
        <item x="102"/>
        <item x="128"/>
        <item x="43"/>
        <item x="49"/>
        <item x="89"/>
        <item x="114"/>
        <item x="154"/>
        <item t="default"/>
      </items>
    </pivotField>
    <pivotField showAll="0">
      <items count="299">
        <item x="61"/>
        <item x="229"/>
        <item x="115"/>
        <item x="65"/>
        <item x="1"/>
        <item x="294"/>
        <item x="31"/>
        <item x="296"/>
        <item x="197"/>
        <item x="85"/>
        <item x="99"/>
        <item x="120"/>
        <item x="260"/>
        <item x="136"/>
        <item x="238"/>
        <item x="76"/>
        <item x="164"/>
        <item x="126"/>
        <item x="178"/>
        <item x="150"/>
        <item x="103"/>
        <item x="12"/>
        <item x="20"/>
        <item x="37"/>
        <item x="10"/>
        <item x="191"/>
        <item x="149"/>
        <item x="25"/>
        <item x="6"/>
        <item x="148"/>
        <item x="257"/>
        <item x="158"/>
        <item x="53"/>
        <item x="142"/>
        <item x="243"/>
        <item x="182"/>
        <item x="146"/>
        <item x="84"/>
        <item x="11"/>
        <item x="42"/>
        <item x="169"/>
        <item x="122"/>
        <item x="241"/>
        <item x="220"/>
        <item x="176"/>
        <item x="19"/>
        <item x="192"/>
        <item x="151"/>
        <item x="194"/>
        <item x="0"/>
        <item x="102"/>
        <item x="124"/>
        <item x="190"/>
        <item x="15"/>
        <item x="254"/>
        <item x="162"/>
        <item x="55"/>
        <item x="32"/>
        <item x="110"/>
        <item x="175"/>
        <item x="200"/>
        <item x="113"/>
        <item x="28"/>
        <item x="100"/>
        <item x="97"/>
        <item x="95"/>
        <item x="281"/>
        <item x="265"/>
        <item x="273"/>
        <item x="289"/>
        <item x="134"/>
        <item x="70"/>
        <item x="288"/>
        <item x="82"/>
        <item x="249"/>
        <item x="21"/>
        <item x="145"/>
        <item x="48"/>
        <item x="259"/>
        <item x="230"/>
        <item x="108"/>
        <item x="107"/>
        <item x="23"/>
        <item x="72"/>
        <item x="27"/>
        <item x="199"/>
        <item x="286"/>
        <item x="228"/>
        <item x="66"/>
        <item x="179"/>
        <item x="104"/>
        <item x="244"/>
        <item x="269"/>
        <item x="98"/>
        <item x="44"/>
        <item x="187"/>
        <item x="111"/>
        <item x="79"/>
        <item x="90"/>
        <item x="287"/>
        <item x="275"/>
        <item x="274"/>
        <item x="94"/>
        <item x="290"/>
        <item x="246"/>
        <item x="114"/>
        <item x="117"/>
        <item x="242"/>
        <item x="91"/>
        <item x="198"/>
        <item x="196"/>
        <item x="18"/>
        <item x="189"/>
        <item x="86"/>
        <item x="35"/>
        <item x="234"/>
        <item x="223"/>
        <item x="78"/>
        <item x="9"/>
        <item x="183"/>
        <item x="204"/>
        <item x="250"/>
        <item x="168"/>
        <item x="172"/>
        <item x="80"/>
        <item x="186"/>
        <item x="193"/>
        <item x="75"/>
        <item x="272"/>
        <item x="30"/>
        <item x="39"/>
        <item x="137"/>
        <item x="3"/>
        <item x="221"/>
        <item x="248"/>
        <item x="152"/>
        <item x="292"/>
        <item x="216"/>
        <item x="247"/>
        <item x="270"/>
        <item x="143"/>
        <item x="240"/>
        <item x="218"/>
        <item x="237"/>
        <item x="59"/>
        <item x="278"/>
        <item x="16"/>
        <item x="64"/>
        <item x="255"/>
        <item x="138"/>
        <item x="276"/>
        <item x="231"/>
        <item x="147"/>
        <item x="60"/>
        <item x="96"/>
        <item x="74"/>
        <item x="46"/>
        <item x="264"/>
        <item x="227"/>
        <item x="131"/>
        <item x="56"/>
        <item x="26"/>
        <item x="87"/>
        <item x="236"/>
        <item x="36"/>
        <item x="212"/>
        <item x="157"/>
        <item x="235"/>
        <item x="49"/>
        <item x="8"/>
        <item x="109"/>
        <item x="62"/>
        <item x="224"/>
        <item x="219"/>
        <item x="256"/>
        <item x="67"/>
        <item x="81"/>
        <item x="141"/>
        <item x="17"/>
        <item x="57"/>
        <item x="210"/>
        <item x="206"/>
        <item x="207"/>
        <item x="263"/>
        <item x="50"/>
        <item x="153"/>
        <item x="252"/>
        <item x="22"/>
        <item x="239"/>
        <item x="202"/>
        <item x="277"/>
        <item x="209"/>
        <item x="215"/>
        <item x="69"/>
        <item x="29"/>
        <item x="116"/>
        <item x="184"/>
        <item x="2"/>
        <item x="128"/>
        <item x="89"/>
        <item x="125"/>
        <item x="13"/>
        <item x="267"/>
        <item x="144"/>
        <item x="214"/>
        <item x="167"/>
        <item x="33"/>
        <item x="185"/>
        <item x="258"/>
        <item x="284"/>
        <item x="139"/>
        <item x="245"/>
        <item x="268"/>
        <item x="24"/>
        <item x="261"/>
        <item x="123"/>
        <item x="156"/>
        <item x="205"/>
        <item x="106"/>
        <item x="73"/>
        <item x="133"/>
        <item x="68"/>
        <item x="47"/>
        <item x="112"/>
        <item x="58"/>
        <item x="166"/>
        <item x="159"/>
        <item x="38"/>
        <item x="262"/>
        <item x="291"/>
        <item x="211"/>
        <item x="203"/>
        <item x="279"/>
        <item x="170"/>
        <item x="161"/>
        <item x="83"/>
        <item x="295"/>
        <item x="5"/>
        <item x="118"/>
        <item x="129"/>
        <item x="88"/>
        <item x="280"/>
        <item x="63"/>
        <item x="155"/>
        <item x="271"/>
        <item x="71"/>
        <item x="121"/>
        <item x="92"/>
        <item x="41"/>
        <item x="195"/>
        <item x="217"/>
        <item x="77"/>
        <item x="45"/>
        <item x="174"/>
        <item x="201"/>
        <item x="140"/>
        <item x="105"/>
        <item x="213"/>
        <item x="177"/>
        <item x="233"/>
        <item x="132"/>
        <item x="154"/>
        <item x="54"/>
        <item x="14"/>
        <item x="130"/>
        <item x="222"/>
        <item x="101"/>
        <item x="282"/>
        <item x="43"/>
        <item x="171"/>
        <item x="165"/>
        <item x="119"/>
        <item x="225"/>
        <item x="283"/>
        <item x="93"/>
        <item x="188"/>
        <item x="163"/>
        <item x="226"/>
        <item x="181"/>
        <item x="135"/>
        <item x="127"/>
        <item x="180"/>
        <item x="173"/>
        <item x="51"/>
        <item x="293"/>
        <item x="208"/>
        <item x="160"/>
        <item x="7"/>
        <item x="52"/>
        <item x="34"/>
        <item x="266"/>
        <item x="40"/>
        <item x="285"/>
        <item x="251"/>
        <item x="4"/>
        <item x="253"/>
        <item x="232"/>
        <item x="297"/>
        <item t="default"/>
      </items>
    </pivotField>
    <pivotField showAll="0">
      <items count="145">
        <item x="73"/>
        <item x="92"/>
        <item x="23"/>
        <item x="66"/>
        <item x="26"/>
        <item x="54"/>
        <item x="78"/>
        <item x="13"/>
        <item x="28"/>
        <item x="117"/>
        <item x="79"/>
        <item x="51"/>
        <item x="5"/>
        <item x="27"/>
        <item x="14"/>
        <item x="62"/>
        <item x="88"/>
        <item x="32"/>
        <item x="34"/>
        <item x="128"/>
        <item x="53"/>
        <item x="56"/>
        <item x="52"/>
        <item x="22"/>
        <item x="65"/>
        <item x="99"/>
        <item x="9"/>
        <item x="6"/>
        <item x="120"/>
        <item x="17"/>
        <item x="55"/>
        <item x="106"/>
        <item x="72"/>
        <item x="37"/>
        <item x="130"/>
        <item x="12"/>
        <item x="105"/>
        <item x="43"/>
        <item x="75"/>
        <item x="31"/>
        <item x="40"/>
        <item x="42"/>
        <item x="4"/>
        <item x="82"/>
        <item x="125"/>
        <item x="61"/>
        <item x="112"/>
        <item x="77"/>
        <item x="103"/>
        <item x="8"/>
        <item x="109"/>
        <item x="91"/>
        <item x="93"/>
        <item x="133"/>
        <item x="67"/>
        <item x="29"/>
        <item x="96"/>
        <item x="87"/>
        <item x="50"/>
        <item x="116"/>
        <item x="124"/>
        <item x="58"/>
        <item x="15"/>
        <item x="123"/>
        <item x="143"/>
        <item x="18"/>
        <item x="3"/>
        <item x="139"/>
        <item x="10"/>
        <item x="126"/>
        <item x="86"/>
        <item x="110"/>
        <item x="45"/>
        <item x="68"/>
        <item x="1"/>
        <item x="107"/>
        <item x="36"/>
        <item x="57"/>
        <item x="83"/>
        <item x="46"/>
        <item x="140"/>
        <item x="135"/>
        <item x="102"/>
        <item x="137"/>
        <item x="129"/>
        <item x="49"/>
        <item x="63"/>
        <item x="127"/>
        <item x="7"/>
        <item x="30"/>
        <item x="71"/>
        <item x="39"/>
        <item x="136"/>
        <item x="24"/>
        <item x="108"/>
        <item x="90"/>
        <item x="0"/>
        <item x="138"/>
        <item x="89"/>
        <item x="118"/>
        <item x="64"/>
        <item x="44"/>
        <item x="76"/>
        <item x="48"/>
        <item x="59"/>
        <item x="141"/>
        <item x="121"/>
        <item x="47"/>
        <item x="131"/>
        <item x="41"/>
        <item x="70"/>
        <item x="94"/>
        <item x="95"/>
        <item x="84"/>
        <item x="11"/>
        <item x="81"/>
        <item x="100"/>
        <item x="69"/>
        <item x="142"/>
        <item x="2"/>
        <item x="25"/>
        <item x="38"/>
        <item x="115"/>
        <item x="19"/>
        <item x="122"/>
        <item x="119"/>
        <item x="134"/>
        <item x="111"/>
        <item x="132"/>
        <item x="114"/>
        <item x="104"/>
        <item x="21"/>
        <item x="16"/>
        <item x="35"/>
        <item x="80"/>
        <item x="98"/>
        <item x="74"/>
        <item x="113"/>
        <item x="60"/>
        <item x="101"/>
        <item x="97"/>
        <item x="20"/>
        <item x="85"/>
        <item x="33"/>
        <item t="default"/>
      </items>
    </pivotField>
    <pivotField showAll="0">
      <items count="295">
        <item x="214"/>
        <item x="190"/>
        <item x="100"/>
        <item x="55"/>
        <item x="254"/>
        <item x="241"/>
        <item x="196"/>
        <item x="111"/>
        <item x="166"/>
        <item x="249"/>
        <item x="211"/>
        <item x="85"/>
        <item x="38"/>
        <item x="72"/>
        <item x="71"/>
        <item x="175"/>
        <item x="218"/>
        <item x="77"/>
        <item x="273"/>
        <item x="288"/>
        <item x="98"/>
        <item x="259"/>
        <item x="203"/>
        <item x="5"/>
        <item x="9"/>
        <item x="264"/>
        <item x="95"/>
        <item x="34"/>
        <item x="43"/>
        <item x="128"/>
        <item x="53"/>
        <item x="118"/>
        <item x="171"/>
        <item x="185"/>
        <item x="20"/>
        <item x="188"/>
        <item x="161"/>
        <item x="142"/>
        <item x="261"/>
        <item x="201"/>
        <item x="215"/>
        <item x="253"/>
        <item x="208"/>
        <item x="96"/>
        <item x="220"/>
        <item x="67"/>
        <item x="194"/>
        <item x="148"/>
        <item x="6"/>
        <item x="99"/>
        <item x="66"/>
        <item x="83"/>
        <item x="117"/>
        <item x="14"/>
        <item x="125"/>
        <item x="257"/>
        <item x="170"/>
        <item x="155"/>
        <item x="97"/>
        <item x="40"/>
        <item x="182"/>
        <item x="27"/>
        <item x="37"/>
        <item x="202"/>
        <item x="205"/>
        <item x="156"/>
        <item x="63"/>
        <item x="268"/>
        <item x="44"/>
        <item x="24"/>
        <item x="154"/>
        <item x="181"/>
        <item x="119"/>
        <item x="68"/>
        <item x="267"/>
        <item x="144"/>
        <item x="183"/>
        <item x="250"/>
        <item x="50"/>
        <item x="105"/>
        <item x="106"/>
        <item x="69"/>
        <item x="115"/>
        <item x="123"/>
        <item x="192"/>
        <item x="26"/>
        <item x="278"/>
        <item x="75"/>
        <item x="134"/>
        <item x="120"/>
        <item x="48"/>
        <item x="262"/>
        <item x="13"/>
        <item x="153"/>
        <item x="21"/>
        <item x="59"/>
        <item x="277"/>
        <item x="41"/>
        <item x="179"/>
        <item x="235"/>
        <item x="251"/>
        <item x="219"/>
        <item x="292"/>
        <item x="4"/>
        <item x="112"/>
        <item x="269"/>
        <item x="28"/>
        <item x="216"/>
        <item x="169"/>
        <item x="135"/>
        <item x="33"/>
        <item x="286"/>
        <item x="226"/>
        <item x="70"/>
        <item x="246"/>
        <item x="228"/>
        <item x="47"/>
        <item x="276"/>
        <item x="141"/>
        <item x="189"/>
        <item x="23"/>
        <item x="165"/>
        <item x="287"/>
        <item x="283"/>
        <item x="158"/>
        <item x="54"/>
        <item x="209"/>
        <item x="139"/>
        <item x="191"/>
        <item x="129"/>
        <item x="73"/>
        <item x="242"/>
        <item x="89"/>
        <item x="130"/>
        <item x="133"/>
        <item x="266"/>
        <item x="86"/>
        <item x="60"/>
        <item x="174"/>
        <item x="238"/>
        <item x="186"/>
        <item x="94"/>
        <item x="159"/>
        <item x="180"/>
        <item x="260"/>
        <item x="177"/>
        <item x="140"/>
        <item x="126"/>
        <item x="173"/>
        <item x="109"/>
        <item x="227"/>
        <item x="74"/>
        <item x="167"/>
        <item x="248"/>
        <item x="212"/>
        <item x="36"/>
        <item x="146"/>
        <item x="225"/>
        <item x="247"/>
        <item x="230"/>
        <item x="132"/>
        <item x="152"/>
        <item x="290"/>
        <item x="65"/>
        <item x="25"/>
        <item x="222"/>
        <item x="291"/>
        <item x="136"/>
        <item x="116"/>
        <item x="217"/>
        <item x="234"/>
        <item x="237"/>
        <item x="198"/>
        <item x="81"/>
        <item x="270"/>
        <item x="121"/>
        <item x="88"/>
        <item x="284"/>
        <item x="233"/>
        <item x="163"/>
        <item x="8"/>
        <item x="17"/>
        <item x="19"/>
        <item x="197"/>
        <item x="57"/>
        <item x="279"/>
        <item x="231"/>
        <item x="56"/>
        <item x="51"/>
        <item x="150"/>
        <item x="239"/>
        <item x="243"/>
        <item x="42"/>
        <item x="221"/>
        <item x="223"/>
        <item x="52"/>
        <item x="82"/>
        <item x="224"/>
        <item x="31"/>
        <item x="46"/>
        <item x="280"/>
        <item x="274"/>
        <item x="35"/>
        <item x="49"/>
        <item x="32"/>
        <item x="11"/>
        <item x="195"/>
        <item x="229"/>
        <item x="10"/>
        <item x="289"/>
        <item x="101"/>
        <item x="232"/>
        <item x="245"/>
        <item x="193"/>
        <item x="143"/>
        <item x="187"/>
        <item x="164"/>
        <item x="1"/>
        <item x="285"/>
        <item x="240"/>
        <item x="206"/>
        <item x="138"/>
        <item x="210"/>
        <item x="103"/>
        <item x="18"/>
        <item x="114"/>
        <item x="145"/>
        <item x="107"/>
        <item x="80"/>
        <item x="244"/>
        <item x="213"/>
        <item x="160"/>
        <item x="90"/>
        <item x="178"/>
        <item x="58"/>
        <item x="147"/>
        <item x="45"/>
        <item x="15"/>
        <item x="172"/>
        <item x="62"/>
        <item x="16"/>
        <item x="64"/>
        <item x="252"/>
        <item x="168"/>
        <item x="3"/>
        <item x="79"/>
        <item x="87"/>
        <item x="110"/>
        <item x="108"/>
        <item x="184"/>
        <item x="281"/>
        <item x="151"/>
        <item x="12"/>
        <item x="149"/>
        <item x="199"/>
        <item x="93"/>
        <item x="122"/>
        <item x="236"/>
        <item x="78"/>
        <item x="113"/>
        <item x="61"/>
        <item x="124"/>
        <item x="127"/>
        <item x="29"/>
        <item x="265"/>
        <item x="272"/>
        <item x="39"/>
        <item x="258"/>
        <item x="91"/>
        <item x="22"/>
        <item x="157"/>
        <item x="30"/>
        <item x="282"/>
        <item x="137"/>
        <item x="2"/>
        <item x="200"/>
        <item x="162"/>
        <item x="275"/>
        <item x="7"/>
        <item x="102"/>
        <item x="255"/>
        <item x="0"/>
        <item x="92"/>
        <item x="207"/>
        <item x="84"/>
        <item x="256"/>
        <item x="131"/>
        <item x="263"/>
        <item x="204"/>
        <item x="176"/>
        <item x="104"/>
        <item x="76"/>
        <item x="271"/>
        <item x="293"/>
        <item t="default"/>
      </items>
    </pivotField>
    <pivotField showAll="0">
      <items count="293">
        <item x="188"/>
        <item x="162"/>
        <item x="195"/>
        <item x="107"/>
        <item x="142"/>
        <item x="257"/>
        <item x="146"/>
        <item x="231"/>
        <item x="42"/>
        <item x="126"/>
        <item x="208"/>
        <item x="198"/>
        <item x="33"/>
        <item x="255"/>
        <item x="60"/>
        <item x="98"/>
        <item x="284"/>
        <item x="127"/>
        <item x="79"/>
        <item x="7"/>
        <item x="153"/>
        <item x="197"/>
        <item x="58"/>
        <item x="74"/>
        <item x="273"/>
        <item x="140"/>
        <item x="46"/>
        <item x="55"/>
        <item x="157"/>
        <item x="115"/>
        <item x="31"/>
        <item x="282"/>
        <item x="150"/>
        <item x="266"/>
        <item x="65"/>
        <item x="205"/>
        <item x="172"/>
        <item x="122"/>
        <item x="85"/>
        <item x="189"/>
        <item x="132"/>
        <item x="119"/>
        <item x="159"/>
        <item x="10"/>
        <item x="19"/>
        <item x="270"/>
        <item x="80"/>
        <item x="170"/>
        <item x="187"/>
        <item x="49"/>
        <item x="45"/>
        <item x="248"/>
        <item x="11"/>
        <item x="145"/>
        <item x="134"/>
        <item x="3"/>
        <item x="16"/>
        <item x="0"/>
        <item x="252"/>
        <item x="14"/>
        <item x="148"/>
        <item x="258"/>
        <item x="219"/>
        <item x="87"/>
        <item x="149"/>
        <item x="158"/>
        <item x="72"/>
        <item x="228"/>
        <item x="83"/>
        <item x="264"/>
        <item x="222"/>
        <item x="41"/>
        <item x="174"/>
        <item x="89"/>
        <item x="129"/>
        <item x="184"/>
        <item x="217"/>
        <item x="265"/>
        <item x="186"/>
        <item x="147"/>
        <item x="182"/>
        <item x="192"/>
        <item x="118"/>
        <item x="169"/>
        <item x="13"/>
        <item x="59"/>
        <item x="35"/>
        <item x="88"/>
        <item x="63"/>
        <item x="276"/>
        <item x="48"/>
        <item x="262"/>
        <item x="86"/>
        <item x="68"/>
        <item x="36"/>
        <item x="116"/>
        <item x="194"/>
        <item x="207"/>
        <item x="245"/>
        <item x="70"/>
        <item x="21"/>
        <item x="199"/>
        <item x="191"/>
        <item x="226"/>
        <item x="183"/>
        <item x="193"/>
        <item x="130"/>
        <item x="224"/>
        <item x="165"/>
        <item x="66"/>
        <item x="38"/>
        <item x="1"/>
        <item x="81"/>
        <item x="139"/>
        <item x="240"/>
        <item x="164"/>
        <item x="177"/>
        <item x="121"/>
        <item x="239"/>
        <item x="82"/>
        <item x="160"/>
        <item x="230"/>
        <item x="73"/>
        <item x="64"/>
        <item x="203"/>
        <item x="232"/>
        <item x="71"/>
        <item x="215"/>
        <item x="196"/>
        <item x="220"/>
        <item x="75"/>
        <item x="131"/>
        <item x="202"/>
        <item x="113"/>
        <item x="260"/>
        <item x="234"/>
        <item x="281"/>
        <item x="84"/>
        <item x="259"/>
        <item x="244"/>
        <item x="223"/>
        <item x="286"/>
        <item x="178"/>
        <item x="44"/>
        <item x="210"/>
        <item x="235"/>
        <item x="204"/>
        <item x="185"/>
        <item x="32"/>
        <item x="218"/>
        <item x="23"/>
        <item x="101"/>
        <item x="229"/>
        <item x="43"/>
        <item x="100"/>
        <item x="201"/>
        <item x="34"/>
        <item x="288"/>
        <item x="269"/>
        <item x="95"/>
        <item x="221"/>
        <item x="104"/>
        <item x="175"/>
        <item x="287"/>
        <item x="143"/>
        <item x="106"/>
        <item x="114"/>
        <item x="137"/>
        <item x="166"/>
        <item x="290"/>
        <item x="54"/>
        <item x="233"/>
        <item x="278"/>
        <item x="212"/>
        <item x="90"/>
        <item x="251"/>
        <item x="6"/>
        <item x="12"/>
        <item x="250"/>
        <item x="216"/>
        <item x="99"/>
        <item x="200"/>
        <item x="62"/>
        <item x="125"/>
        <item x="120"/>
        <item x="29"/>
        <item x="2"/>
        <item x="20"/>
        <item x="24"/>
        <item x="277"/>
        <item x="171"/>
        <item x="76"/>
        <item x="77"/>
        <item x="256"/>
        <item x="242"/>
        <item x="53"/>
        <item x="112"/>
        <item x="180"/>
        <item x="9"/>
        <item x="103"/>
        <item x="50"/>
        <item x="102"/>
        <item x="225"/>
        <item x="17"/>
        <item x="8"/>
        <item x="136"/>
        <item x="27"/>
        <item x="111"/>
        <item x="40"/>
        <item x="280"/>
        <item x="138"/>
        <item x="274"/>
        <item x="152"/>
        <item x="96"/>
        <item x="275"/>
        <item x="123"/>
        <item x="28"/>
        <item x="18"/>
        <item x="173"/>
        <item x="161"/>
        <item x="155"/>
        <item x="209"/>
        <item x="254"/>
        <item x="141"/>
        <item x="5"/>
        <item x="279"/>
        <item x="78"/>
        <item x="246"/>
        <item x="39"/>
        <item x="4"/>
        <item x="181"/>
        <item x="179"/>
        <item x="289"/>
        <item x="117"/>
        <item x="190"/>
        <item x="214"/>
        <item x="22"/>
        <item x="176"/>
        <item x="52"/>
        <item x="108"/>
        <item x="206"/>
        <item x="261"/>
        <item x="26"/>
        <item x="61"/>
        <item x="237"/>
        <item x="67"/>
        <item x="253"/>
        <item x="236"/>
        <item x="94"/>
        <item x="267"/>
        <item x="247"/>
        <item x="285"/>
        <item x="283"/>
        <item x="249"/>
        <item x="30"/>
        <item x="168"/>
        <item x="15"/>
        <item x="211"/>
        <item x="151"/>
        <item x="163"/>
        <item x="241"/>
        <item x="105"/>
        <item x="271"/>
        <item x="69"/>
        <item x="272"/>
        <item x="25"/>
        <item x="110"/>
        <item x="124"/>
        <item x="144"/>
        <item x="51"/>
        <item x="133"/>
        <item x="56"/>
        <item x="156"/>
        <item x="97"/>
        <item x="238"/>
        <item x="92"/>
        <item x="154"/>
        <item x="91"/>
        <item x="47"/>
        <item x="227"/>
        <item x="167"/>
        <item x="213"/>
        <item x="135"/>
        <item x="128"/>
        <item x="93"/>
        <item x="109"/>
        <item x="268"/>
        <item x="243"/>
        <item x="37"/>
        <item x="57"/>
        <item x="263"/>
        <item x="291"/>
        <item t="default"/>
      </items>
    </pivotField>
    <pivotField showAll="0"/>
  </pivotFields>
  <rowFields count="1">
    <field x="2"/>
  </rowFields>
  <rowItems count="5">
    <i>
      <x/>
    </i>
    <i>
      <x v="1"/>
    </i>
    <i>
      <x v="2"/>
    </i>
    <i>
      <x v="3"/>
    </i>
    <i t="grand">
      <x/>
    </i>
  </rowItems>
  <colItems count="1">
    <i/>
  </colItems>
  <dataFields count="1">
    <dataField name="Count of Role" fld="2" subtotal="count" baseField="0" baseItem="0"/>
  </dataFields>
  <chartFormats count="7">
    <chartFormat chart="7"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2" count="1" selected="0">
            <x v="0"/>
          </reference>
        </references>
      </pivotArea>
    </chartFormat>
    <chartFormat chart="9" format="2">
      <pivotArea type="data" outline="0" fieldPosition="0">
        <references count="2">
          <reference field="4294967294" count="1" selected="0">
            <x v="0"/>
          </reference>
          <reference field="2" count="1" selected="0">
            <x v="1"/>
          </reference>
        </references>
      </pivotArea>
    </chartFormat>
    <chartFormat chart="9" format="3">
      <pivotArea type="data" outline="0" fieldPosition="0">
        <references count="2">
          <reference field="4294967294" count="1" selected="0">
            <x v="0"/>
          </reference>
          <reference field="2" count="1" selected="0">
            <x v="2"/>
          </reference>
        </references>
      </pivotArea>
    </chartFormat>
    <chartFormat chart="9"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le" sourceName="Role">
  <pivotTables>
    <pivotTable tabId="5" name="PivotTable1"/>
  </pivotTables>
  <data>
    <tabular pivotCacheId="1">
      <items count="5">
        <i x="1" s="1"/>
        <i x="3" s="1"/>
        <i x="0" s="1"/>
        <i x="2"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le" cache="Slicer_Role" caption="Role"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5"/>
  <sheetViews>
    <sheetView tabSelected="1" zoomScaleNormal="100" workbookViewId="0">
      <selection activeCell="B4" sqref="B4"/>
    </sheetView>
  </sheetViews>
  <sheetFormatPr defaultRowHeight="14.5" x14ac:dyDescent="0.35"/>
  <cols>
    <col min="16" max="22" width="8.7265625" style="9"/>
  </cols>
  <sheetData>
    <row r="1" spans="1:22" ht="17.5" x14ac:dyDescent="0.35">
      <c r="A1" s="1" t="s">
        <v>335</v>
      </c>
    </row>
    <row r="2" spans="1:22" ht="21" x14ac:dyDescent="0.5">
      <c r="A2" s="2"/>
      <c r="P2" s="16"/>
      <c r="Q2" s="16"/>
      <c r="R2" s="16"/>
      <c r="S2" s="16"/>
      <c r="T2" s="16"/>
      <c r="U2" s="16"/>
      <c r="V2" s="16"/>
    </row>
    <row r="3" spans="1:22" ht="21" x14ac:dyDescent="0.5">
      <c r="A3" s="2" t="s">
        <v>319</v>
      </c>
      <c r="P3" s="16"/>
      <c r="Q3" s="16"/>
      <c r="R3" s="16"/>
      <c r="S3" s="16"/>
      <c r="T3" s="16"/>
      <c r="U3" s="16"/>
      <c r="V3" s="16"/>
    </row>
    <row r="6" spans="1:22" ht="17.5" x14ac:dyDescent="0.35">
      <c r="A6" s="5" t="s">
        <v>324</v>
      </c>
    </row>
    <row r="7" spans="1:22" x14ac:dyDescent="0.35">
      <c r="A7" s="2"/>
    </row>
    <row r="8" spans="1:22" x14ac:dyDescent="0.35">
      <c r="A8" s="2" t="s">
        <v>325</v>
      </c>
    </row>
    <row r="9" spans="1:22" x14ac:dyDescent="0.35">
      <c r="A9" s="3"/>
    </row>
    <row r="10" spans="1:22" x14ac:dyDescent="0.35">
      <c r="A10" s="4"/>
    </row>
    <row r="11" spans="1:22" ht="17.5" x14ac:dyDescent="0.35">
      <c r="A11" s="5" t="s">
        <v>326</v>
      </c>
    </row>
    <row r="12" spans="1:22" x14ac:dyDescent="0.35">
      <c r="A12" s="2"/>
    </row>
    <row r="13" spans="1:22" x14ac:dyDescent="0.35">
      <c r="A13" s="2" t="s">
        <v>327</v>
      </c>
    </row>
    <row r="14" spans="1:22" x14ac:dyDescent="0.35">
      <c r="A14" s="3"/>
    </row>
    <row r="15" spans="1:22" x14ac:dyDescent="0.35">
      <c r="A15" s="4"/>
    </row>
    <row r="16" spans="1:22" ht="17.5" x14ac:dyDescent="0.35">
      <c r="A16" s="5" t="s">
        <v>328</v>
      </c>
    </row>
    <row r="17" spans="1:1" x14ac:dyDescent="0.35">
      <c r="A17" s="2"/>
    </row>
    <row r="18" spans="1:1" x14ac:dyDescent="0.35">
      <c r="A18" s="2" t="s">
        <v>329</v>
      </c>
    </row>
    <row r="19" spans="1:1" x14ac:dyDescent="0.35">
      <c r="A19" s="3"/>
    </row>
    <row r="20" spans="1:1" x14ac:dyDescent="0.35">
      <c r="A20" s="4"/>
    </row>
    <row r="21" spans="1:1" ht="17.5" x14ac:dyDescent="0.35">
      <c r="A21" s="5" t="s">
        <v>330</v>
      </c>
    </row>
    <row r="22" spans="1:1" x14ac:dyDescent="0.35">
      <c r="A22" s="2"/>
    </row>
    <row r="23" spans="1:1" x14ac:dyDescent="0.35">
      <c r="A23" s="2" t="s">
        <v>320</v>
      </c>
    </row>
    <row r="24" spans="1:1" x14ac:dyDescent="0.35">
      <c r="A24" s="3"/>
    </row>
    <row r="25" spans="1:1" x14ac:dyDescent="0.35">
      <c r="A25" s="6"/>
    </row>
    <row r="26" spans="1:1" ht="17.5" x14ac:dyDescent="0.35">
      <c r="A26" s="5" t="s">
        <v>331</v>
      </c>
    </row>
    <row r="27" spans="1:1" x14ac:dyDescent="0.35">
      <c r="A27" s="2"/>
    </row>
    <row r="28" spans="1:1" x14ac:dyDescent="0.35">
      <c r="A28" s="2" t="s">
        <v>321</v>
      </c>
    </row>
    <row r="29" spans="1:1" x14ac:dyDescent="0.35">
      <c r="A29" s="3"/>
    </row>
    <row r="30" spans="1:1" x14ac:dyDescent="0.35">
      <c r="A30" s="6"/>
    </row>
    <row r="31" spans="1:1" ht="17.5" x14ac:dyDescent="0.35">
      <c r="A31" s="5" t="s">
        <v>332</v>
      </c>
    </row>
    <row r="32" spans="1:1" x14ac:dyDescent="0.35">
      <c r="A32" s="2"/>
    </row>
    <row r="33" spans="1:1" x14ac:dyDescent="0.35">
      <c r="A33" s="2" t="s">
        <v>322</v>
      </c>
    </row>
    <row r="34" spans="1:1" x14ac:dyDescent="0.35">
      <c r="A34" s="3"/>
    </row>
    <row r="35" spans="1:1" x14ac:dyDescent="0.35">
      <c r="A35" s="4"/>
    </row>
    <row r="36" spans="1:1" ht="17.5" x14ac:dyDescent="0.35">
      <c r="A36" s="5" t="s">
        <v>333</v>
      </c>
    </row>
    <row r="37" spans="1:1" x14ac:dyDescent="0.35">
      <c r="A37" s="2"/>
    </row>
    <row r="38" spans="1:1" x14ac:dyDescent="0.35">
      <c r="A38" s="2" t="s">
        <v>323</v>
      </c>
    </row>
    <row r="39" spans="1:1" x14ac:dyDescent="0.35">
      <c r="A39" s="3"/>
    </row>
    <row r="40" spans="1:1" x14ac:dyDescent="0.35">
      <c r="A40" s="4"/>
    </row>
    <row r="41" spans="1:1" ht="17.5" x14ac:dyDescent="0.35">
      <c r="A41" s="5" t="s">
        <v>334</v>
      </c>
    </row>
    <row r="42" spans="1:1" x14ac:dyDescent="0.35">
      <c r="A42" s="2"/>
    </row>
    <row r="43" spans="1:1" x14ac:dyDescent="0.35">
      <c r="A43" s="2" t="s">
        <v>336</v>
      </c>
    </row>
    <row r="44" spans="1:1" x14ac:dyDescent="0.35">
      <c r="A44" s="3"/>
    </row>
    <row r="45" spans="1:1" x14ac:dyDescent="0.35">
      <c r="A45" s="6"/>
    </row>
    <row r="46" spans="1:1" ht="17.5" x14ac:dyDescent="0.35">
      <c r="A46" s="5"/>
    </row>
    <row r="47" spans="1:1" x14ac:dyDescent="0.35">
      <c r="A47" s="2"/>
    </row>
    <row r="48" spans="1:1" x14ac:dyDescent="0.35">
      <c r="A48" s="2"/>
    </row>
    <row r="49" spans="1:1" x14ac:dyDescent="0.35">
      <c r="A49" s="3"/>
    </row>
    <row r="50" spans="1:1" x14ac:dyDescent="0.35">
      <c r="A50" s="4"/>
    </row>
    <row r="51" spans="1:1" ht="17.5" x14ac:dyDescent="0.35">
      <c r="A51" s="5"/>
    </row>
    <row r="52" spans="1:1" x14ac:dyDescent="0.35">
      <c r="A52" s="2"/>
    </row>
    <row r="53" spans="1:1" x14ac:dyDescent="0.35">
      <c r="A53" s="2"/>
    </row>
    <row r="54" spans="1:1" x14ac:dyDescent="0.35">
      <c r="A54" s="3"/>
    </row>
    <row r="55" spans="1:1" x14ac:dyDescent="0.35">
      <c r="A55"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1"/>
  <sheetViews>
    <sheetView zoomScale="110" zoomScaleNormal="110" workbookViewId="0">
      <selection activeCell="N4" sqref="N4"/>
    </sheetView>
  </sheetViews>
  <sheetFormatPr defaultRowHeight="14.5" x14ac:dyDescent="0.35"/>
  <cols>
    <col min="1" max="1" width="11.36328125" style="17" bestFit="1" customWidth="1"/>
    <col min="2" max="2" width="7.1796875" style="17" bestFit="1" customWidth="1"/>
    <col min="3" max="3" width="12.1796875" style="17" bestFit="1" customWidth="1"/>
    <col min="4" max="4" width="14.08984375" style="17" bestFit="1" customWidth="1"/>
    <col min="5" max="5" width="11" style="17" bestFit="1" customWidth="1"/>
    <col min="6" max="6" width="13.08984375" style="17" bestFit="1" customWidth="1"/>
    <col min="7" max="7" width="14.08984375" style="17" bestFit="1" customWidth="1"/>
    <col min="8" max="8" width="14.6328125" style="17" bestFit="1" customWidth="1"/>
    <col min="9" max="9" width="6.90625" style="17" bestFit="1" customWidth="1"/>
    <col min="10" max="10" width="9.7265625" style="17" bestFit="1" customWidth="1"/>
    <col min="11" max="11" width="19.7265625" style="17" bestFit="1" customWidth="1"/>
    <col min="12" max="12" width="7.90625" style="17" bestFit="1" customWidth="1"/>
    <col min="13" max="13" width="5.6328125" style="17" bestFit="1" customWidth="1"/>
    <col min="14" max="14" width="65.6328125" style="17" bestFit="1" customWidth="1"/>
    <col min="15" max="15" width="11.36328125" style="17" bestFit="1" customWidth="1"/>
    <col min="16" max="16384" width="8.7265625" style="17"/>
  </cols>
  <sheetData>
    <row r="1" spans="1:15" x14ac:dyDescent="0.35">
      <c r="A1" s="18" t="s">
        <v>0</v>
      </c>
      <c r="B1" s="18" t="s">
        <v>1</v>
      </c>
      <c r="C1" s="18" t="s">
        <v>2</v>
      </c>
      <c r="D1" s="18" t="s">
        <v>3</v>
      </c>
      <c r="E1" s="18" t="s">
        <v>4</v>
      </c>
      <c r="F1" s="18" t="s">
        <v>5</v>
      </c>
      <c r="G1" s="18" t="s">
        <v>6</v>
      </c>
      <c r="H1" s="18" t="s">
        <v>7</v>
      </c>
      <c r="I1" s="18" t="s">
        <v>8</v>
      </c>
      <c r="J1" s="19" t="s">
        <v>343</v>
      </c>
      <c r="K1" s="19" t="s">
        <v>344</v>
      </c>
      <c r="L1" s="19" t="s">
        <v>346</v>
      </c>
      <c r="M1" s="19" t="s">
        <v>345</v>
      </c>
    </row>
    <row r="2" spans="1:15" x14ac:dyDescent="0.35">
      <c r="A2" s="17" t="s">
        <v>9</v>
      </c>
      <c r="B2" s="17" t="s">
        <v>309</v>
      </c>
      <c r="C2" s="17" t="s">
        <v>313</v>
      </c>
      <c r="D2" s="17">
        <v>180</v>
      </c>
      <c r="E2" s="17">
        <v>1586</v>
      </c>
      <c r="F2" s="17">
        <v>256</v>
      </c>
      <c r="G2" s="17">
        <v>78.31</v>
      </c>
      <c r="H2" s="17">
        <v>22.41</v>
      </c>
      <c r="I2" s="17" t="s">
        <v>317</v>
      </c>
      <c r="J2" s="17" t="str">
        <f>IF(DATA_Logical!E2&gt;500,"QUALIFIED","NOT")</f>
        <v>QUALIFIED</v>
      </c>
      <c r="K2" s="17" t="str">
        <f>IF(AND(E2&gt;300,F2&gt;10),"ALL ROUNDER","NEEDS IMPROVEMENT")</f>
        <v>ALL ROUNDER</v>
      </c>
      <c r="L2" s="17" t="str">
        <f>IF(OR(D2&lt;50,I2="No"),"NO REST","REST")</f>
        <v>NO REST</v>
      </c>
      <c r="M2" s="17" t="b">
        <f>NOT(I2="Yes")</f>
        <v>1</v>
      </c>
      <c r="N2" s="17" t="s">
        <v>342</v>
      </c>
      <c r="O2" s="17">
        <f>VLOOKUP(C2,C2:D3,2,FALSE)</f>
        <v>180</v>
      </c>
    </row>
    <row r="3" spans="1:15" x14ac:dyDescent="0.35">
      <c r="A3" s="17" t="s">
        <v>10</v>
      </c>
      <c r="B3" s="17" t="s">
        <v>310</v>
      </c>
      <c r="C3" s="17" t="s">
        <v>314</v>
      </c>
      <c r="D3" s="17">
        <v>70</v>
      </c>
      <c r="E3" s="17">
        <v>196</v>
      </c>
      <c r="F3" s="17">
        <v>192</v>
      </c>
      <c r="G3" s="17">
        <v>65.19</v>
      </c>
      <c r="H3" s="17">
        <v>27.5</v>
      </c>
      <c r="I3" s="17" t="s">
        <v>317</v>
      </c>
      <c r="J3" s="17" t="str">
        <f>IF(DATA_Logical!E3&gt;500,"QUALIFIED","NOT")</f>
        <v>NOT</v>
      </c>
      <c r="K3" s="17" t="str">
        <f t="shared" ref="K3:K66" si="0">IF(AND(E3&gt;300,F3&gt;10),"ALL ROUNDER","NEEDS IMPROVEMENT")</f>
        <v>NEEDS IMPROVEMENT</v>
      </c>
      <c r="L3" s="17" t="str">
        <f t="shared" ref="L3:L66" si="1">IF(OR(D3&lt;50,I3="No"),"NO REST","REST")</f>
        <v>NO REST</v>
      </c>
      <c r="M3" s="17" t="b">
        <f t="shared" ref="M3:M66" si="2">NOT(I3="Yes")</f>
        <v>1</v>
      </c>
    </row>
    <row r="4" spans="1:15" ht="29" x14ac:dyDescent="0.35">
      <c r="A4" s="17" t="s">
        <v>11</v>
      </c>
      <c r="B4" s="17" t="s">
        <v>310</v>
      </c>
      <c r="C4" s="17" t="s">
        <v>313</v>
      </c>
      <c r="D4" s="17">
        <v>168</v>
      </c>
      <c r="E4" s="17">
        <v>6636</v>
      </c>
      <c r="F4" s="17">
        <v>331</v>
      </c>
      <c r="G4" s="17">
        <v>76.83</v>
      </c>
      <c r="H4" s="17">
        <v>36.909999999999997</v>
      </c>
      <c r="I4" s="17" t="s">
        <v>317</v>
      </c>
      <c r="J4" s="17" t="str">
        <f>IF(DATA_Logical!E4&gt;500,"QUALIFIED","NOT")</f>
        <v>QUALIFIED</v>
      </c>
      <c r="K4" s="17" t="str">
        <f t="shared" si="0"/>
        <v>ALL ROUNDER</v>
      </c>
      <c r="L4" s="17" t="str">
        <f t="shared" si="1"/>
        <v>NO REST</v>
      </c>
      <c r="M4" s="17" t="b">
        <f t="shared" si="2"/>
        <v>1</v>
      </c>
      <c r="N4" s="17" t="s">
        <v>347</v>
      </c>
      <c r="O4" s="17">
        <f>COUNTIFS(C2:C301,"Bowler",E2:E301,"&gt;100")</f>
        <v>57</v>
      </c>
    </row>
    <row r="5" spans="1:15" x14ac:dyDescent="0.35">
      <c r="A5" s="17" t="s">
        <v>12</v>
      </c>
      <c r="B5" s="17" t="s">
        <v>311</v>
      </c>
      <c r="C5" s="17" t="s">
        <v>313</v>
      </c>
      <c r="D5" s="17">
        <v>47</v>
      </c>
      <c r="E5" s="17">
        <v>4575</v>
      </c>
      <c r="F5" s="17">
        <v>167</v>
      </c>
      <c r="G5" s="17">
        <v>70.52</v>
      </c>
      <c r="H5" s="17">
        <v>21.96</v>
      </c>
      <c r="I5" s="17" t="s">
        <v>317</v>
      </c>
      <c r="J5" s="17" t="str">
        <f>IF(DATA_Logical!E5&gt;500,"QUALIFIED","NOT")</f>
        <v>QUALIFIED</v>
      </c>
      <c r="K5" s="17" t="str">
        <f t="shared" si="0"/>
        <v>ALL ROUNDER</v>
      </c>
      <c r="L5" s="17" t="str">
        <f t="shared" si="1"/>
        <v>NO REST</v>
      </c>
      <c r="M5" s="17" t="b">
        <f t="shared" si="2"/>
        <v>1</v>
      </c>
    </row>
    <row r="6" spans="1:15" ht="29" x14ac:dyDescent="0.35">
      <c r="A6" s="17" t="s">
        <v>13</v>
      </c>
      <c r="B6" s="17" t="s">
        <v>309</v>
      </c>
      <c r="C6" s="17" t="s">
        <v>313</v>
      </c>
      <c r="D6" s="17">
        <v>51</v>
      </c>
      <c r="E6" s="17">
        <v>9896</v>
      </c>
      <c r="F6" s="17">
        <v>99</v>
      </c>
      <c r="G6" s="17">
        <v>36.36</v>
      </c>
      <c r="H6" s="17">
        <v>42.38</v>
      </c>
      <c r="I6" s="17" t="s">
        <v>317</v>
      </c>
      <c r="J6" s="17" t="str">
        <f>IF(DATA_Logical!E6&gt;500,"QUALIFIED","NOT")</f>
        <v>QUALIFIED</v>
      </c>
      <c r="K6" s="17" t="str">
        <f t="shared" si="0"/>
        <v>ALL ROUNDER</v>
      </c>
      <c r="L6" s="17" t="str">
        <f t="shared" si="1"/>
        <v>NO REST</v>
      </c>
      <c r="M6" s="17" t="b">
        <f t="shared" si="2"/>
        <v>1</v>
      </c>
      <c r="N6" s="17" t="s">
        <v>348</v>
      </c>
      <c r="O6" s="17">
        <f>SUMIFS(E2:E301,C2:C301,"All-Rounder",D2:D301,"&gt;20")</f>
        <v>269217</v>
      </c>
    </row>
    <row r="7" spans="1:15" x14ac:dyDescent="0.35">
      <c r="A7" s="17" t="s">
        <v>14</v>
      </c>
      <c r="B7" s="17" t="s">
        <v>310</v>
      </c>
      <c r="C7" s="17" t="s">
        <v>315</v>
      </c>
      <c r="D7" s="17">
        <v>128</v>
      </c>
      <c r="E7" s="17">
        <v>8098</v>
      </c>
      <c r="F7" s="17">
        <v>27</v>
      </c>
      <c r="G7" s="17">
        <v>15.39</v>
      </c>
      <c r="H7" s="17">
        <v>41.76</v>
      </c>
      <c r="I7" s="17" t="s">
        <v>317</v>
      </c>
      <c r="J7" s="17" t="str">
        <f>IF(DATA_Logical!E7&gt;500,"QUALIFIED","NOT")</f>
        <v>QUALIFIED</v>
      </c>
      <c r="K7" s="17" t="str">
        <f t="shared" si="0"/>
        <v>ALL ROUNDER</v>
      </c>
      <c r="L7" s="17" t="str">
        <f t="shared" si="1"/>
        <v>NO REST</v>
      </c>
      <c r="M7" s="17" t="b">
        <f t="shared" si="2"/>
        <v>1</v>
      </c>
    </row>
    <row r="8" spans="1:15" ht="29" x14ac:dyDescent="0.35">
      <c r="A8" s="17" t="s">
        <v>15</v>
      </c>
      <c r="B8" s="17" t="s">
        <v>310</v>
      </c>
      <c r="C8" s="17" t="s">
        <v>314</v>
      </c>
      <c r="D8" s="17">
        <v>85</v>
      </c>
      <c r="E8" s="17">
        <v>1040</v>
      </c>
      <c r="F8" s="17">
        <v>64</v>
      </c>
      <c r="G8" s="17">
        <v>21.16</v>
      </c>
      <c r="H8" s="17">
        <v>35.83</v>
      </c>
      <c r="I8" s="17" t="s">
        <v>317</v>
      </c>
      <c r="J8" s="17" t="str">
        <f>IF(DATA_Logical!E8&gt;500,"QUALIFIED","NOT")</f>
        <v>QUALIFIED</v>
      </c>
      <c r="K8" s="17" t="str">
        <f t="shared" si="0"/>
        <v>ALL ROUNDER</v>
      </c>
      <c r="L8" s="17" t="str">
        <f t="shared" si="1"/>
        <v>NO REST</v>
      </c>
      <c r="M8" s="17" t="b">
        <f t="shared" si="2"/>
        <v>1</v>
      </c>
      <c r="N8" s="17" t="s">
        <v>349</v>
      </c>
      <c r="O8" s="17">
        <f>AVERAGEIFS(F2:F301,I2:I301,"No",J2:J301,"QUALIFIED")</f>
        <v>179.90513833992094</v>
      </c>
    </row>
    <row r="9" spans="1:15" x14ac:dyDescent="0.35">
      <c r="A9" s="17" t="s">
        <v>16</v>
      </c>
      <c r="B9" s="17" t="s">
        <v>312</v>
      </c>
      <c r="C9" s="17" t="s">
        <v>316</v>
      </c>
      <c r="D9" s="17">
        <v>65</v>
      </c>
      <c r="E9" s="17">
        <v>9695</v>
      </c>
      <c r="F9" s="17">
        <v>235</v>
      </c>
      <c r="G9" s="17">
        <v>77.83</v>
      </c>
      <c r="H9" s="17">
        <v>17.04</v>
      </c>
      <c r="I9" s="17" t="s">
        <v>317</v>
      </c>
      <c r="J9" s="17" t="str">
        <f>IF(DATA_Logical!E9&gt;500,"QUALIFIED","NOT")</f>
        <v>QUALIFIED</v>
      </c>
      <c r="K9" s="17" t="str">
        <f t="shared" si="0"/>
        <v>ALL ROUNDER</v>
      </c>
      <c r="L9" s="17" t="str">
        <f t="shared" si="1"/>
        <v>NO REST</v>
      </c>
      <c r="M9" s="17" t="b">
        <f t="shared" si="2"/>
        <v>1</v>
      </c>
    </row>
    <row r="10" spans="1:15" x14ac:dyDescent="0.35">
      <c r="A10" s="17" t="s">
        <v>17</v>
      </c>
      <c r="B10" s="17" t="s">
        <v>311</v>
      </c>
      <c r="C10" s="17" t="s">
        <v>316</v>
      </c>
      <c r="D10" s="17">
        <v>79</v>
      </c>
      <c r="E10" s="17">
        <v>5731</v>
      </c>
      <c r="F10" s="17">
        <v>119</v>
      </c>
      <c r="G10" s="17">
        <v>56.4</v>
      </c>
      <c r="H10" s="17">
        <v>39.06</v>
      </c>
      <c r="I10" s="17" t="s">
        <v>317</v>
      </c>
      <c r="J10" s="17" t="str">
        <f>IF(DATA_Logical!E10&gt;500,"QUALIFIED","NOT")</f>
        <v>QUALIFIED</v>
      </c>
      <c r="K10" s="17" t="str">
        <f t="shared" si="0"/>
        <v>ALL ROUNDER</v>
      </c>
      <c r="L10" s="17" t="str">
        <f t="shared" si="1"/>
        <v>NO REST</v>
      </c>
      <c r="M10" s="17" t="b">
        <f t="shared" si="2"/>
        <v>1</v>
      </c>
    </row>
    <row r="11" spans="1:15" x14ac:dyDescent="0.35">
      <c r="A11" s="17" t="s">
        <v>18</v>
      </c>
      <c r="B11" s="17" t="s">
        <v>311</v>
      </c>
      <c r="C11" s="17" t="s">
        <v>316</v>
      </c>
      <c r="D11" s="17">
        <v>95</v>
      </c>
      <c r="E11" s="17">
        <v>4208</v>
      </c>
      <c r="F11" s="17">
        <v>63</v>
      </c>
      <c r="G11" s="17">
        <v>15.88</v>
      </c>
      <c r="H11" s="17">
        <v>38.03</v>
      </c>
      <c r="I11" s="17" t="s">
        <v>317</v>
      </c>
      <c r="J11" s="17" t="str">
        <f>IF(DATA_Logical!E11&gt;500,"QUALIFIED","NOT")</f>
        <v>QUALIFIED</v>
      </c>
      <c r="K11" s="17" t="str">
        <f t="shared" si="0"/>
        <v>ALL ROUNDER</v>
      </c>
      <c r="L11" s="17" t="str">
        <f t="shared" si="1"/>
        <v>NO REST</v>
      </c>
      <c r="M11" s="17" t="b">
        <f t="shared" si="2"/>
        <v>1</v>
      </c>
    </row>
    <row r="12" spans="1:15" x14ac:dyDescent="0.35">
      <c r="A12" s="17" t="s">
        <v>19</v>
      </c>
      <c r="B12" s="17" t="s">
        <v>311</v>
      </c>
      <c r="C12" s="17" t="s">
        <v>315</v>
      </c>
      <c r="D12" s="17">
        <v>65</v>
      </c>
      <c r="E12" s="17">
        <v>845</v>
      </c>
      <c r="F12" s="17">
        <v>172</v>
      </c>
      <c r="G12" s="17">
        <v>63.34</v>
      </c>
      <c r="H12" s="17">
        <v>20.440000000000001</v>
      </c>
      <c r="I12" s="17" t="s">
        <v>317</v>
      </c>
      <c r="J12" s="17" t="str">
        <f>IF(DATA_Logical!E12&gt;500,"QUALIFIED","NOT")</f>
        <v>QUALIFIED</v>
      </c>
      <c r="K12" s="17" t="str">
        <f t="shared" si="0"/>
        <v>ALL ROUNDER</v>
      </c>
      <c r="L12" s="17" t="str">
        <f t="shared" si="1"/>
        <v>NO REST</v>
      </c>
      <c r="M12" s="17" t="b">
        <f t="shared" si="2"/>
        <v>1</v>
      </c>
    </row>
    <row r="13" spans="1:15" x14ac:dyDescent="0.35">
      <c r="A13" s="17" t="s">
        <v>20</v>
      </c>
      <c r="B13" s="17" t="s">
        <v>311</v>
      </c>
      <c r="C13" s="17" t="s">
        <v>316</v>
      </c>
      <c r="D13" s="17">
        <v>56</v>
      </c>
      <c r="E13" s="17">
        <v>1218</v>
      </c>
      <c r="F13" s="17">
        <v>315</v>
      </c>
      <c r="G13" s="17">
        <v>62.68</v>
      </c>
      <c r="H13" s="17">
        <v>21.54</v>
      </c>
      <c r="I13" s="17" t="s">
        <v>317</v>
      </c>
      <c r="J13" s="17" t="str">
        <f>IF(DATA_Logical!E13&gt;500,"QUALIFIED","NOT")</f>
        <v>QUALIFIED</v>
      </c>
      <c r="K13" s="17" t="str">
        <f t="shared" si="0"/>
        <v>ALL ROUNDER</v>
      </c>
      <c r="L13" s="17" t="str">
        <f t="shared" si="1"/>
        <v>NO REST</v>
      </c>
      <c r="M13" s="17" t="b">
        <f t="shared" si="2"/>
        <v>1</v>
      </c>
    </row>
    <row r="14" spans="1:15" x14ac:dyDescent="0.35">
      <c r="A14" s="17" t="s">
        <v>21</v>
      </c>
      <c r="B14" s="17" t="s">
        <v>310</v>
      </c>
      <c r="C14" s="17" t="s">
        <v>316</v>
      </c>
      <c r="D14" s="17">
        <v>178</v>
      </c>
      <c r="E14" s="17">
        <v>736</v>
      </c>
      <c r="F14" s="17">
        <v>84</v>
      </c>
      <c r="G14" s="17">
        <v>72.25</v>
      </c>
      <c r="H14" s="17">
        <v>35.85</v>
      </c>
      <c r="I14" s="17" t="s">
        <v>317</v>
      </c>
      <c r="J14" s="17" t="str">
        <f>IF(DATA_Logical!E14&gt;500,"QUALIFIED","NOT")</f>
        <v>QUALIFIED</v>
      </c>
      <c r="K14" s="17" t="str">
        <f t="shared" si="0"/>
        <v>ALL ROUNDER</v>
      </c>
      <c r="L14" s="17" t="str">
        <f t="shared" si="1"/>
        <v>NO REST</v>
      </c>
      <c r="M14" s="17" t="b">
        <f t="shared" si="2"/>
        <v>1</v>
      </c>
    </row>
    <row r="15" spans="1:15" x14ac:dyDescent="0.35">
      <c r="A15" s="17" t="s">
        <v>22</v>
      </c>
      <c r="B15" s="17" t="s">
        <v>311</v>
      </c>
      <c r="C15" s="17" t="s">
        <v>316</v>
      </c>
      <c r="D15" s="17">
        <v>60</v>
      </c>
      <c r="E15" s="17">
        <v>6894</v>
      </c>
      <c r="F15" s="17">
        <v>315</v>
      </c>
      <c r="G15" s="17">
        <v>33.590000000000003</v>
      </c>
      <c r="H15" s="17">
        <v>25.01</v>
      </c>
      <c r="I15" s="17" t="s">
        <v>317</v>
      </c>
      <c r="J15" s="17" t="str">
        <f>IF(DATA_Logical!E15&gt;500,"QUALIFIED","NOT")</f>
        <v>QUALIFIED</v>
      </c>
      <c r="K15" s="17" t="str">
        <f t="shared" si="0"/>
        <v>ALL ROUNDER</v>
      </c>
      <c r="L15" s="17" t="str">
        <f t="shared" si="1"/>
        <v>NO REST</v>
      </c>
      <c r="M15" s="17" t="b">
        <f t="shared" si="2"/>
        <v>1</v>
      </c>
    </row>
    <row r="16" spans="1:15" x14ac:dyDescent="0.35">
      <c r="A16" s="17" t="s">
        <v>23</v>
      </c>
      <c r="B16" s="17" t="s">
        <v>310</v>
      </c>
      <c r="C16" s="17" t="s">
        <v>316</v>
      </c>
      <c r="D16" s="17">
        <v>29</v>
      </c>
      <c r="E16" s="17">
        <v>9052</v>
      </c>
      <c r="F16" s="17">
        <v>64</v>
      </c>
      <c r="G16" s="17">
        <v>23.64</v>
      </c>
      <c r="H16" s="17">
        <v>22.79</v>
      </c>
      <c r="I16" s="17" t="s">
        <v>317</v>
      </c>
      <c r="J16" s="17" t="str">
        <f>IF(DATA_Logical!E16&gt;500,"QUALIFIED","NOT")</f>
        <v>QUALIFIED</v>
      </c>
      <c r="K16" s="17" t="str">
        <f t="shared" si="0"/>
        <v>ALL ROUNDER</v>
      </c>
      <c r="L16" s="17" t="str">
        <f t="shared" si="1"/>
        <v>NO REST</v>
      </c>
      <c r="M16" s="17" t="b">
        <f t="shared" si="2"/>
        <v>1</v>
      </c>
    </row>
    <row r="17" spans="1:13" x14ac:dyDescent="0.35">
      <c r="A17" s="17" t="s">
        <v>24</v>
      </c>
      <c r="B17" s="17" t="s">
        <v>312</v>
      </c>
      <c r="C17" s="17" t="s">
        <v>316</v>
      </c>
      <c r="D17" s="17">
        <v>52</v>
      </c>
      <c r="E17" s="17">
        <v>1716</v>
      </c>
      <c r="F17" s="17">
        <v>16</v>
      </c>
      <c r="G17" s="17">
        <v>69.290000000000006</v>
      </c>
      <c r="H17" s="17">
        <v>45.24</v>
      </c>
      <c r="I17" s="17" t="s">
        <v>317</v>
      </c>
      <c r="J17" s="17" t="str">
        <f>IF(DATA_Logical!E17&gt;500,"QUALIFIED","NOT")</f>
        <v>QUALIFIED</v>
      </c>
      <c r="K17" s="17" t="str">
        <f t="shared" si="0"/>
        <v>ALL ROUNDER</v>
      </c>
      <c r="L17" s="17" t="str">
        <f t="shared" si="1"/>
        <v>NO REST</v>
      </c>
      <c r="M17" s="17" t="b">
        <f t="shared" si="2"/>
        <v>1</v>
      </c>
    </row>
    <row r="18" spans="1:13" x14ac:dyDescent="0.35">
      <c r="A18" s="17" t="s">
        <v>25</v>
      </c>
      <c r="B18" s="17" t="s">
        <v>309</v>
      </c>
      <c r="C18" s="17" t="s">
        <v>313</v>
      </c>
      <c r="D18" s="17">
        <v>126</v>
      </c>
      <c r="E18" s="17">
        <v>5094</v>
      </c>
      <c r="F18" s="17">
        <v>38</v>
      </c>
      <c r="G18" s="17">
        <v>69.540000000000006</v>
      </c>
      <c r="H18" s="17">
        <v>22.32</v>
      </c>
      <c r="I18" s="17" t="s">
        <v>317</v>
      </c>
      <c r="J18" s="17" t="str">
        <f>IF(DATA_Logical!E18&gt;500,"QUALIFIED","NOT")</f>
        <v>QUALIFIED</v>
      </c>
      <c r="K18" s="17" t="str">
        <f t="shared" si="0"/>
        <v>ALL ROUNDER</v>
      </c>
      <c r="L18" s="17" t="str">
        <f t="shared" si="1"/>
        <v>NO REST</v>
      </c>
      <c r="M18" s="17" t="b">
        <f t="shared" si="2"/>
        <v>1</v>
      </c>
    </row>
    <row r="19" spans="1:13" x14ac:dyDescent="0.35">
      <c r="A19" s="17" t="s">
        <v>26</v>
      </c>
      <c r="B19" s="17" t="s">
        <v>312</v>
      </c>
      <c r="C19" s="17" t="s">
        <v>316</v>
      </c>
      <c r="D19" s="17">
        <v>83</v>
      </c>
      <c r="E19" s="17">
        <v>5973</v>
      </c>
      <c r="F19" s="17">
        <v>154</v>
      </c>
      <c r="G19" s="17">
        <v>56.65</v>
      </c>
      <c r="H19" s="17">
        <v>39.03</v>
      </c>
      <c r="I19" s="17" t="s">
        <v>317</v>
      </c>
      <c r="J19" s="17" t="str">
        <f>IF(DATA_Logical!E19&gt;500,"QUALIFIED","NOT")</f>
        <v>QUALIFIED</v>
      </c>
      <c r="K19" s="17" t="str">
        <f t="shared" si="0"/>
        <v>ALL ROUNDER</v>
      </c>
      <c r="L19" s="17" t="str">
        <f t="shared" si="1"/>
        <v>NO REST</v>
      </c>
      <c r="M19" s="17" t="b">
        <f t="shared" si="2"/>
        <v>1</v>
      </c>
    </row>
    <row r="20" spans="1:13" x14ac:dyDescent="0.35">
      <c r="A20" s="17" t="s">
        <v>27</v>
      </c>
      <c r="B20" s="17" t="s">
        <v>312</v>
      </c>
      <c r="C20" s="17" t="s">
        <v>314</v>
      </c>
      <c r="D20" s="17">
        <v>116</v>
      </c>
      <c r="E20" s="17">
        <v>3793</v>
      </c>
      <c r="F20" s="17">
        <v>376</v>
      </c>
      <c r="G20" s="17">
        <v>66.67</v>
      </c>
      <c r="H20" s="17">
        <v>40.630000000000003</v>
      </c>
      <c r="I20" s="17" t="s">
        <v>317</v>
      </c>
      <c r="J20" s="17" t="str">
        <f>IF(DATA_Logical!E20&gt;500,"QUALIFIED","NOT")</f>
        <v>QUALIFIED</v>
      </c>
      <c r="K20" s="17" t="str">
        <f t="shared" si="0"/>
        <v>ALL ROUNDER</v>
      </c>
      <c r="L20" s="17" t="str">
        <f t="shared" si="1"/>
        <v>NO REST</v>
      </c>
      <c r="M20" s="17" t="b">
        <f t="shared" si="2"/>
        <v>1</v>
      </c>
    </row>
    <row r="21" spans="1:13" x14ac:dyDescent="0.35">
      <c r="A21" s="17" t="s">
        <v>28</v>
      </c>
      <c r="B21" s="17" t="s">
        <v>311</v>
      </c>
      <c r="C21" s="17" t="s">
        <v>315</v>
      </c>
      <c r="D21" s="17">
        <v>20</v>
      </c>
      <c r="E21" s="17">
        <v>1481</v>
      </c>
      <c r="F21" s="17">
        <v>76</v>
      </c>
      <c r="G21" s="17">
        <v>56.98</v>
      </c>
      <c r="H21" s="17">
        <v>20.85</v>
      </c>
      <c r="I21" s="17" t="s">
        <v>317</v>
      </c>
      <c r="J21" s="17" t="str">
        <f>IF(DATA_Logical!E21&gt;500,"QUALIFIED","NOT")</f>
        <v>QUALIFIED</v>
      </c>
      <c r="K21" s="17" t="str">
        <f t="shared" si="0"/>
        <v>ALL ROUNDER</v>
      </c>
      <c r="L21" s="17" t="str">
        <f t="shared" si="1"/>
        <v>NO REST</v>
      </c>
      <c r="M21" s="17" t="b">
        <f t="shared" si="2"/>
        <v>1</v>
      </c>
    </row>
    <row r="22" spans="1:13" x14ac:dyDescent="0.35">
      <c r="A22" s="17" t="s">
        <v>29</v>
      </c>
      <c r="B22" s="17" t="s">
        <v>310</v>
      </c>
      <c r="C22" s="17" t="s">
        <v>316</v>
      </c>
      <c r="D22" s="17">
        <v>164</v>
      </c>
      <c r="E22" s="17">
        <v>774</v>
      </c>
      <c r="F22" s="17">
        <v>166</v>
      </c>
      <c r="G22" s="17">
        <v>18.760000000000002</v>
      </c>
      <c r="H22" s="17">
        <v>37.17</v>
      </c>
      <c r="I22" s="17" t="s">
        <v>317</v>
      </c>
      <c r="J22" s="17" t="str">
        <f>IF(DATA_Logical!E22&gt;500,"QUALIFIED","NOT")</f>
        <v>QUALIFIED</v>
      </c>
      <c r="K22" s="17" t="str">
        <f t="shared" si="0"/>
        <v>ALL ROUNDER</v>
      </c>
      <c r="L22" s="17" t="str">
        <f t="shared" si="1"/>
        <v>NO REST</v>
      </c>
      <c r="M22" s="17" t="b">
        <f t="shared" si="2"/>
        <v>1</v>
      </c>
    </row>
    <row r="23" spans="1:13" x14ac:dyDescent="0.35">
      <c r="A23" s="17" t="s">
        <v>30</v>
      </c>
      <c r="B23" s="17" t="s">
        <v>311</v>
      </c>
      <c r="C23" s="17" t="s">
        <v>316</v>
      </c>
      <c r="D23" s="17">
        <v>15</v>
      </c>
      <c r="E23" s="17">
        <v>2744</v>
      </c>
      <c r="F23" s="17">
        <v>344</v>
      </c>
      <c r="G23" s="17">
        <v>34.33</v>
      </c>
      <c r="H23" s="17">
        <v>26.67</v>
      </c>
      <c r="I23" s="17" t="s">
        <v>317</v>
      </c>
      <c r="J23" s="17" t="str">
        <f>IF(DATA_Logical!E23&gt;500,"QUALIFIED","NOT")</f>
        <v>QUALIFIED</v>
      </c>
      <c r="K23" s="17" t="str">
        <f t="shared" si="0"/>
        <v>ALL ROUNDER</v>
      </c>
      <c r="L23" s="17" t="str">
        <f t="shared" si="1"/>
        <v>NO REST</v>
      </c>
      <c r="M23" s="17" t="b">
        <f t="shared" si="2"/>
        <v>1</v>
      </c>
    </row>
    <row r="24" spans="1:13" x14ac:dyDescent="0.35">
      <c r="A24" s="17" t="s">
        <v>31</v>
      </c>
      <c r="B24" s="17" t="s">
        <v>311</v>
      </c>
      <c r="C24" s="17" t="s">
        <v>314</v>
      </c>
      <c r="D24" s="17">
        <v>146</v>
      </c>
      <c r="E24" s="17">
        <v>6360</v>
      </c>
      <c r="F24" s="17">
        <v>393</v>
      </c>
      <c r="G24" s="17">
        <v>75.91</v>
      </c>
      <c r="H24" s="17">
        <v>43.19</v>
      </c>
      <c r="I24" s="17" t="s">
        <v>317</v>
      </c>
      <c r="J24" s="17" t="str">
        <f>IF(DATA_Logical!E24&gt;500,"QUALIFIED","NOT")</f>
        <v>QUALIFIED</v>
      </c>
      <c r="K24" s="17" t="str">
        <f t="shared" si="0"/>
        <v>ALL ROUNDER</v>
      </c>
      <c r="L24" s="17" t="str">
        <f t="shared" si="1"/>
        <v>NO REST</v>
      </c>
      <c r="M24" s="17" t="b">
        <f t="shared" si="2"/>
        <v>1</v>
      </c>
    </row>
    <row r="25" spans="1:13" x14ac:dyDescent="0.35">
      <c r="A25" s="17" t="s">
        <v>32</v>
      </c>
      <c r="B25" s="17" t="s">
        <v>310</v>
      </c>
      <c r="C25" s="17" t="s">
        <v>313</v>
      </c>
      <c r="D25" s="17">
        <v>68</v>
      </c>
      <c r="E25" s="17">
        <v>3012</v>
      </c>
      <c r="F25" s="17">
        <v>369</v>
      </c>
      <c r="G25" s="17">
        <v>41.16</v>
      </c>
      <c r="H25" s="17">
        <v>31.81</v>
      </c>
      <c r="I25" s="17" t="s">
        <v>317</v>
      </c>
      <c r="J25" s="17" t="str">
        <f>IF(DATA_Logical!E25&gt;500,"QUALIFIED","NOT")</f>
        <v>QUALIFIED</v>
      </c>
      <c r="K25" s="17" t="str">
        <f t="shared" si="0"/>
        <v>ALL ROUNDER</v>
      </c>
      <c r="L25" s="17" t="str">
        <f t="shared" si="1"/>
        <v>NO REST</v>
      </c>
      <c r="M25" s="17" t="b">
        <f t="shared" si="2"/>
        <v>1</v>
      </c>
    </row>
    <row r="26" spans="1:13" x14ac:dyDescent="0.35">
      <c r="A26" s="17" t="s">
        <v>33</v>
      </c>
      <c r="B26" s="17" t="s">
        <v>309</v>
      </c>
      <c r="C26" s="17" t="s">
        <v>315</v>
      </c>
      <c r="D26" s="17">
        <v>103</v>
      </c>
      <c r="E26" s="17">
        <v>7262</v>
      </c>
      <c r="F26" s="17">
        <v>59</v>
      </c>
      <c r="G26" s="17">
        <v>29.06</v>
      </c>
      <c r="H26" s="17">
        <v>37.21</v>
      </c>
      <c r="I26" s="17" t="s">
        <v>317</v>
      </c>
      <c r="J26" s="17" t="str">
        <f>IF(DATA_Logical!E26&gt;500,"QUALIFIED","NOT")</f>
        <v>QUALIFIED</v>
      </c>
      <c r="K26" s="17" t="str">
        <f t="shared" si="0"/>
        <v>ALL ROUNDER</v>
      </c>
      <c r="L26" s="17" t="str">
        <f t="shared" si="1"/>
        <v>NO REST</v>
      </c>
      <c r="M26" s="17" t="b">
        <f t="shared" si="2"/>
        <v>1</v>
      </c>
    </row>
    <row r="27" spans="1:13" x14ac:dyDescent="0.35">
      <c r="A27" s="17" t="s">
        <v>34</v>
      </c>
      <c r="B27" s="17" t="s">
        <v>311</v>
      </c>
      <c r="C27" s="17" t="s">
        <v>314</v>
      </c>
      <c r="D27" s="17">
        <v>56</v>
      </c>
      <c r="E27" s="17">
        <v>1029</v>
      </c>
      <c r="F27" s="17">
        <v>3</v>
      </c>
      <c r="G27" s="17">
        <v>53.82</v>
      </c>
      <c r="H27" s="17">
        <v>46.67</v>
      </c>
      <c r="I27" s="17" t="s">
        <v>317</v>
      </c>
      <c r="J27" s="17" t="str">
        <f>IF(DATA_Logical!E27&gt;500,"QUALIFIED","NOT")</f>
        <v>QUALIFIED</v>
      </c>
      <c r="K27" s="17" t="str">
        <f t="shared" si="0"/>
        <v>NEEDS IMPROVEMENT</v>
      </c>
      <c r="L27" s="17" t="str">
        <f t="shared" si="1"/>
        <v>NO REST</v>
      </c>
      <c r="M27" s="17" t="b">
        <f t="shared" si="2"/>
        <v>1</v>
      </c>
    </row>
    <row r="28" spans="1:13" x14ac:dyDescent="0.35">
      <c r="A28" s="17" t="s">
        <v>35</v>
      </c>
      <c r="B28" s="17" t="s">
        <v>312</v>
      </c>
      <c r="C28" s="17" t="s">
        <v>313</v>
      </c>
      <c r="D28" s="17">
        <v>10</v>
      </c>
      <c r="E28" s="17">
        <v>5634</v>
      </c>
      <c r="F28" s="17">
        <v>252</v>
      </c>
      <c r="G28" s="17">
        <v>32.25</v>
      </c>
      <c r="H28" s="17">
        <v>44.04</v>
      </c>
      <c r="I28" s="17" t="s">
        <v>317</v>
      </c>
      <c r="J28" s="17" t="str">
        <f>IF(DATA_Logical!E28&gt;500,"QUALIFIED","NOT")</f>
        <v>QUALIFIED</v>
      </c>
      <c r="K28" s="17" t="str">
        <f t="shared" si="0"/>
        <v>ALL ROUNDER</v>
      </c>
      <c r="L28" s="17" t="str">
        <f t="shared" si="1"/>
        <v>NO REST</v>
      </c>
      <c r="M28" s="17" t="b">
        <f t="shared" si="2"/>
        <v>1</v>
      </c>
    </row>
    <row r="29" spans="1:13" x14ac:dyDescent="0.35">
      <c r="A29" s="17" t="s">
        <v>36</v>
      </c>
      <c r="B29" s="17" t="s">
        <v>309</v>
      </c>
      <c r="C29" s="17" t="s">
        <v>315</v>
      </c>
      <c r="D29" s="17">
        <v>106</v>
      </c>
      <c r="E29" s="17">
        <v>3024</v>
      </c>
      <c r="F29" s="17">
        <v>334</v>
      </c>
      <c r="G29" s="17">
        <v>27.52</v>
      </c>
      <c r="H29" s="17">
        <v>39.46</v>
      </c>
      <c r="I29" s="17" t="s">
        <v>317</v>
      </c>
      <c r="J29" s="17" t="str">
        <f>IF(DATA_Logical!E29&gt;500,"QUALIFIED","NOT")</f>
        <v>QUALIFIED</v>
      </c>
      <c r="K29" s="17" t="str">
        <f t="shared" si="0"/>
        <v>ALL ROUNDER</v>
      </c>
      <c r="L29" s="17" t="str">
        <f t="shared" si="1"/>
        <v>NO REST</v>
      </c>
      <c r="M29" s="17" t="b">
        <f t="shared" si="2"/>
        <v>1</v>
      </c>
    </row>
    <row r="30" spans="1:13" x14ac:dyDescent="0.35">
      <c r="A30" s="17" t="s">
        <v>37</v>
      </c>
      <c r="B30" s="17" t="s">
        <v>311</v>
      </c>
      <c r="C30" s="17" t="s">
        <v>316</v>
      </c>
      <c r="D30" s="17">
        <v>135</v>
      </c>
      <c r="E30" s="17">
        <v>2258</v>
      </c>
      <c r="F30" s="17">
        <v>6</v>
      </c>
      <c r="G30" s="17">
        <v>36.770000000000003</v>
      </c>
      <c r="H30" s="17">
        <v>40.57</v>
      </c>
      <c r="I30" s="17" t="s">
        <v>317</v>
      </c>
      <c r="J30" s="17" t="str">
        <f>IF(DATA_Logical!E30&gt;500,"QUALIFIED","NOT")</f>
        <v>QUALIFIED</v>
      </c>
      <c r="K30" s="17" t="str">
        <f t="shared" si="0"/>
        <v>NEEDS IMPROVEMENT</v>
      </c>
      <c r="L30" s="17" t="str">
        <f t="shared" si="1"/>
        <v>NO REST</v>
      </c>
      <c r="M30" s="17" t="b">
        <f t="shared" si="2"/>
        <v>1</v>
      </c>
    </row>
    <row r="31" spans="1:13" x14ac:dyDescent="0.35">
      <c r="A31" s="17" t="s">
        <v>38</v>
      </c>
      <c r="B31" s="17" t="s">
        <v>309</v>
      </c>
      <c r="C31" s="17" t="s">
        <v>316</v>
      </c>
      <c r="D31" s="17">
        <v>114</v>
      </c>
      <c r="E31" s="17">
        <v>6530</v>
      </c>
      <c r="F31" s="17">
        <v>35</v>
      </c>
      <c r="G31" s="17">
        <v>74.540000000000006</v>
      </c>
      <c r="H31" s="17">
        <v>36.83</v>
      </c>
      <c r="I31" s="17" t="s">
        <v>317</v>
      </c>
      <c r="J31" s="17" t="str">
        <f>IF(DATA_Logical!E31&gt;500,"QUALIFIED","NOT")</f>
        <v>QUALIFIED</v>
      </c>
      <c r="K31" s="17" t="str">
        <f t="shared" si="0"/>
        <v>ALL ROUNDER</v>
      </c>
      <c r="L31" s="17" t="str">
        <f t="shared" si="1"/>
        <v>NO REST</v>
      </c>
      <c r="M31" s="17" t="b">
        <f t="shared" si="2"/>
        <v>1</v>
      </c>
    </row>
    <row r="32" spans="1:13" x14ac:dyDescent="0.35">
      <c r="A32" s="17" t="s">
        <v>39</v>
      </c>
      <c r="B32" s="17" t="s">
        <v>310</v>
      </c>
      <c r="C32" s="17" t="s">
        <v>316</v>
      </c>
      <c r="D32" s="17">
        <v>158</v>
      </c>
      <c r="E32" s="17">
        <v>4512</v>
      </c>
      <c r="F32" s="17">
        <v>19</v>
      </c>
      <c r="G32" s="17">
        <v>76.14</v>
      </c>
      <c r="H32" s="17">
        <v>45.05</v>
      </c>
      <c r="I32" s="17" t="s">
        <v>318</v>
      </c>
      <c r="J32" s="17" t="str">
        <f>IF(DATA_Logical!E32&gt;500,"QUALIFIED","NOT")</f>
        <v>QUALIFIED</v>
      </c>
      <c r="K32" s="17" t="str">
        <f t="shared" si="0"/>
        <v>ALL ROUNDER</v>
      </c>
      <c r="L32" s="17" t="str">
        <f t="shared" si="1"/>
        <v>REST</v>
      </c>
      <c r="M32" s="17" t="b">
        <f t="shared" si="2"/>
        <v>0</v>
      </c>
    </row>
    <row r="33" spans="1:13" x14ac:dyDescent="0.35">
      <c r="A33" s="17" t="s">
        <v>40</v>
      </c>
      <c r="B33" s="17" t="s">
        <v>309</v>
      </c>
      <c r="C33" s="17" t="s">
        <v>316</v>
      </c>
      <c r="D33" s="17">
        <v>122</v>
      </c>
      <c r="E33" s="17">
        <v>322</v>
      </c>
      <c r="F33" s="17">
        <v>137</v>
      </c>
      <c r="G33" s="17">
        <v>61.94</v>
      </c>
      <c r="H33" s="17">
        <v>18.37</v>
      </c>
      <c r="I33" s="17" t="s">
        <v>317</v>
      </c>
      <c r="J33" s="17" t="str">
        <f>IF(DATA_Logical!E33&gt;500,"QUALIFIED","NOT")</f>
        <v>NOT</v>
      </c>
      <c r="K33" s="17" t="str">
        <f t="shared" si="0"/>
        <v>ALL ROUNDER</v>
      </c>
      <c r="L33" s="17" t="str">
        <f t="shared" si="1"/>
        <v>NO REST</v>
      </c>
      <c r="M33" s="17" t="b">
        <f t="shared" si="2"/>
        <v>1</v>
      </c>
    </row>
    <row r="34" spans="1:13" x14ac:dyDescent="0.35">
      <c r="A34" s="17" t="s">
        <v>41</v>
      </c>
      <c r="B34" s="17" t="s">
        <v>311</v>
      </c>
      <c r="C34" s="17" t="s">
        <v>314</v>
      </c>
      <c r="D34" s="17">
        <v>56</v>
      </c>
      <c r="E34" s="17">
        <v>1918</v>
      </c>
      <c r="F34" s="17">
        <v>244</v>
      </c>
      <c r="G34" s="17">
        <v>62.66</v>
      </c>
      <c r="H34" s="17">
        <v>31.56</v>
      </c>
      <c r="I34" s="17" t="s">
        <v>317</v>
      </c>
      <c r="J34" s="17" t="str">
        <f>IF(DATA_Logical!E34&gt;500,"QUALIFIED","NOT")</f>
        <v>QUALIFIED</v>
      </c>
      <c r="K34" s="17" t="str">
        <f t="shared" si="0"/>
        <v>ALL ROUNDER</v>
      </c>
      <c r="L34" s="17" t="str">
        <f t="shared" si="1"/>
        <v>NO REST</v>
      </c>
      <c r="M34" s="17" t="b">
        <f t="shared" si="2"/>
        <v>1</v>
      </c>
    </row>
    <row r="35" spans="1:13" x14ac:dyDescent="0.35">
      <c r="A35" s="17" t="s">
        <v>42</v>
      </c>
      <c r="B35" s="17" t="s">
        <v>311</v>
      </c>
      <c r="C35" s="17" t="s">
        <v>314</v>
      </c>
      <c r="D35" s="17">
        <v>101</v>
      </c>
      <c r="E35" s="17">
        <v>7126</v>
      </c>
      <c r="F35" s="17">
        <v>119</v>
      </c>
      <c r="G35" s="17">
        <v>37.58</v>
      </c>
      <c r="H35" s="17">
        <v>16.45</v>
      </c>
      <c r="I35" s="17" t="s">
        <v>317</v>
      </c>
      <c r="J35" s="17" t="str">
        <f>IF(DATA_Logical!E35&gt;500,"QUALIFIED","NOT")</f>
        <v>QUALIFIED</v>
      </c>
      <c r="K35" s="17" t="str">
        <f t="shared" si="0"/>
        <v>ALL ROUNDER</v>
      </c>
      <c r="L35" s="17" t="str">
        <f t="shared" si="1"/>
        <v>NO REST</v>
      </c>
      <c r="M35" s="17" t="b">
        <f t="shared" si="2"/>
        <v>1</v>
      </c>
    </row>
    <row r="36" spans="1:13" x14ac:dyDescent="0.35">
      <c r="A36" s="17" t="s">
        <v>43</v>
      </c>
      <c r="B36" s="17" t="s">
        <v>309</v>
      </c>
      <c r="C36" s="17" t="s">
        <v>316</v>
      </c>
      <c r="D36" s="17">
        <v>64</v>
      </c>
      <c r="E36" s="17">
        <v>9779</v>
      </c>
      <c r="F36" s="17">
        <v>93</v>
      </c>
      <c r="G36" s="17">
        <v>16.649999999999999</v>
      </c>
      <c r="H36" s="17">
        <v>32.65</v>
      </c>
      <c r="I36" s="17" t="s">
        <v>317</v>
      </c>
      <c r="J36" s="17" t="str">
        <f>IF(DATA_Logical!E36&gt;500,"QUALIFIED","NOT")</f>
        <v>QUALIFIED</v>
      </c>
      <c r="K36" s="17" t="str">
        <f t="shared" si="0"/>
        <v>ALL ROUNDER</v>
      </c>
      <c r="L36" s="17" t="str">
        <f t="shared" si="1"/>
        <v>NO REST</v>
      </c>
      <c r="M36" s="17" t="b">
        <f t="shared" si="2"/>
        <v>1</v>
      </c>
    </row>
    <row r="37" spans="1:13" x14ac:dyDescent="0.35">
      <c r="A37" s="17" t="s">
        <v>44</v>
      </c>
      <c r="B37" s="17" t="s">
        <v>309</v>
      </c>
      <c r="C37" s="17" t="s">
        <v>314</v>
      </c>
      <c r="D37" s="17">
        <v>84</v>
      </c>
      <c r="E37" s="17">
        <v>4053</v>
      </c>
      <c r="F37" s="17">
        <v>42</v>
      </c>
      <c r="G37" s="17">
        <v>62.44</v>
      </c>
      <c r="H37" s="17">
        <v>25.27</v>
      </c>
      <c r="I37" s="17" t="s">
        <v>317</v>
      </c>
      <c r="J37" s="17" t="str">
        <f>IF(DATA_Logical!E37&gt;500,"QUALIFIED","NOT")</f>
        <v>QUALIFIED</v>
      </c>
      <c r="K37" s="17" t="str">
        <f t="shared" si="0"/>
        <v>ALL ROUNDER</v>
      </c>
      <c r="L37" s="17" t="str">
        <f t="shared" si="1"/>
        <v>NO REST</v>
      </c>
      <c r="M37" s="17" t="b">
        <f t="shared" si="2"/>
        <v>1</v>
      </c>
    </row>
    <row r="38" spans="1:13" x14ac:dyDescent="0.35">
      <c r="A38" s="17" t="s">
        <v>45</v>
      </c>
      <c r="B38" s="17" t="s">
        <v>310</v>
      </c>
      <c r="C38" s="17" t="s">
        <v>315</v>
      </c>
      <c r="D38" s="17">
        <v>132</v>
      </c>
      <c r="E38" s="17">
        <v>5669</v>
      </c>
      <c r="G38" s="17">
        <v>50.18</v>
      </c>
      <c r="H38" s="17">
        <v>25.97</v>
      </c>
      <c r="I38" s="17" t="s">
        <v>318</v>
      </c>
      <c r="J38" s="17" t="str">
        <f>IF(DATA_Logical!E38&gt;500,"QUALIFIED","NOT")</f>
        <v>QUALIFIED</v>
      </c>
      <c r="K38" s="17" t="str">
        <f t="shared" si="0"/>
        <v>NEEDS IMPROVEMENT</v>
      </c>
      <c r="L38" s="17" t="str">
        <f t="shared" si="1"/>
        <v>REST</v>
      </c>
      <c r="M38" s="17" t="b">
        <f t="shared" si="2"/>
        <v>0</v>
      </c>
    </row>
    <row r="39" spans="1:13" x14ac:dyDescent="0.35">
      <c r="A39" s="17" t="s">
        <v>46</v>
      </c>
      <c r="B39" s="17" t="s">
        <v>309</v>
      </c>
      <c r="C39" s="17" t="s">
        <v>313</v>
      </c>
      <c r="D39" s="17">
        <v>128</v>
      </c>
      <c r="E39" s="17">
        <v>778</v>
      </c>
      <c r="F39" s="17">
        <v>49</v>
      </c>
      <c r="G39" s="17">
        <v>27.7</v>
      </c>
      <c r="H39" s="17">
        <v>49.41</v>
      </c>
      <c r="I39" s="17" t="s">
        <v>317</v>
      </c>
      <c r="J39" s="17" t="str">
        <f>IF(DATA_Logical!E39&gt;500,"QUALIFIED","NOT")</f>
        <v>QUALIFIED</v>
      </c>
      <c r="K39" s="17" t="str">
        <f t="shared" si="0"/>
        <v>ALL ROUNDER</v>
      </c>
      <c r="L39" s="17" t="str">
        <f t="shared" si="1"/>
        <v>NO REST</v>
      </c>
      <c r="M39" s="17" t="b">
        <f t="shared" si="2"/>
        <v>1</v>
      </c>
    </row>
    <row r="40" spans="1:13" x14ac:dyDescent="0.35">
      <c r="A40" s="17" t="s">
        <v>47</v>
      </c>
      <c r="B40" s="17" t="s">
        <v>312</v>
      </c>
      <c r="C40" s="17" t="s">
        <v>315</v>
      </c>
      <c r="D40" s="17">
        <v>97</v>
      </c>
      <c r="E40" s="17">
        <v>7648</v>
      </c>
      <c r="G40" s="17">
        <v>13.07</v>
      </c>
      <c r="H40" s="17">
        <v>27.48</v>
      </c>
      <c r="I40" s="17" t="s">
        <v>317</v>
      </c>
      <c r="J40" s="17" t="str">
        <f>IF(DATA_Logical!E40&gt;500,"QUALIFIED","NOT")</f>
        <v>QUALIFIED</v>
      </c>
      <c r="K40" s="17" t="str">
        <f t="shared" si="0"/>
        <v>NEEDS IMPROVEMENT</v>
      </c>
      <c r="L40" s="17" t="str">
        <f t="shared" si="1"/>
        <v>NO REST</v>
      </c>
      <c r="M40" s="17" t="b">
        <f t="shared" si="2"/>
        <v>1</v>
      </c>
    </row>
    <row r="41" spans="1:13" x14ac:dyDescent="0.35">
      <c r="A41" s="17" t="s">
        <v>48</v>
      </c>
      <c r="B41" s="17" t="s">
        <v>311</v>
      </c>
      <c r="C41" s="17" t="s">
        <v>315</v>
      </c>
      <c r="D41" s="17">
        <v>160</v>
      </c>
      <c r="E41" s="17">
        <v>4517</v>
      </c>
      <c r="F41" s="17">
        <v>380</v>
      </c>
      <c r="G41" s="17">
        <v>75.709999999999994</v>
      </c>
      <c r="H41" s="17">
        <v>42.37</v>
      </c>
      <c r="I41" s="17" t="s">
        <v>317</v>
      </c>
      <c r="J41" s="17" t="str">
        <f>IF(DATA_Logical!E41&gt;500,"QUALIFIED","NOT")</f>
        <v>QUALIFIED</v>
      </c>
      <c r="K41" s="17" t="str">
        <f t="shared" si="0"/>
        <v>ALL ROUNDER</v>
      </c>
      <c r="L41" s="17" t="str">
        <f t="shared" si="1"/>
        <v>NO REST</v>
      </c>
      <c r="M41" s="17" t="b">
        <f t="shared" si="2"/>
        <v>1</v>
      </c>
    </row>
    <row r="42" spans="1:13" x14ac:dyDescent="0.35">
      <c r="A42" s="17" t="s">
        <v>49</v>
      </c>
      <c r="B42" s="17" t="s">
        <v>311</v>
      </c>
      <c r="C42" s="17" t="s">
        <v>314</v>
      </c>
      <c r="D42" s="17">
        <v>26</v>
      </c>
      <c r="E42" s="17">
        <v>9792</v>
      </c>
      <c r="F42" s="17">
        <v>199</v>
      </c>
      <c r="G42" s="17">
        <v>26.45</v>
      </c>
      <c r="H42" s="17">
        <v>39.5</v>
      </c>
      <c r="I42" s="17" t="s">
        <v>317</v>
      </c>
      <c r="J42" s="17" t="str">
        <f>IF(DATA_Logical!E42&gt;500,"QUALIFIED","NOT")</f>
        <v>QUALIFIED</v>
      </c>
      <c r="K42" s="17" t="str">
        <f t="shared" si="0"/>
        <v>ALL ROUNDER</v>
      </c>
      <c r="L42" s="17" t="str">
        <f t="shared" si="1"/>
        <v>NO REST</v>
      </c>
      <c r="M42" s="17" t="b">
        <f t="shared" si="2"/>
        <v>1</v>
      </c>
    </row>
    <row r="43" spans="1:13" x14ac:dyDescent="0.35">
      <c r="A43" s="17" t="s">
        <v>50</v>
      </c>
      <c r="B43" s="17" t="s">
        <v>310</v>
      </c>
      <c r="C43" s="17" t="s">
        <v>314</v>
      </c>
      <c r="D43" s="17">
        <v>129</v>
      </c>
      <c r="E43" s="17">
        <v>8480</v>
      </c>
      <c r="F43" s="17">
        <v>80</v>
      </c>
      <c r="G43" s="17">
        <v>34.97</v>
      </c>
      <c r="H43" s="17">
        <v>23.79</v>
      </c>
      <c r="I43" s="17" t="s">
        <v>317</v>
      </c>
      <c r="J43" s="17" t="str">
        <f>IF(DATA_Logical!E43&gt;500,"QUALIFIED","NOT")</f>
        <v>QUALIFIED</v>
      </c>
      <c r="K43" s="17" t="str">
        <f t="shared" si="0"/>
        <v>ALL ROUNDER</v>
      </c>
      <c r="L43" s="17" t="str">
        <f t="shared" si="1"/>
        <v>NO REST</v>
      </c>
      <c r="M43" s="17" t="b">
        <f t="shared" si="2"/>
        <v>1</v>
      </c>
    </row>
    <row r="44" spans="1:13" x14ac:dyDescent="0.35">
      <c r="A44" s="17" t="s">
        <v>51</v>
      </c>
      <c r="B44" s="17" t="s">
        <v>311</v>
      </c>
      <c r="C44" s="17" t="s">
        <v>316</v>
      </c>
      <c r="D44" s="17">
        <v>92</v>
      </c>
      <c r="E44" s="17">
        <v>1227</v>
      </c>
      <c r="F44" s="17">
        <v>335</v>
      </c>
      <c r="G44" s="17">
        <v>60</v>
      </c>
      <c r="H44" s="17">
        <v>16.2</v>
      </c>
      <c r="I44" s="17" t="s">
        <v>317</v>
      </c>
      <c r="J44" s="17" t="str">
        <f>IF(DATA_Logical!E44&gt;500,"QUALIFIED","NOT")</f>
        <v>QUALIFIED</v>
      </c>
      <c r="K44" s="17" t="str">
        <f t="shared" si="0"/>
        <v>ALL ROUNDER</v>
      </c>
      <c r="L44" s="17" t="str">
        <f t="shared" si="1"/>
        <v>NO REST</v>
      </c>
      <c r="M44" s="17" t="b">
        <f t="shared" si="2"/>
        <v>1</v>
      </c>
    </row>
    <row r="45" spans="1:13" x14ac:dyDescent="0.35">
      <c r="A45" s="17" t="s">
        <v>52</v>
      </c>
      <c r="B45" s="17" t="s">
        <v>310</v>
      </c>
      <c r="C45" s="17" t="s">
        <v>316</v>
      </c>
      <c r="D45" s="17">
        <v>87</v>
      </c>
      <c r="E45" s="17">
        <v>9227</v>
      </c>
      <c r="F45" s="17">
        <v>249</v>
      </c>
      <c r="G45" s="17">
        <v>16.87</v>
      </c>
      <c r="H45" s="17">
        <v>32.24</v>
      </c>
      <c r="I45" s="17" t="s">
        <v>317</v>
      </c>
      <c r="J45" s="17" t="str">
        <f>IF(DATA_Logical!E45&gt;500,"QUALIFIED","NOT")</f>
        <v>QUALIFIED</v>
      </c>
      <c r="K45" s="17" t="str">
        <f t="shared" si="0"/>
        <v>ALL ROUNDER</v>
      </c>
      <c r="L45" s="17" t="str">
        <f t="shared" si="1"/>
        <v>NO REST</v>
      </c>
      <c r="M45" s="17" t="b">
        <f t="shared" si="2"/>
        <v>1</v>
      </c>
    </row>
    <row r="46" spans="1:13" x14ac:dyDescent="0.35">
      <c r="A46" s="17" t="s">
        <v>53</v>
      </c>
      <c r="B46" s="17" t="s">
        <v>311</v>
      </c>
      <c r="C46" s="17" t="s">
        <v>313</v>
      </c>
      <c r="D46" s="17">
        <v>192</v>
      </c>
      <c r="E46" s="17">
        <v>3364</v>
      </c>
      <c r="F46" s="17">
        <v>96</v>
      </c>
      <c r="G46" s="17">
        <v>29.01</v>
      </c>
      <c r="H46" s="17">
        <v>30.98</v>
      </c>
      <c r="I46" s="17" t="s">
        <v>317</v>
      </c>
      <c r="J46" s="17" t="str">
        <f>IF(DATA_Logical!E46&gt;500,"QUALIFIED","NOT")</f>
        <v>QUALIFIED</v>
      </c>
      <c r="K46" s="17" t="str">
        <f t="shared" si="0"/>
        <v>ALL ROUNDER</v>
      </c>
      <c r="L46" s="17" t="str">
        <f t="shared" si="1"/>
        <v>NO REST</v>
      </c>
      <c r="M46" s="17" t="b">
        <f t="shared" si="2"/>
        <v>1</v>
      </c>
    </row>
    <row r="47" spans="1:13" x14ac:dyDescent="0.35">
      <c r="A47" s="17" t="s">
        <v>54</v>
      </c>
      <c r="B47" s="17" t="s">
        <v>312</v>
      </c>
      <c r="C47" s="17" t="s">
        <v>313</v>
      </c>
      <c r="D47" s="17">
        <v>98</v>
      </c>
      <c r="E47" s="17">
        <v>8655</v>
      </c>
      <c r="G47" s="17">
        <v>69.02</v>
      </c>
      <c r="H47" s="17">
        <v>21.47</v>
      </c>
      <c r="I47" s="17" t="s">
        <v>317</v>
      </c>
      <c r="J47" s="17" t="str">
        <f>IF(DATA_Logical!E47&gt;500,"QUALIFIED","NOT")</f>
        <v>QUALIFIED</v>
      </c>
      <c r="K47" s="17" t="str">
        <f t="shared" si="0"/>
        <v>NEEDS IMPROVEMENT</v>
      </c>
      <c r="L47" s="17" t="str">
        <f t="shared" si="1"/>
        <v>NO REST</v>
      </c>
      <c r="M47" s="17" t="b">
        <f t="shared" si="2"/>
        <v>1</v>
      </c>
    </row>
    <row r="48" spans="1:13" x14ac:dyDescent="0.35">
      <c r="A48" s="17" t="s">
        <v>55</v>
      </c>
      <c r="B48" s="17" t="s">
        <v>312</v>
      </c>
      <c r="C48" s="17" t="s">
        <v>314</v>
      </c>
      <c r="D48" s="17">
        <v>27</v>
      </c>
      <c r="E48" s="17">
        <v>5464</v>
      </c>
      <c r="F48" s="17">
        <v>344</v>
      </c>
      <c r="G48" s="17">
        <v>62.08</v>
      </c>
      <c r="H48" s="17">
        <v>18.059999999999999</v>
      </c>
      <c r="I48" s="17" t="s">
        <v>317</v>
      </c>
      <c r="J48" s="17" t="str">
        <f>IF(DATA_Logical!E48&gt;500,"QUALIFIED","NOT")</f>
        <v>QUALIFIED</v>
      </c>
      <c r="K48" s="17" t="str">
        <f t="shared" si="0"/>
        <v>ALL ROUNDER</v>
      </c>
      <c r="L48" s="17" t="str">
        <f t="shared" si="1"/>
        <v>NO REST</v>
      </c>
      <c r="M48" s="17" t="b">
        <f t="shared" si="2"/>
        <v>1</v>
      </c>
    </row>
    <row r="49" spans="1:13" x14ac:dyDescent="0.35">
      <c r="A49" s="17" t="s">
        <v>56</v>
      </c>
      <c r="B49" s="17" t="s">
        <v>311</v>
      </c>
      <c r="C49" s="17" t="s">
        <v>315</v>
      </c>
      <c r="D49" s="17">
        <v>195</v>
      </c>
      <c r="E49" s="17">
        <v>7491</v>
      </c>
      <c r="F49" s="17">
        <v>303</v>
      </c>
      <c r="G49" s="17">
        <v>39.97</v>
      </c>
      <c r="H49" s="17">
        <v>48.29</v>
      </c>
      <c r="I49" s="17" t="s">
        <v>317</v>
      </c>
      <c r="J49" s="17" t="str">
        <f>IF(DATA_Logical!E49&gt;500,"QUALIFIED","NOT")</f>
        <v>QUALIFIED</v>
      </c>
      <c r="K49" s="17" t="str">
        <f t="shared" si="0"/>
        <v>ALL ROUNDER</v>
      </c>
      <c r="L49" s="17" t="str">
        <f t="shared" si="1"/>
        <v>NO REST</v>
      </c>
      <c r="M49" s="17" t="b">
        <f t="shared" si="2"/>
        <v>1</v>
      </c>
    </row>
    <row r="50" spans="1:13" x14ac:dyDescent="0.35">
      <c r="A50" s="17" t="s">
        <v>57</v>
      </c>
      <c r="B50" s="17" t="s">
        <v>310</v>
      </c>
      <c r="C50" s="17" t="s">
        <v>314</v>
      </c>
      <c r="D50" s="17">
        <v>61</v>
      </c>
      <c r="E50" s="17">
        <v>2811</v>
      </c>
      <c r="F50" s="17">
        <v>96</v>
      </c>
      <c r="G50" s="17">
        <v>33.130000000000003</v>
      </c>
      <c r="H50" s="17">
        <v>25.63</v>
      </c>
      <c r="I50" s="17" t="s">
        <v>317</v>
      </c>
      <c r="J50" s="17" t="str">
        <f>IF(DATA_Logical!E50&gt;500,"QUALIFIED","NOT")</f>
        <v>QUALIFIED</v>
      </c>
      <c r="K50" s="17" t="str">
        <f t="shared" si="0"/>
        <v>ALL ROUNDER</v>
      </c>
      <c r="L50" s="17" t="str">
        <f t="shared" si="1"/>
        <v>NO REST</v>
      </c>
      <c r="M50" s="17" t="b">
        <f t="shared" si="2"/>
        <v>1</v>
      </c>
    </row>
    <row r="51" spans="1:13" x14ac:dyDescent="0.35">
      <c r="A51" s="17" t="s">
        <v>58</v>
      </c>
      <c r="B51" s="17" t="s">
        <v>312</v>
      </c>
      <c r="C51" s="17" t="s">
        <v>314</v>
      </c>
      <c r="D51" s="17">
        <v>97</v>
      </c>
      <c r="E51" s="17">
        <v>5730</v>
      </c>
      <c r="F51" s="17">
        <v>98</v>
      </c>
      <c r="G51" s="17">
        <v>62.64</v>
      </c>
      <c r="H51" s="17">
        <v>21.39</v>
      </c>
      <c r="I51" s="17" t="s">
        <v>317</v>
      </c>
      <c r="J51" s="17" t="str">
        <f>IF(DATA_Logical!E51&gt;500,"QUALIFIED","NOT")</f>
        <v>QUALIFIED</v>
      </c>
      <c r="K51" s="17" t="str">
        <f t="shared" si="0"/>
        <v>ALL ROUNDER</v>
      </c>
      <c r="L51" s="17" t="str">
        <f t="shared" si="1"/>
        <v>NO REST</v>
      </c>
      <c r="M51" s="17" t="b">
        <f t="shared" si="2"/>
        <v>1</v>
      </c>
    </row>
    <row r="52" spans="1:13" x14ac:dyDescent="0.35">
      <c r="A52" s="17" t="s">
        <v>59</v>
      </c>
      <c r="B52" s="17" t="s">
        <v>309</v>
      </c>
      <c r="C52" s="17" t="s">
        <v>313</v>
      </c>
      <c r="D52" s="17">
        <v>157</v>
      </c>
      <c r="E52" s="17">
        <v>6299</v>
      </c>
      <c r="F52" s="17">
        <v>166</v>
      </c>
      <c r="G52" s="17">
        <v>30.33</v>
      </c>
      <c r="H52" s="17">
        <v>38.64</v>
      </c>
      <c r="I52" s="17" t="s">
        <v>317</v>
      </c>
      <c r="J52" s="17" t="str">
        <f>IF(DATA_Logical!E52&gt;500,"QUALIFIED","NOT")</f>
        <v>QUALIFIED</v>
      </c>
      <c r="K52" s="17" t="str">
        <f t="shared" si="0"/>
        <v>ALL ROUNDER</v>
      </c>
      <c r="L52" s="17" t="str">
        <f t="shared" si="1"/>
        <v>NO REST</v>
      </c>
      <c r="M52" s="17" t="b">
        <f t="shared" si="2"/>
        <v>1</v>
      </c>
    </row>
    <row r="53" spans="1:13" x14ac:dyDescent="0.35">
      <c r="A53" s="17" t="s">
        <v>60</v>
      </c>
      <c r="B53" s="17" t="s">
        <v>312</v>
      </c>
      <c r="C53" s="17" t="s">
        <v>314</v>
      </c>
      <c r="D53" s="17">
        <v>53</v>
      </c>
      <c r="E53" s="17">
        <v>9609</v>
      </c>
      <c r="F53" s="17">
        <v>90</v>
      </c>
      <c r="G53" s="17">
        <v>59.56</v>
      </c>
      <c r="H53" s="17">
        <v>47.28</v>
      </c>
      <c r="I53" s="17" t="s">
        <v>317</v>
      </c>
      <c r="J53" s="17" t="str">
        <f>IF(DATA_Logical!E53&gt;500,"QUALIFIED","NOT")</f>
        <v>QUALIFIED</v>
      </c>
      <c r="K53" s="17" t="str">
        <f t="shared" si="0"/>
        <v>ALL ROUNDER</v>
      </c>
      <c r="L53" s="17" t="str">
        <f t="shared" si="1"/>
        <v>NO REST</v>
      </c>
      <c r="M53" s="17" t="b">
        <f t="shared" si="2"/>
        <v>1</v>
      </c>
    </row>
    <row r="54" spans="1:13" x14ac:dyDescent="0.35">
      <c r="A54" s="17" t="s">
        <v>61</v>
      </c>
      <c r="B54" s="17" t="s">
        <v>312</v>
      </c>
      <c r="C54" s="17" t="s">
        <v>314</v>
      </c>
      <c r="D54" s="17">
        <v>167</v>
      </c>
      <c r="E54" s="17">
        <v>9750</v>
      </c>
      <c r="F54" s="17">
        <v>19</v>
      </c>
      <c r="G54" s="17">
        <v>61.05</v>
      </c>
      <c r="H54" s="17">
        <v>43.37</v>
      </c>
      <c r="I54" s="17" t="s">
        <v>317</v>
      </c>
      <c r="J54" s="17" t="str">
        <f>IF(DATA_Logical!E54&gt;500,"QUALIFIED","NOT")</f>
        <v>QUALIFIED</v>
      </c>
      <c r="K54" s="17" t="str">
        <f t="shared" si="0"/>
        <v>ALL ROUNDER</v>
      </c>
      <c r="L54" s="17" t="str">
        <f t="shared" si="1"/>
        <v>NO REST</v>
      </c>
      <c r="M54" s="17" t="b">
        <f t="shared" si="2"/>
        <v>1</v>
      </c>
    </row>
    <row r="55" spans="1:13" x14ac:dyDescent="0.35">
      <c r="A55" s="17" t="s">
        <v>62</v>
      </c>
      <c r="B55" s="17" t="s">
        <v>312</v>
      </c>
      <c r="C55" s="17" t="s">
        <v>314</v>
      </c>
      <c r="D55" s="17">
        <v>11</v>
      </c>
      <c r="E55" s="17">
        <v>1106</v>
      </c>
      <c r="F55" s="17">
        <v>269</v>
      </c>
      <c r="G55" s="17">
        <v>17.829999999999998</v>
      </c>
      <c r="H55" s="17">
        <v>37.869999999999997</v>
      </c>
      <c r="I55" s="17" t="s">
        <v>317</v>
      </c>
      <c r="J55" s="17" t="str">
        <f>IF(DATA_Logical!E55&gt;500,"QUALIFIED","NOT")</f>
        <v>QUALIFIED</v>
      </c>
      <c r="K55" s="17" t="str">
        <f t="shared" si="0"/>
        <v>ALL ROUNDER</v>
      </c>
      <c r="L55" s="17" t="str">
        <f t="shared" si="1"/>
        <v>NO REST</v>
      </c>
      <c r="M55" s="17" t="b">
        <f t="shared" si="2"/>
        <v>1</v>
      </c>
    </row>
    <row r="56" spans="1:13" x14ac:dyDescent="0.35">
      <c r="A56" s="17" t="s">
        <v>63</v>
      </c>
      <c r="B56" s="17" t="s">
        <v>310</v>
      </c>
      <c r="C56" s="17" t="s">
        <v>314</v>
      </c>
      <c r="D56" s="17">
        <v>196</v>
      </c>
      <c r="E56" s="17">
        <v>9048</v>
      </c>
      <c r="F56" s="17">
        <v>303</v>
      </c>
      <c r="G56" s="17">
        <v>43.3</v>
      </c>
      <c r="H56" s="17">
        <v>35.619999999999997</v>
      </c>
      <c r="I56" s="17" t="s">
        <v>317</v>
      </c>
      <c r="J56" s="17" t="str">
        <f>IF(DATA_Logical!E56&gt;500,"QUALIFIED","NOT")</f>
        <v>QUALIFIED</v>
      </c>
      <c r="K56" s="17" t="str">
        <f t="shared" si="0"/>
        <v>ALL ROUNDER</v>
      </c>
      <c r="L56" s="17" t="str">
        <f t="shared" si="1"/>
        <v>NO REST</v>
      </c>
      <c r="M56" s="17" t="b">
        <f t="shared" si="2"/>
        <v>1</v>
      </c>
    </row>
    <row r="57" spans="1:13" x14ac:dyDescent="0.35">
      <c r="A57" s="17" t="s">
        <v>64</v>
      </c>
      <c r="B57" s="17" t="s">
        <v>312</v>
      </c>
      <c r="C57" s="17" t="s">
        <v>315</v>
      </c>
      <c r="D57" s="17">
        <v>39</v>
      </c>
      <c r="E57" s="17">
        <v>1847</v>
      </c>
      <c r="F57" s="17">
        <v>185</v>
      </c>
      <c r="G57" s="17">
        <v>11.23</v>
      </c>
      <c r="H57" s="17">
        <v>18.2</v>
      </c>
      <c r="I57" s="17" t="s">
        <v>317</v>
      </c>
      <c r="J57" s="17" t="str">
        <f>IF(DATA_Logical!E57&gt;500,"QUALIFIED","NOT")</f>
        <v>QUALIFIED</v>
      </c>
      <c r="K57" s="17" t="str">
        <f t="shared" si="0"/>
        <v>ALL ROUNDER</v>
      </c>
      <c r="L57" s="17" t="str">
        <f t="shared" si="1"/>
        <v>NO REST</v>
      </c>
      <c r="M57" s="17" t="b">
        <f t="shared" si="2"/>
        <v>1</v>
      </c>
    </row>
    <row r="58" spans="1:13" x14ac:dyDescent="0.35">
      <c r="A58" s="17" t="s">
        <v>65</v>
      </c>
      <c r="B58" s="17" t="s">
        <v>310</v>
      </c>
      <c r="C58" s="17" t="s">
        <v>315</v>
      </c>
      <c r="D58" s="17">
        <v>169</v>
      </c>
      <c r="E58" s="17">
        <v>5626</v>
      </c>
      <c r="F58" s="17">
        <v>199</v>
      </c>
      <c r="G58" s="17">
        <v>59.48</v>
      </c>
      <c r="H58" s="17">
        <v>47.32</v>
      </c>
      <c r="I58" s="17" t="s">
        <v>317</v>
      </c>
      <c r="J58" s="17" t="str">
        <f>IF(DATA_Logical!E58&gt;500,"QUALIFIED","NOT")</f>
        <v>QUALIFIED</v>
      </c>
      <c r="K58" s="17" t="str">
        <f t="shared" si="0"/>
        <v>ALL ROUNDER</v>
      </c>
      <c r="L58" s="17" t="str">
        <f t="shared" si="1"/>
        <v>NO REST</v>
      </c>
      <c r="M58" s="17" t="b">
        <f t="shared" si="2"/>
        <v>1</v>
      </c>
    </row>
    <row r="59" spans="1:13" x14ac:dyDescent="0.35">
      <c r="A59" s="17" t="s">
        <v>66</v>
      </c>
      <c r="B59" s="17" t="s">
        <v>309</v>
      </c>
      <c r="C59" s="17" t="s">
        <v>316</v>
      </c>
      <c r="D59" s="17">
        <v>187</v>
      </c>
      <c r="E59" s="17">
        <v>6023</v>
      </c>
      <c r="F59" s="17">
        <v>208</v>
      </c>
      <c r="G59" s="17">
        <v>58.25</v>
      </c>
      <c r="H59" s="17">
        <v>49.75</v>
      </c>
      <c r="I59" s="17" t="s">
        <v>317</v>
      </c>
      <c r="J59" s="17" t="str">
        <f>IF(DATA_Logical!E59&gt;500,"QUALIFIED","NOT")</f>
        <v>QUALIFIED</v>
      </c>
      <c r="K59" s="17" t="str">
        <f t="shared" si="0"/>
        <v>ALL ROUNDER</v>
      </c>
      <c r="L59" s="17" t="str">
        <f t="shared" si="1"/>
        <v>NO REST</v>
      </c>
      <c r="M59" s="17" t="b">
        <f t="shared" si="2"/>
        <v>1</v>
      </c>
    </row>
    <row r="60" spans="1:13" x14ac:dyDescent="0.35">
      <c r="A60" s="17" t="s">
        <v>67</v>
      </c>
      <c r="B60" s="17" t="s">
        <v>311</v>
      </c>
      <c r="C60" s="17" t="s">
        <v>316</v>
      </c>
      <c r="D60" s="17">
        <v>167</v>
      </c>
      <c r="E60" s="17">
        <v>7589</v>
      </c>
      <c r="F60" s="17">
        <v>297</v>
      </c>
      <c r="G60" s="17">
        <v>68.16</v>
      </c>
      <c r="H60" s="17">
        <v>17.350000000000001</v>
      </c>
      <c r="I60" s="17" t="s">
        <v>318</v>
      </c>
      <c r="J60" s="17" t="str">
        <f>IF(DATA_Logical!E60&gt;500,"QUALIFIED","NOT")</f>
        <v>QUALIFIED</v>
      </c>
      <c r="K60" s="17" t="str">
        <f t="shared" si="0"/>
        <v>ALL ROUNDER</v>
      </c>
      <c r="L60" s="17" t="str">
        <f t="shared" si="1"/>
        <v>REST</v>
      </c>
      <c r="M60" s="17" t="b">
        <f t="shared" si="2"/>
        <v>0</v>
      </c>
    </row>
    <row r="61" spans="1:13" x14ac:dyDescent="0.35">
      <c r="A61" s="17" t="s">
        <v>68</v>
      </c>
      <c r="B61" s="17" t="s">
        <v>310</v>
      </c>
      <c r="C61" s="17" t="s">
        <v>316</v>
      </c>
      <c r="D61" s="17">
        <v>69</v>
      </c>
      <c r="E61" s="17">
        <v>4984</v>
      </c>
      <c r="F61" s="17">
        <v>284</v>
      </c>
      <c r="G61" s="17">
        <v>34.549999999999997</v>
      </c>
      <c r="H61" s="17">
        <v>25.12</v>
      </c>
      <c r="I61" s="17" t="s">
        <v>317</v>
      </c>
      <c r="J61" s="17" t="str">
        <f>IF(DATA_Logical!E61&gt;500,"QUALIFIED","NOT")</f>
        <v>QUALIFIED</v>
      </c>
      <c r="K61" s="17" t="str">
        <f t="shared" si="0"/>
        <v>ALL ROUNDER</v>
      </c>
      <c r="L61" s="17" t="str">
        <f t="shared" si="1"/>
        <v>NO REST</v>
      </c>
      <c r="M61" s="17" t="b">
        <f t="shared" si="2"/>
        <v>1</v>
      </c>
    </row>
    <row r="62" spans="1:13" x14ac:dyDescent="0.35">
      <c r="A62" s="17" t="s">
        <v>69</v>
      </c>
      <c r="B62" s="17" t="s">
        <v>309</v>
      </c>
      <c r="C62" s="17" t="s">
        <v>313</v>
      </c>
      <c r="D62" s="17">
        <v>44</v>
      </c>
      <c r="E62" s="17">
        <v>5390</v>
      </c>
      <c r="F62" s="17">
        <v>225</v>
      </c>
      <c r="G62" s="17">
        <v>46.55</v>
      </c>
      <c r="H62" s="17">
        <v>42.38</v>
      </c>
      <c r="I62" s="17" t="s">
        <v>317</v>
      </c>
      <c r="J62" s="17" t="str">
        <f>IF(DATA_Logical!E62&gt;500,"QUALIFIED","NOT")</f>
        <v>QUALIFIED</v>
      </c>
      <c r="K62" s="17" t="str">
        <f t="shared" si="0"/>
        <v>ALL ROUNDER</v>
      </c>
      <c r="L62" s="17" t="str">
        <f t="shared" si="1"/>
        <v>NO REST</v>
      </c>
      <c r="M62" s="17" t="b">
        <f t="shared" si="2"/>
        <v>1</v>
      </c>
    </row>
    <row r="63" spans="1:13" x14ac:dyDescent="0.35">
      <c r="A63" s="17" t="s">
        <v>70</v>
      </c>
      <c r="B63" s="17" t="s">
        <v>309</v>
      </c>
      <c r="C63" s="17" t="s">
        <v>314</v>
      </c>
      <c r="D63" s="17">
        <v>29</v>
      </c>
      <c r="E63" s="17">
        <v>30</v>
      </c>
      <c r="F63" s="17">
        <v>146</v>
      </c>
      <c r="G63" s="17">
        <v>73.61</v>
      </c>
      <c r="H63" s="17">
        <v>16.52</v>
      </c>
      <c r="I63" s="17" t="s">
        <v>317</v>
      </c>
      <c r="J63" s="17" t="str">
        <f>IF(DATA_Logical!E63&gt;500,"QUALIFIED","NOT")</f>
        <v>NOT</v>
      </c>
      <c r="K63" s="17" t="str">
        <f t="shared" si="0"/>
        <v>NEEDS IMPROVEMENT</v>
      </c>
      <c r="L63" s="17" t="str">
        <f t="shared" si="1"/>
        <v>NO REST</v>
      </c>
      <c r="M63" s="17" t="b">
        <f t="shared" si="2"/>
        <v>1</v>
      </c>
    </row>
    <row r="64" spans="1:13" x14ac:dyDescent="0.35">
      <c r="A64" s="17" t="s">
        <v>71</v>
      </c>
      <c r="B64" s="17" t="s">
        <v>311</v>
      </c>
      <c r="C64" s="17" t="s">
        <v>315</v>
      </c>
      <c r="D64" s="17">
        <v>181</v>
      </c>
      <c r="E64" s="17">
        <v>5830</v>
      </c>
      <c r="F64" s="17">
        <v>24</v>
      </c>
      <c r="G64" s="17">
        <v>69.489999999999995</v>
      </c>
      <c r="H64" s="17">
        <v>44.11</v>
      </c>
      <c r="I64" s="17" t="s">
        <v>317</v>
      </c>
      <c r="J64" s="17" t="str">
        <f>IF(DATA_Logical!E64&gt;500,"QUALIFIED","NOT")</f>
        <v>QUALIFIED</v>
      </c>
      <c r="K64" s="17" t="str">
        <f t="shared" si="0"/>
        <v>ALL ROUNDER</v>
      </c>
      <c r="L64" s="17" t="str">
        <f t="shared" si="1"/>
        <v>NO REST</v>
      </c>
      <c r="M64" s="17" t="b">
        <f t="shared" si="2"/>
        <v>1</v>
      </c>
    </row>
    <row r="65" spans="1:13" x14ac:dyDescent="0.35">
      <c r="A65" s="17" t="s">
        <v>72</v>
      </c>
      <c r="B65" s="17" t="s">
        <v>309</v>
      </c>
      <c r="C65" s="17" t="s">
        <v>315</v>
      </c>
      <c r="D65" s="17">
        <v>38</v>
      </c>
      <c r="E65" s="17">
        <v>8290</v>
      </c>
      <c r="F65" s="17">
        <v>80</v>
      </c>
      <c r="G65" s="17">
        <v>28.28</v>
      </c>
      <c r="H65" s="17">
        <v>36.5</v>
      </c>
      <c r="I65" s="17" t="s">
        <v>317</v>
      </c>
      <c r="J65" s="17" t="str">
        <f>IF(DATA_Logical!E65&gt;500,"QUALIFIED","NOT")</f>
        <v>QUALIFIED</v>
      </c>
      <c r="K65" s="17" t="str">
        <f t="shared" si="0"/>
        <v>ALL ROUNDER</v>
      </c>
      <c r="L65" s="17" t="str">
        <f t="shared" si="1"/>
        <v>NO REST</v>
      </c>
      <c r="M65" s="17" t="b">
        <f t="shared" si="2"/>
        <v>1</v>
      </c>
    </row>
    <row r="66" spans="1:13" x14ac:dyDescent="0.35">
      <c r="A66" s="17" t="s">
        <v>73</v>
      </c>
      <c r="B66" s="17" t="s">
        <v>312</v>
      </c>
      <c r="C66" s="17" t="s">
        <v>314</v>
      </c>
      <c r="D66" s="17">
        <v>40</v>
      </c>
      <c r="E66" s="17">
        <v>5108</v>
      </c>
      <c r="F66" s="17">
        <v>99</v>
      </c>
      <c r="G66" s="17">
        <v>69.87</v>
      </c>
      <c r="H66" s="17">
        <v>25.51</v>
      </c>
      <c r="I66" s="17" t="s">
        <v>317</v>
      </c>
      <c r="J66" s="17" t="str">
        <f>IF(DATA_Logical!E66&gt;500,"QUALIFIED","NOT")</f>
        <v>QUALIFIED</v>
      </c>
      <c r="K66" s="17" t="str">
        <f t="shared" si="0"/>
        <v>ALL ROUNDER</v>
      </c>
      <c r="L66" s="17" t="str">
        <f t="shared" si="1"/>
        <v>NO REST</v>
      </c>
      <c r="M66" s="17" t="b">
        <f t="shared" si="2"/>
        <v>1</v>
      </c>
    </row>
    <row r="67" spans="1:13" x14ac:dyDescent="0.35">
      <c r="A67" s="17" t="s">
        <v>74</v>
      </c>
      <c r="B67" s="17" t="s">
        <v>310</v>
      </c>
      <c r="C67" s="17" t="s">
        <v>314</v>
      </c>
      <c r="D67" s="17">
        <v>172</v>
      </c>
      <c r="E67" s="17">
        <v>147</v>
      </c>
      <c r="F67" s="17">
        <v>57</v>
      </c>
      <c r="G67" s="17">
        <v>53.64</v>
      </c>
      <c r="H67" s="17">
        <v>28.97</v>
      </c>
      <c r="I67" s="17" t="s">
        <v>317</v>
      </c>
      <c r="J67" s="17" t="str">
        <f>IF(DATA_Logical!E67&gt;500,"QUALIFIED","NOT")</f>
        <v>NOT</v>
      </c>
      <c r="K67" s="17" t="str">
        <f t="shared" ref="K67:K130" si="3">IF(AND(E67&gt;300,F67&gt;10),"ALL ROUNDER","NEEDS IMPROVEMENT")</f>
        <v>NEEDS IMPROVEMENT</v>
      </c>
      <c r="L67" s="17" t="str">
        <f t="shared" ref="L67:L130" si="4">IF(OR(D67&lt;50,I67="No"),"NO REST","REST")</f>
        <v>NO REST</v>
      </c>
      <c r="M67" s="17" t="b">
        <f t="shared" ref="M67:M130" si="5">NOT(I67="Yes")</f>
        <v>1</v>
      </c>
    </row>
    <row r="68" spans="1:13" x14ac:dyDescent="0.35">
      <c r="A68" s="17" t="s">
        <v>75</v>
      </c>
      <c r="B68" s="17" t="s">
        <v>311</v>
      </c>
      <c r="C68" s="17" t="s">
        <v>315</v>
      </c>
      <c r="D68" s="17">
        <v>41</v>
      </c>
      <c r="E68" s="17">
        <v>3129</v>
      </c>
      <c r="F68" s="17">
        <v>52</v>
      </c>
      <c r="G68" s="17">
        <v>22.34</v>
      </c>
      <c r="H68" s="17">
        <v>18.940000000000001</v>
      </c>
      <c r="I68" s="17" t="s">
        <v>317</v>
      </c>
      <c r="J68" s="17" t="str">
        <f>IF(DATA_Logical!E68&gt;500,"QUALIFIED","NOT")</f>
        <v>QUALIFIED</v>
      </c>
      <c r="K68" s="17" t="str">
        <f t="shared" si="3"/>
        <v>ALL ROUNDER</v>
      </c>
      <c r="L68" s="17" t="str">
        <f t="shared" si="4"/>
        <v>NO REST</v>
      </c>
      <c r="M68" s="17" t="b">
        <f t="shared" si="5"/>
        <v>1</v>
      </c>
    </row>
    <row r="69" spans="1:13" x14ac:dyDescent="0.35">
      <c r="A69" s="17" t="s">
        <v>76</v>
      </c>
      <c r="B69" s="17" t="s">
        <v>310</v>
      </c>
      <c r="C69" s="17" t="s">
        <v>315</v>
      </c>
      <c r="D69" s="17">
        <v>175</v>
      </c>
      <c r="E69" s="17">
        <v>5914</v>
      </c>
      <c r="F69" s="17">
        <v>7</v>
      </c>
      <c r="G69" s="17">
        <v>20.260000000000002</v>
      </c>
      <c r="H69" s="17">
        <v>27.46</v>
      </c>
      <c r="I69" s="17" t="s">
        <v>318</v>
      </c>
      <c r="J69" s="17" t="str">
        <f>IF(DATA_Logical!E69&gt;500,"QUALIFIED","NOT")</f>
        <v>QUALIFIED</v>
      </c>
      <c r="K69" s="17" t="str">
        <f t="shared" si="3"/>
        <v>NEEDS IMPROVEMENT</v>
      </c>
      <c r="L69" s="17" t="str">
        <f t="shared" si="4"/>
        <v>REST</v>
      </c>
      <c r="M69" s="17" t="b">
        <f t="shared" si="5"/>
        <v>0</v>
      </c>
    </row>
    <row r="70" spans="1:13" x14ac:dyDescent="0.35">
      <c r="A70" s="17" t="s">
        <v>77</v>
      </c>
      <c r="B70" s="17" t="s">
        <v>311</v>
      </c>
      <c r="C70" s="17" t="s">
        <v>316</v>
      </c>
      <c r="D70" s="17">
        <v>36</v>
      </c>
      <c r="E70" s="17">
        <v>7464</v>
      </c>
      <c r="F70" s="17">
        <v>77</v>
      </c>
      <c r="G70" s="17">
        <v>29.69</v>
      </c>
      <c r="H70" s="17">
        <v>44.17</v>
      </c>
      <c r="I70" s="17" t="s">
        <v>317</v>
      </c>
      <c r="J70" s="17" t="str">
        <f>IF(DATA_Logical!E70&gt;500,"QUALIFIED","NOT")</f>
        <v>QUALIFIED</v>
      </c>
      <c r="K70" s="17" t="str">
        <f t="shared" si="3"/>
        <v>ALL ROUNDER</v>
      </c>
      <c r="L70" s="17" t="str">
        <f t="shared" si="4"/>
        <v>NO REST</v>
      </c>
      <c r="M70" s="17" t="b">
        <f t="shared" si="5"/>
        <v>1</v>
      </c>
    </row>
    <row r="71" spans="1:13" x14ac:dyDescent="0.35">
      <c r="A71" s="17" t="s">
        <v>78</v>
      </c>
      <c r="B71" s="17" t="s">
        <v>311</v>
      </c>
      <c r="C71" s="17" t="s">
        <v>315</v>
      </c>
      <c r="D71" s="17">
        <v>73</v>
      </c>
      <c r="E71" s="17">
        <v>6515</v>
      </c>
      <c r="F71" s="17">
        <v>55</v>
      </c>
      <c r="G71" s="17">
        <v>31.76</v>
      </c>
      <c r="H71" s="17">
        <v>25.94</v>
      </c>
      <c r="I71" s="17" t="s">
        <v>317</v>
      </c>
      <c r="J71" s="17" t="str">
        <f>IF(DATA_Logical!E71&gt;500,"QUALIFIED","NOT")</f>
        <v>QUALIFIED</v>
      </c>
      <c r="K71" s="17" t="str">
        <f t="shared" si="3"/>
        <v>ALL ROUNDER</v>
      </c>
      <c r="L71" s="17" t="str">
        <f t="shared" si="4"/>
        <v>NO REST</v>
      </c>
      <c r="M71" s="17" t="b">
        <f t="shared" si="5"/>
        <v>1</v>
      </c>
    </row>
    <row r="72" spans="1:13" x14ac:dyDescent="0.35">
      <c r="A72" s="17" t="s">
        <v>79</v>
      </c>
      <c r="B72" s="17" t="s">
        <v>311</v>
      </c>
      <c r="C72" s="17" t="s">
        <v>316</v>
      </c>
      <c r="D72" s="17">
        <v>190</v>
      </c>
      <c r="E72" s="17">
        <v>2642</v>
      </c>
      <c r="F72" s="17">
        <v>204</v>
      </c>
      <c r="G72" s="17">
        <v>38.92</v>
      </c>
      <c r="H72" s="17">
        <v>46.39</v>
      </c>
      <c r="I72" s="17" t="s">
        <v>317</v>
      </c>
      <c r="J72" s="17" t="str">
        <f>IF(DATA_Logical!E72&gt;500,"QUALIFIED","NOT")</f>
        <v>QUALIFIED</v>
      </c>
      <c r="K72" s="17" t="str">
        <f t="shared" si="3"/>
        <v>ALL ROUNDER</v>
      </c>
      <c r="L72" s="17" t="str">
        <f t="shared" si="4"/>
        <v>NO REST</v>
      </c>
      <c r="M72" s="17" t="b">
        <f t="shared" si="5"/>
        <v>1</v>
      </c>
    </row>
    <row r="73" spans="1:13" x14ac:dyDescent="0.35">
      <c r="A73" s="17" t="s">
        <v>80</v>
      </c>
      <c r="B73" s="17" t="s">
        <v>310</v>
      </c>
      <c r="C73" s="17" t="s">
        <v>316</v>
      </c>
      <c r="D73" s="17">
        <v>108</v>
      </c>
      <c r="E73" s="17">
        <v>8374</v>
      </c>
      <c r="F73" s="17">
        <v>152</v>
      </c>
      <c r="G73" s="17">
        <v>13.15</v>
      </c>
      <c r="H73" s="17">
        <v>26.62</v>
      </c>
      <c r="I73" s="17" t="s">
        <v>317</v>
      </c>
      <c r="J73" s="17" t="str">
        <f>IF(DATA_Logical!E73&gt;500,"QUALIFIED","NOT")</f>
        <v>QUALIFIED</v>
      </c>
      <c r="K73" s="17" t="str">
        <f t="shared" si="3"/>
        <v>ALL ROUNDER</v>
      </c>
      <c r="L73" s="17" t="str">
        <f t="shared" si="4"/>
        <v>NO REST</v>
      </c>
      <c r="M73" s="17" t="b">
        <f t="shared" si="5"/>
        <v>1</v>
      </c>
    </row>
    <row r="74" spans="1:13" x14ac:dyDescent="0.35">
      <c r="A74" s="17" t="s">
        <v>81</v>
      </c>
      <c r="B74" s="17" t="s">
        <v>309</v>
      </c>
      <c r="C74" s="17" t="s">
        <v>315</v>
      </c>
      <c r="D74" s="17">
        <v>26</v>
      </c>
      <c r="E74" s="17">
        <v>3013</v>
      </c>
      <c r="F74" s="17">
        <v>288</v>
      </c>
      <c r="G74" s="17">
        <v>13.1</v>
      </c>
      <c r="H74" s="17">
        <v>29.11</v>
      </c>
      <c r="I74" s="17" t="s">
        <v>317</v>
      </c>
      <c r="J74" s="17" t="str">
        <f>IF(DATA_Logical!E74&gt;500,"QUALIFIED","NOT")</f>
        <v>QUALIFIED</v>
      </c>
      <c r="K74" s="17" t="str">
        <f t="shared" si="3"/>
        <v>ALL ROUNDER</v>
      </c>
      <c r="L74" s="17" t="str">
        <f t="shared" si="4"/>
        <v>NO REST</v>
      </c>
      <c r="M74" s="17" t="b">
        <f t="shared" si="5"/>
        <v>1</v>
      </c>
    </row>
    <row r="75" spans="1:13" x14ac:dyDescent="0.35">
      <c r="A75" s="17" t="s">
        <v>82</v>
      </c>
      <c r="B75" s="17" t="s">
        <v>312</v>
      </c>
      <c r="C75" s="17" t="s">
        <v>314</v>
      </c>
      <c r="D75" s="17">
        <v>63</v>
      </c>
      <c r="E75" s="17">
        <v>7416</v>
      </c>
      <c r="F75" s="17">
        <v>390</v>
      </c>
      <c r="G75" s="17">
        <v>44.54</v>
      </c>
      <c r="H75" s="17">
        <v>23.32</v>
      </c>
      <c r="I75" s="17" t="s">
        <v>317</v>
      </c>
      <c r="J75" s="17" t="str">
        <f>IF(DATA_Logical!E75&gt;500,"QUALIFIED","NOT")</f>
        <v>QUALIFIED</v>
      </c>
      <c r="K75" s="17" t="str">
        <f t="shared" si="3"/>
        <v>ALL ROUNDER</v>
      </c>
      <c r="L75" s="17" t="str">
        <f t="shared" si="4"/>
        <v>NO REST</v>
      </c>
      <c r="M75" s="17" t="b">
        <f t="shared" si="5"/>
        <v>1</v>
      </c>
    </row>
    <row r="76" spans="1:13" x14ac:dyDescent="0.35">
      <c r="A76" s="17" t="s">
        <v>83</v>
      </c>
      <c r="B76" s="17" t="s">
        <v>309</v>
      </c>
      <c r="C76" s="17" t="s">
        <v>314</v>
      </c>
      <c r="D76" s="17">
        <v>18</v>
      </c>
      <c r="E76" s="17">
        <v>5461</v>
      </c>
      <c r="F76" s="17">
        <v>108</v>
      </c>
      <c r="G76" s="17">
        <v>49.31</v>
      </c>
      <c r="H76" s="17">
        <v>28.96</v>
      </c>
      <c r="I76" s="17" t="s">
        <v>317</v>
      </c>
      <c r="J76" s="17" t="str">
        <f>IF(DATA_Logical!E76&gt;500,"QUALIFIED","NOT")</f>
        <v>QUALIFIED</v>
      </c>
      <c r="K76" s="17" t="str">
        <f t="shared" si="3"/>
        <v>ALL ROUNDER</v>
      </c>
      <c r="L76" s="17" t="str">
        <f t="shared" si="4"/>
        <v>NO REST</v>
      </c>
      <c r="M76" s="17" t="b">
        <f t="shared" si="5"/>
        <v>1</v>
      </c>
    </row>
    <row r="77" spans="1:13" x14ac:dyDescent="0.35">
      <c r="A77" s="17" t="s">
        <v>84</v>
      </c>
      <c r="B77" s="17" t="s">
        <v>310</v>
      </c>
      <c r="C77" s="17" t="s">
        <v>316</v>
      </c>
      <c r="D77" s="17">
        <v>14</v>
      </c>
      <c r="E77" s="17">
        <v>4416</v>
      </c>
      <c r="F77" s="17">
        <v>40</v>
      </c>
      <c r="G77" s="17">
        <v>32.880000000000003</v>
      </c>
      <c r="H77" s="17">
        <v>17.55</v>
      </c>
      <c r="I77" s="17" t="s">
        <v>317</v>
      </c>
      <c r="J77" s="17" t="str">
        <f>IF(DATA_Logical!E77&gt;500,"QUALIFIED","NOT")</f>
        <v>QUALIFIED</v>
      </c>
      <c r="K77" s="17" t="str">
        <f t="shared" si="3"/>
        <v>ALL ROUNDER</v>
      </c>
      <c r="L77" s="17" t="str">
        <f t="shared" si="4"/>
        <v>NO REST</v>
      </c>
      <c r="M77" s="17" t="b">
        <f t="shared" si="5"/>
        <v>1</v>
      </c>
    </row>
    <row r="78" spans="1:13" x14ac:dyDescent="0.35">
      <c r="A78" s="17" t="s">
        <v>85</v>
      </c>
      <c r="B78" s="17" t="s">
        <v>309</v>
      </c>
      <c r="C78" s="17" t="s">
        <v>315</v>
      </c>
      <c r="D78" s="17">
        <v>43</v>
      </c>
      <c r="E78" s="17">
        <v>616</v>
      </c>
      <c r="F78" s="17">
        <v>63</v>
      </c>
      <c r="G78" s="17">
        <v>79.89</v>
      </c>
      <c r="H78" s="17">
        <v>29.53</v>
      </c>
      <c r="I78" s="17" t="s">
        <v>317</v>
      </c>
      <c r="J78" s="17" t="str">
        <f>IF(DATA_Logical!E78&gt;500,"QUALIFIED","NOT")</f>
        <v>QUALIFIED</v>
      </c>
      <c r="K78" s="17" t="str">
        <f t="shared" si="3"/>
        <v>ALL ROUNDER</v>
      </c>
      <c r="L78" s="17" t="str">
        <f t="shared" si="4"/>
        <v>NO REST</v>
      </c>
      <c r="M78" s="17" t="b">
        <f t="shared" si="5"/>
        <v>1</v>
      </c>
    </row>
    <row r="79" spans="1:13" x14ac:dyDescent="0.35">
      <c r="A79" s="17" t="s">
        <v>86</v>
      </c>
      <c r="B79" s="17" t="s">
        <v>310</v>
      </c>
      <c r="C79" s="17" t="s">
        <v>316</v>
      </c>
      <c r="D79" s="17">
        <v>13</v>
      </c>
      <c r="E79" s="17">
        <v>8645</v>
      </c>
      <c r="F79" s="17">
        <v>228</v>
      </c>
      <c r="G79" s="17">
        <v>14.16</v>
      </c>
      <c r="H79" s="17">
        <v>37.51</v>
      </c>
      <c r="I79" s="17" t="s">
        <v>317</v>
      </c>
      <c r="J79" s="17" t="str">
        <f>IF(DATA_Logical!E79&gt;500,"QUALIFIED","NOT")</f>
        <v>QUALIFIED</v>
      </c>
      <c r="K79" s="17" t="str">
        <f t="shared" si="3"/>
        <v>ALL ROUNDER</v>
      </c>
      <c r="L79" s="17" t="str">
        <f t="shared" si="4"/>
        <v>NO REST</v>
      </c>
      <c r="M79" s="17" t="b">
        <f t="shared" si="5"/>
        <v>1</v>
      </c>
    </row>
    <row r="80" spans="1:13" x14ac:dyDescent="0.35">
      <c r="A80" s="17" t="s">
        <v>87</v>
      </c>
      <c r="B80" s="17" t="s">
        <v>312</v>
      </c>
      <c r="C80" s="17" t="s">
        <v>313</v>
      </c>
      <c r="D80" s="17">
        <v>69</v>
      </c>
      <c r="E80" s="17">
        <v>4180</v>
      </c>
      <c r="F80" s="17">
        <v>265</v>
      </c>
      <c r="G80" s="17">
        <v>73.16</v>
      </c>
      <c r="H80" s="17">
        <v>37.61</v>
      </c>
      <c r="I80" s="17" t="s">
        <v>317</v>
      </c>
      <c r="J80" s="17" t="str">
        <f>IF(DATA_Logical!E80&gt;500,"QUALIFIED","NOT")</f>
        <v>QUALIFIED</v>
      </c>
      <c r="K80" s="17" t="str">
        <f t="shared" si="3"/>
        <v>ALL ROUNDER</v>
      </c>
      <c r="L80" s="17" t="str">
        <f t="shared" si="4"/>
        <v>NO REST</v>
      </c>
      <c r="M80" s="17" t="b">
        <f t="shared" si="5"/>
        <v>1</v>
      </c>
    </row>
    <row r="81" spans="1:13" x14ac:dyDescent="0.35">
      <c r="A81" s="17" t="s">
        <v>88</v>
      </c>
      <c r="B81" s="17" t="s">
        <v>310</v>
      </c>
      <c r="C81" s="17" t="s">
        <v>314</v>
      </c>
      <c r="D81" s="17">
        <v>19</v>
      </c>
      <c r="E81" s="17">
        <v>3449</v>
      </c>
      <c r="F81" s="17">
        <v>59</v>
      </c>
      <c r="G81" s="17">
        <v>70.900000000000006</v>
      </c>
      <c r="H81" s="17">
        <v>42.22</v>
      </c>
      <c r="I81" s="17" t="s">
        <v>317</v>
      </c>
      <c r="J81" s="17" t="str">
        <f>IF(DATA_Logical!E81&gt;500,"QUALIFIED","NOT")</f>
        <v>QUALIFIED</v>
      </c>
      <c r="K81" s="17" t="str">
        <f t="shared" si="3"/>
        <v>ALL ROUNDER</v>
      </c>
      <c r="L81" s="17" t="str">
        <f t="shared" si="4"/>
        <v>NO REST</v>
      </c>
      <c r="M81" s="17" t="b">
        <f t="shared" si="5"/>
        <v>1</v>
      </c>
    </row>
    <row r="82" spans="1:13" x14ac:dyDescent="0.35">
      <c r="A82" s="17" t="s">
        <v>89</v>
      </c>
      <c r="B82" s="17" t="s">
        <v>312</v>
      </c>
      <c r="C82" s="17" t="s">
        <v>316</v>
      </c>
      <c r="D82" s="17">
        <v>92</v>
      </c>
      <c r="E82" s="17">
        <v>4337</v>
      </c>
      <c r="F82" s="17">
        <v>172</v>
      </c>
      <c r="G82" s="17">
        <v>67.23</v>
      </c>
      <c r="H82" s="17">
        <v>16.71</v>
      </c>
      <c r="I82" s="17" t="s">
        <v>317</v>
      </c>
      <c r="J82" s="17" t="str">
        <f>IF(DATA_Logical!E82&gt;500,"QUALIFIED","NOT")</f>
        <v>QUALIFIED</v>
      </c>
      <c r="K82" s="17" t="str">
        <f t="shared" si="3"/>
        <v>ALL ROUNDER</v>
      </c>
      <c r="L82" s="17" t="str">
        <f t="shared" si="4"/>
        <v>NO REST</v>
      </c>
      <c r="M82" s="17" t="b">
        <f t="shared" si="5"/>
        <v>1</v>
      </c>
    </row>
    <row r="83" spans="1:13" x14ac:dyDescent="0.35">
      <c r="A83" s="17" t="s">
        <v>90</v>
      </c>
      <c r="B83" s="17" t="s">
        <v>309</v>
      </c>
      <c r="C83" s="17" t="s">
        <v>314</v>
      </c>
      <c r="D83" s="17">
        <v>167</v>
      </c>
      <c r="E83" s="17">
        <v>5928</v>
      </c>
      <c r="G83" s="17">
        <v>55.33</v>
      </c>
      <c r="H83" s="17">
        <v>21.31</v>
      </c>
      <c r="I83" s="17" t="s">
        <v>317</v>
      </c>
      <c r="J83" s="17" t="str">
        <f>IF(DATA_Logical!E83&gt;500,"QUALIFIED","NOT")</f>
        <v>QUALIFIED</v>
      </c>
      <c r="K83" s="17" t="str">
        <f t="shared" si="3"/>
        <v>NEEDS IMPROVEMENT</v>
      </c>
      <c r="L83" s="17" t="str">
        <f t="shared" si="4"/>
        <v>NO REST</v>
      </c>
      <c r="M83" s="17" t="b">
        <f t="shared" si="5"/>
        <v>1</v>
      </c>
    </row>
    <row r="84" spans="1:13" x14ac:dyDescent="0.35">
      <c r="A84" s="17" t="s">
        <v>91</v>
      </c>
      <c r="B84" s="17" t="s">
        <v>311</v>
      </c>
      <c r="C84" s="17" t="s">
        <v>314</v>
      </c>
      <c r="D84" s="17">
        <v>140</v>
      </c>
      <c r="E84" s="17">
        <v>2705</v>
      </c>
      <c r="F84" s="17">
        <v>61</v>
      </c>
      <c r="G84" s="17">
        <v>61.56</v>
      </c>
      <c r="H84" s="17">
        <v>27.68</v>
      </c>
      <c r="I84" s="17" t="s">
        <v>317</v>
      </c>
      <c r="J84" s="17" t="str">
        <f>IF(DATA_Logical!E84&gt;500,"QUALIFIED","NOT")</f>
        <v>QUALIFIED</v>
      </c>
      <c r="K84" s="17" t="str">
        <f t="shared" si="3"/>
        <v>ALL ROUNDER</v>
      </c>
      <c r="L84" s="17" t="str">
        <f t="shared" si="4"/>
        <v>NO REST</v>
      </c>
      <c r="M84" s="17" t="b">
        <f t="shared" si="5"/>
        <v>1</v>
      </c>
    </row>
    <row r="85" spans="1:13" x14ac:dyDescent="0.35">
      <c r="A85" s="17" t="s">
        <v>92</v>
      </c>
      <c r="B85" s="17" t="s">
        <v>310</v>
      </c>
      <c r="C85" s="17" t="s">
        <v>313</v>
      </c>
      <c r="D85" s="17">
        <v>78</v>
      </c>
      <c r="E85" s="17">
        <v>7894</v>
      </c>
      <c r="F85" s="17">
        <v>5</v>
      </c>
      <c r="G85" s="17">
        <v>23.31</v>
      </c>
      <c r="H85" s="17">
        <v>28.6</v>
      </c>
      <c r="I85" s="17" t="s">
        <v>317</v>
      </c>
      <c r="J85" s="17" t="str">
        <f>IF(DATA_Logical!E85&gt;500,"QUALIFIED","NOT")</f>
        <v>QUALIFIED</v>
      </c>
      <c r="K85" s="17" t="str">
        <f t="shared" si="3"/>
        <v>NEEDS IMPROVEMENT</v>
      </c>
      <c r="L85" s="17" t="str">
        <f t="shared" si="4"/>
        <v>NO REST</v>
      </c>
      <c r="M85" s="17" t="b">
        <f t="shared" si="5"/>
        <v>1</v>
      </c>
    </row>
    <row r="86" spans="1:13" x14ac:dyDescent="0.35">
      <c r="A86" s="17" t="s">
        <v>93</v>
      </c>
      <c r="B86" s="17" t="s">
        <v>310</v>
      </c>
      <c r="C86" s="17" t="s">
        <v>313</v>
      </c>
      <c r="D86" s="17">
        <v>54</v>
      </c>
      <c r="E86" s="17">
        <v>1210</v>
      </c>
      <c r="F86" s="17">
        <v>284</v>
      </c>
      <c r="G86" s="17">
        <v>79.14</v>
      </c>
      <c r="H86" s="17">
        <v>23.44</v>
      </c>
      <c r="I86" s="17" t="s">
        <v>317</v>
      </c>
      <c r="J86" s="17" t="str">
        <f>IF(DATA_Logical!E86&gt;500,"QUALIFIED","NOT")</f>
        <v>QUALIFIED</v>
      </c>
      <c r="K86" s="17" t="str">
        <f t="shared" si="3"/>
        <v>ALL ROUNDER</v>
      </c>
      <c r="L86" s="17" t="str">
        <f t="shared" si="4"/>
        <v>NO REST</v>
      </c>
      <c r="M86" s="17" t="b">
        <f t="shared" si="5"/>
        <v>1</v>
      </c>
    </row>
    <row r="87" spans="1:13" x14ac:dyDescent="0.35">
      <c r="A87" s="17" t="s">
        <v>94</v>
      </c>
      <c r="B87" s="17" t="s">
        <v>309</v>
      </c>
      <c r="C87" s="17" t="s">
        <v>315</v>
      </c>
      <c r="D87" s="17">
        <v>101</v>
      </c>
      <c r="E87" s="17">
        <v>400</v>
      </c>
      <c r="F87" s="17">
        <v>63</v>
      </c>
      <c r="G87" s="17">
        <v>12.97</v>
      </c>
      <c r="H87" s="17">
        <v>30.58</v>
      </c>
      <c r="I87" s="17" t="s">
        <v>317</v>
      </c>
      <c r="J87" s="17" t="str">
        <f>IF(DATA_Logical!E87&gt;500,"QUALIFIED","NOT")</f>
        <v>NOT</v>
      </c>
      <c r="K87" s="17" t="str">
        <f t="shared" si="3"/>
        <v>ALL ROUNDER</v>
      </c>
      <c r="L87" s="17" t="str">
        <f t="shared" si="4"/>
        <v>NO REST</v>
      </c>
      <c r="M87" s="17" t="b">
        <f t="shared" si="5"/>
        <v>1</v>
      </c>
    </row>
    <row r="88" spans="1:13" x14ac:dyDescent="0.35">
      <c r="A88" s="17" t="s">
        <v>95</v>
      </c>
      <c r="B88" s="17" t="s">
        <v>312</v>
      </c>
      <c r="C88" s="17" t="s">
        <v>316</v>
      </c>
      <c r="D88" s="17">
        <v>175</v>
      </c>
      <c r="E88" s="17">
        <v>3986</v>
      </c>
      <c r="F88" s="17">
        <v>55</v>
      </c>
      <c r="G88" s="17">
        <v>46.38</v>
      </c>
      <c r="H88" s="17">
        <v>19.93</v>
      </c>
      <c r="I88" s="17" t="s">
        <v>317</v>
      </c>
      <c r="J88" s="17" t="str">
        <f>IF(DATA_Logical!E88&gt;500,"QUALIFIED","NOT")</f>
        <v>QUALIFIED</v>
      </c>
      <c r="K88" s="17" t="str">
        <f t="shared" si="3"/>
        <v>ALL ROUNDER</v>
      </c>
      <c r="L88" s="17" t="str">
        <f t="shared" si="4"/>
        <v>NO REST</v>
      </c>
      <c r="M88" s="17" t="b">
        <f t="shared" si="5"/>
        <v>1</v>
      </c>
    </row>
    <row r="89" spans="1:13" x14ac:dyDescent="0.35">
      <c r="A89" s="17" t="s">
        <v>96</v>
      </c>
      <c r="B89" s="17" t="s">
        <v>312</v>
      </c>
      <c r="C89" s="17" t="s">
        <v>316</v>
      </c>
      <c r="D89" s="17">
        <v>57</v>
      </c>
      <c r="E89" s="17">
        <v>5653</v>
      </c>
      <c r="F89" s="17">
        <v>24</v>
      </c>
      <c r="G89" s="17">
        <v>70.930000000000007</v>
      </c>
      <c r="H89" s="17">
        <v>25.81</v>
      </c>
      <c r="I89" s="17" t="s">
        <v>317</v>
      </c>
      <c r="J89" s="17" t="str">
        <f>IF(DATA_Logical!E89&gt;500,"QUALIFIED","NOT")</f>
        <v>QUALIFIED</v>
      </c>
      <c r="K89" s="17" t="str">
        <f t="shared" si="3"/>
        <v>ALL ROUNDER</v>
      </c>
      <c r="L89" s="17" t="str">
        <f t="shared" si="4"/>
        <v>NO REST</v>
      </c>
      <c r="M89" s="17" t="b">
        <f t="shared" si="5"/>
        <v>1</v>
      </c>
    </row>
    <row r="90" spans="1:13" x14ac:dyDescent="0.35">
      <c r="A90" s="17" t="s">
        <v>97</v>
      </c>
      <c r="B90" s="17" t="s">
        <v>309</v>
      </c>
      <c r="C90" s="17" t="s">
        <v>315</v>
      </c>
      <c r="D90" s="17">
        <v>160</v>
      </c>
      <c r="E90" s="17">
        <v>8146</v>
      </c>
      <c r="F90" s="17">
        <v>137</v>
      </c>
      <c r="G90" s="17">
        <v>55.63</v>
      </c>
      <c r="H90" s="17">
        <v>23.07</v>
      </c>
      <c r="I90" s="17" t="s">
        <v>317</v>
      </c>
      <c r="J90" s="17" t="str">
        <f>IF(DATA_Logical!E90&gt;500,"QUALIFIED","NOT")</f>
        <v>QUALIFIED</v>
      </c>
      <c r="K90" s="17" t="str">
        <f t="shared" si="3"/>
        <v>ALL ROUNDER</v>
      </c>
      <c r="L90" s="17" t="str">
        <f t="shared" si="4"/>
        <v>NO REST</v>
      </c>
      <c r="M90" s="17" t="b">
        <f t="shared" si="5"/>
        <v>1</v>
      </c>
    </row>
    <row r="91" spans="1:13" x14ac:dyDescent="0.35">
      <c r="A91" s="17" t="s">
        <v>98</v>
      </c>
      <c r="B91" s="17" t="s">
        <v>310</v>
      </c>
      <c r="C91" s="17" t="s">
        <v>313</v>
      </c>
      <c r="D91" s="17">
        <v>150</v>
      </c>
      <c r="E91" s="17">
        <v>6759</v>
      </c>
      <c r="F91" s="17">
        <v>132</v>
      </c>
      <c r="G91" s="17">
        <v>44.94</v>
      </c>
      <c r="H91" s="17">
        <v>25.32</v>
      </c>
      <c r="I91" s="17" t="s">
        <v>317</v>
      </c>
      <c r="J91" s="17" t="str">
        <f>IF(DATA_Logical!E91&gt;500,"QUALIFIED","NOT")</f>
        <v>QUALIFIED</v>
      </c>
      <c r="K91" s="17" t="str">
        <f t="shared" si="3"/>
        <v>ALL ROUNDER</v>
      </c>
      <c r="L91" s="17" t="str">
        <f t="shared" si="4"/>
        <v>NO REST</v>
      </c>
      <c r="M91" s="17" t="b">
        <f t="shared" si="5"/>
        <v>1</v>
      </c>
    </row>
    <row r="92" spans="1:13" x14ac:dyDescent="0.35">
      <c r="A92" s="17" t="s">
        <v>99</v>
      </c>
      <c r="B92" s="17" t="s">
        <v>310</v>
      </c>
      <c r="C92" s="17" t="s">
        <v>316</v>
      </c>
      <c r="D92" s="17">
        <v>52</v>
      </c>
      <c r="E92" s="17">
        <v>3470</v>
      </c>
      <c r="F92" s="17">
        <v>188</v>
      </c>
      <c r="G92" s="17">
        <v>67.95</v>
      </c>
      <c r="H92" s="17">
        <v>23.95</v>
      </c>
      <c r="I92" s="17" t="s">
        <v>317</v>
      </c>
      <c r="J92" s="17" t="str">
        <f>IF(DATA_Logical!E92&gt;500,"QUALIFIED","NOT")</f>
        <v>QUALIFIED</v>
      </c>
      <c r="K92" s="17" t="str">
        <f t="shared" si="3"/>
        <v>ALL ROUNDER</v>
      </c>
      <c r="L92" s="17" t="str">
        <f t="shared" si="4"/>
        <v>NO REST</v>
      </c>
      <c r="M92" s="17" t="b">
        <f t="shared" si="5"/>
        <v>1</v>
      </c>
    </row>
    <row r="93" spans="1:13" x14ac:dyDescent="0.35">
      <c r="A93" s="17" t="s">
        <v>100</v>
      </c>
      <c r="B93" s="17" t="s">
        <v>309</v>
      </c>
      <c r="C93" s="17" t="s">
        <v>316</v>
      </c>
      <c r="D93" s="17">
        <v>106</v>
      </c>
      <c r="E93" s="17">
        <v>3740</v>
      </c>
      <c r="F93" s="17">
        <v>119</v>
      </c>
      <c r="G93" s="17">
        <v>75.83</v>
      </c>
      <c r="H93" s="17">
        <v>35.770000000000003</v>
      </c>
      <c r="I93" s="17" t="s">
        <v>317</v>
      </c>
      <c r="J93" s="17" t="str">
        <f>IF(DATA_Logical!E93&gt;500,"QUALIFIED","NOT")</f>
        <v>QUALIFIED</v>
      </c>
      <c r="K93" s="17" t="str">
        <f t="shared" si="3"/>
        <v>ALL ROUNDER</v>
      </c>
      <c r="L93" s="17" t="str">
        <f t="shared" si="4"/>
        <v>NO REST</v>
      </c>
      <c r="M93" s="17" t="b">
        <f t="shared" si="5"/>
        <v>1</v>
      </c>
    </row>
    <row r="94" spans="1:13" x14ac:dyDescent="0.35">
      <c r="A94" s="17" t="s">
        <v>101</v>
      </c>
      <c r="B94" s="17" t="s">
        <v>312</v>
      </c>
      <c r="C94" s="17" t="s">
        <v>315</v>
      </c>
      <c r="D94" s="17">
        <v>47</v>
      </c>
      <c r="E94" s="17">
        <v>8440</v>
      </c>
      <c r="F94" s="17">
        <v>225</v>
      </c>
      <c r="G94" s="17">
        <v>78.849999999999994</v>
      </c>
      <c r="H94" s="17">
        <v>48.16</v>
      </c>
      <c r="I94" s="17" t="s">
        <v>317</v>
      </c>
      <c r="J94" s="17" t="str">
        <f>IF(DATA_Logical!E94&gt;500,"QUALIFIED","NOT")</f>
        <v>QUALIFIED</v>
      </c>
      <c r="K94" s="17" t="str">
        <f t="shared" si="3"/>
        <v>ALL ROUNDER</v>
      </c>
      <c r="L94" s="17" t="str">
        <f t="shared" si="4"/>
        <v>NO REST</v>
      </c>
      <c r="M94" s="17" t="b">
        <f t="shared" si="5"/>
        <v>1</v>
      </c>
    </row>
    <row r="95" spans="1:13" x14ac:dyDescent="0.35">
      <c r="A95" s="17" t="s">
        <v>102</v>
      </c>
      <c r="B95" s="17" t="s">
        <v>310</v>
      </c>
      <c r="C95" s="17" t="s">
        <v>315</v>
      </c>
      <c r="D95" s="17">
        <v>73</v>
      </c>
      <c r="E95" s="17">
        <v>9338</v>
      </c>
      <c r="F95" s="17">
        <v>249</v>
      </c>
      <c r="G95" s="17">
        <v>72.81</v>
      </c>
      <c r="H95" s="17">
        <v>47.87</v>
      </c>
      <c r="I95" s="17" t="s">
        <v>317</v>
      </c>
      <c r="J95" s="17" t="str">
        <f>IF(DATA_Logical!E95&gt;500,"QUALIFIED","NOT")</f>
        <v>QUALIFIED</v>
      </c>
      <c r="K95" s="17" t="str">
        <f t="shared" si="3"/>
        <v>ALL ROUNDER</v>
      </c>
      <c r="L95" s="17" t="str">
        <f t="shared" si="4"/>
        <v>NO REST</v>
      </c>
      <c r="M95" s="17" t="b">
        <f t="shared" si="5"/>
        <v>1</v>
      </c>
    </row>
    <row r="96" spans="1:13" x14ac:dyDescent="0.35">
      <c r="A96" s="17" t="s">
        <v>103</v>
      </c>
      <c r="B96" s="17" t="s">
        <v>312</v>
      </c>
      <c r="C96" s="17" t="s">
        <v>316</v>
      </c>
      <c r="D96" s="17">
        <v>57</v>
      </c>
      <c r="E96" s="17">
        <v>3529</v>
      </c>
      <c r="F96" s="17">
        <v>49</v>
      </c>
      <c r="G96" s="17">
        <v>47.14</v>
      </c>
      <c r="H96" s="17">
        <v>48.89</v>
      </c>
      <c r="I96" s="17" t="s">
        <v>317</v>
      </c>
      <c r="J96" s="17" t="str">
        <f>IF(DATA_Logical!E96&gt;500,"QUALIFIED","NOT")</f>
        <v>QUALIFIED</v>
      </c>
      <c r="K96" s="17" t="str">
        <f t="shared" si="3"/>
        <v>ALL ROUNDER</v>
      </c>
      <c r="L96" s="17" t="str">
        <f t="shared" si="4"/>
        <v>NO REST</v>
      </c>
      <c r="M96" s="17" t="b">
        <f t="shared" si="5"/>
        <v>1</v>
      </c>
    </row>
    <row r="97" spans="1:13" x14ac:dyDescent="0.35">
      <c r="A97" s="17" t="s">
        <v>104</v>
      </c>
      <c r="B97" s="17" t="s">
        <v>312</v>
      </c>
      <c r="C97" s="17" t="s">
        <v>316</v>
      </c>
      <c r="D97" s="17">
        <v>79</v>
      </c>
      <c r="E97" s="17">
        <v>2329</v>
      </c>
      <c r="F97" s="17">
        <v>16</v>
      </c>
      <c r="G97" s="17">
        <v>15.93</v>
      </c>
      <c r="H97" s="17">
        <v>44.66</v>
      </c>
      <c r="I97" s="17" t="s">
        <v>317</v>
      </c>
      <c r="J97" s="17" t="str">
        <f>IF(DATA_Logical!E97&gt;500,"QUALIFIED","NOT")</f>
        <v>QUALIFIED</v>
      </c>
      <c r="K97" s="17" t="str">
        <f t="shared" si="3"/>
        <v>ALL ROUNDER</v>
      </c>
      <c r="L97" s="17" t="str">
        <f t="shared" si="4"/>
        <v>NO REST</v>
      </c>
      <c r="M97" s="17" t="b">
        <f t="shared" si="5"/>
        <v>1</v>
      </c>
    </row>
    <row r="98" spans="1:13" x14ac:dyDescent="0.35">
      <c r="A98" s="17" t="s">
        <v>105</v>
      </c>
      <c r="B98" s="17" t="s">
        <v>309</v>
      </c>
      <c r="C98" s="17" t="s">
        <v>316</v>
      </c>
      <c r="D98" s="17">
        <v>41</v>
      </c>
      <c r="E98" s="17">
        <v>5449</v>
      </c>
      <c r="F98" s="17">
        <v>323</v>
      </c>
      <c r="G98" s="17">
        <v>20.16</v>
      </c>
      <c r="H98" s="17">
        <v>33.29</v>
      </c>
      <c r="I98" s="17" t="s">
        <v>317</v>
      </c>
      <c r="J98" s="17" t="str">
        <f>IF(DATA_Logical!E98&gt;500,"QUALIFIED","NOT")</f>
        <v>QUALIFIED</v>
      </c>
      <c r="K98" s="17" t="str">
        <f t="shared" si="3"/>
        <v>ALL ROUNDER</v>
      </c>
      <c r="L98" s="17" t="str">
        <f t="shared" si="4"/>
        <v>NO REST</v>
      </c>
      <c r="M98" s="17" t="b">
        <f t="shared" si="5"/>
        <v>1</v>
      </c>
    </row>
    <row r="99" spans="1:13" x14ac:dyDescent="0.35">
      <c r="A99" s="17" t="s">
        <v>106</v>
      </c>
      <c r="B99" s="17" t="s">
        <v>309</v>
      </c>
      <c r="C99" s="17" t="s">
        <v>314</v>
      </c>
      <c r="D99" s="17">
        <v>78</v>
      </c>
      <c r="E99" s="17">
        <v>2283</v>
      </c>
      <c r="F99" s="17">
        <v>304</v>
      </c>
      <c r="G99" s="17">
        <v>26.41</v>
      </c>
      <c r="H99" s="17">
        <v>40.200000000000003</v>
      </c>
      <c r="I99" s="17" t="s">
        <v>317</v>
      </c>
      <c r="J99" s="17" t="str">
        <f>IF(DATA_Logical!E99&gt;500,"QUALIFIED","NOT")</f>
        <v>QUALIFIED</v>
      </c>
      <c r="K99" s="17" t="str">
        <f t="shared" si="3"/>
        <v>ALL ROUNDER</v>
      </c>
      <c r="L99" s="17" t="str">
        <f t="shared" si="4"/>
        <v>NO REST</v>
      </c>
      <c r="M99" s="17" t="b">
        <f t="shared" si="5"/>
        <v>1</v>
      </c>
    </row>
    <row r="100" spans="1:13" x14ac:dyDescent="0.35">
      <c r="A100" s="17" t="s">
        <v>107</v>
      </c>
      <c r="B100" s="17" t="s">
        <v>311</v>
      </c>
      <c r="C100" s="17" t="s">
        <v>315</v>
      </c>
      <c r="D100" s="17">
        <v>143</v>
      </c>
      <c r="E100" s="17">
        <v>3358</v>
      </c>
      <c r="F100" s="17">
        <v>76</v>
      </c>
      <c r="G100" s="17">
        <v>14.95</v>
      </c>
      <c r="H100" s="17">
        <v>47.76</v>
      </c>
      <c r="I100" s="17" t="s">
        <v>317</v>
      </c>
      <c r="J100" s="17" t="str">
        <f>IF(DATA_Logical!E100&gt;500,"QUALIFIED","NOT")</f>
        <v>QUALIFIED</v>
      </c>
      <c r="K100" s="17" t="str">
        <f t="shared" si="3"/>
        <v>ALL ROUNDER</v>
      </c>
      <c r="L100" s="17" t="str">
        <f t="shared" si="4"/>
        <v>NO REST</v>
      </c>
      <c r="M100" s="17" t="b">
        <f t="shared" si="5"/>
        <v>1</v>
      </c>
    </row>
    <row r="101" spans="1:13" x14ac:dyDescent="0.35">
      <c r="A101" s="17" t="s">
        <v>108</v>
      </c>
      <c r="B101" s="17" t="s">
        <v>312</v>
      </c>
      <c r="C101" s="17" t="s">
        <v>313</v>
      </c>
      <c r="D101" s="17">
        <v>19</v>
      </c>
      <c r="E101" s="17">
        <v>411</v>
      </c>
      <c r="F101" s="17">
        <v>248</v>
      </c>
      <c r="G101" s="17">
        <v>21.83</v>
      </c>
      <c r="H101" s="17">
        <v>16.53</v>
      </c>
      <c r="I101" s="17" t="s">
        <v>317</v>
      </c>
      <c r="J101" s="17" t="str">
        <f>IF(DATA_Logical!E101&gt;500,"QUALIFIED","NOT")</f>
        <v>NOT</v>
      </c>
      <c r="K101" s="17" t="str">
        <f t="shared" si="3"/>
        <v>ALL ROUNDER</v>
      </c>
      <c r="L101" s="17" t="str">
        <f t="shared" si="4"/>
        <v>NO REST</v>
      </c>
      <c r="M101" s="17" t="b">
        <f t="shared" si="5"/>
        <v>1</v>
      </c>
    </row>
    <row r="102" spans="1:13" x14ac:dyDescent="0.35">
      <c r="A102" s="17" t="s">
        <v>109</v>
      </c>
      <c r="B102" s="17" t="s">
        <v>310</v>
      </c>
      <c r="C102" s="17" t="s">
        <v>314</v>
      </c>
      <c r="D102" s="17">
        <v>116</v>
      </c>
      <c r="E102" s="17">
        <v>2265</v>
      </c>
      <c r="F102" s="17">
        <v>284</v>
      </c>
      <c r="G102" s="17">
        <v>11.1</v>
      </c>
      <c r="H102" s="17">
        <v>36.119999999999997</v>
      </c>
      <c r="I102" s="17" t="s">
        <v>317</v>
      </c>
      <c r="J102" s="17" t="str">
        <f>IF(DATA_Logical!E102&gt;500,"QUALIFIED","NOT")</f>
        <v>QUALIFIED</v>
      </c>
      <c r="K102" s="17" t="str">
        <f t="shared" si="3"/>
        <v>ALL ROUNDER</v>
      </c>
      <c r="L102" s="17" t="str">
        <f t="shared" si="4"/>
        <v>NO REST</v>
      </c>
      <c r="M102" s="17" t="b">
        <f t="shared" si="5"/>
        <v>1</v>
      </c>
    </row>
    <row r="103" spans="1:13" x14ac:dyDescent="0.35">
      <c r="A103" s="17" t="s">
        <v>110</v>
      </c>
      <c r="B103" s="17" t="s">
        <v>309</v>
      </c>
      <c r="C103" s="17" t="s">
        <v>316</v>
      </c>
      <c r="D103" s="17">
        <v>138</v>
      </c>
      <c r="E103" s="17">
        <v>9065</v>
      </c>
      <c r="F103" s="17">
        <v>79</v>
      </c>
      <c r="G103" s="17">
        <v>63.79</v>
      </c>
      <c r="H103" s="17">
        <v>32.36</v>
      </c>
      <c r="I103" s="17" t="s">
        <v>317</v>
      </c>
      <c r="J103" s="17" t="str">
        <f>IF(DATA_Logical!E103&gt;500,"QUALIFIED","NOT")</f>
        <v>QUALIFIED</v>
      </c>
      <c r="K103" s="17" t="str">
        <f t="shared" si="3"/>
        <v>ALL ROUNDER</v>
      </c>
      <c r="L103" s="17" t="str">
        <f t="shared" si="4"/>
        <v>NO REST</v>
      </c>
      <c r="M103" s="17" t="b">
        <f t="shared" si="5"/>
        <v>1</v>
      </c>
    </row>
    <row r="104" spans="1:13" x14ac:dyDescent="0.35">
      <c r="A104" s="17" t="s">
        <v>111</v>
      </c>
      <c r="B104" s="17" t="s">
        <v>310</v>
      </c>
      <c r="C104" s="17" t="s">
        <v>313</v>
      </c>
      <c r="D104" s="17">
        <v>61</v>
      </c>
      <c r="E104" s="17">
        <v>1627</v>
      </c>
      <c r="F104" s="17">
        <v>1</v>
      </c>
      <c r="G104" s="17">
        <v>77.94</v>
      </c>
      <c r="H104" s="17">
        <v>31.89</v>
      </c>
      <c r="I104" s="17" t="s">
        <v>317</v>
      </c>
      <c r="J104" s="17" t="str">
        <f>IF(DATA_Logical!E104&gt;500,"QUALIFIED","NOT")</f>
        <v>QUALIFIED</v>
      </c>
      <c r="K104" s="17" t="str">
        <f t="shared" si="3"/>
        <v>NEEDS IMPROVEMENT</v>
      </c>
      <c r="L104" s="17" t="str">
        <f t="shared" si="4"/>
        <v>NO REST</v>
      </c>
      <c r="M104" s="17" t="b">
        <f t="shared" si="5"/>
        <v>1</v>
      </c>
    </row>
    <row r="105" spans="1:13" x14ac:dyDescent="0.35">
      <c r="A105" s="17" t="s">
        <v>112</v>
      </c>
      <c r="B105" s="17" t="s">
        <v>310</v>
      </c>
      <c r="C105" s="17" t="s">
        <v>314</v>
      </c>
      <c r="D105" s="17">
        <v>86</v>
      </c>
      <c r="E105" s="17">
        <v>724</v>
      </c>
      <c r="F105" s="17">
        <v>386</v>
      </c>
      <c r="G105" s="17">
        <v>66.650000000000006</v>
      </c>
      <c r="H105" s="17">
        <v>38.67</v>
      </c>
      <c r="I105" s="17" t="s">
        <v>318</v>
      </c>
      <c r="J105" s="17" t="str">
        <f>IF(DATA_Logical!E105&gt;500,"QUALIFIED","NOT")</f>
        <v>QUALIFIED</v>
      </c>
      <c r="K105" s="17" t="str">
        <f t="shared" si="3"/>
        <v>ALL ROUNDER</v>
      </c>
      <c r="L105" s="17" t="str">
        <f t="shared" si="4"/>
        <v>REST</v>
      </c>
      <c r="M105" s="17" t="b">
        <f t="shared" si="5"/>
        <v>0</v>
      </c>
    </row>
    <row r="106" spans="1:13" x14ac:dyDescent="0.35">
      <c r="A106" s="17" t="s">
        <v>113</v>
      </c>
      <c r="B106" s="17" t="s">
        <v>312</v>
      </c>
      <c r="C106" s="17" t="s">
        <v>315</v>
      </c>
      <c r="D106" s="17">
        <v>131</v>
      </c>
      <c r="E106" s="17">
        <v>3207</v>
      </c>
      <c r="F106" s="17">
        <v>91</v>
      </c>
      <c r="G106" s="17">
        <v>79.849999999999994</v>
      </c>
      <c r="H106" s="17">
        <v>38.36</v>
      </c>
      <c r="I106" s="17" t="s">
        <v>317</v>
      </c>
      <c r="J106" s="17" t="str">
        <f>IF(DATA_Logical!E106&gt;500,"QUALIFIED","NOT")</f>
        <v>QUALIFIED</v>
      </c>
      <c r="K106" s="17" t="str">
        <f t="shared" si="3"/>
        <v>ALL ROUNDER</v>
      </c>
      <c r="L106" s="17" t="str">
        <f t="shared" si="4"/>
        <v>NO REST</v>
      </c>
      <c r="M106" s="17" t="b">
        <f t="shared" si="5"/>
        <v>1</v>
      </c>
    </row>
    <row r="107" spans="1:13" x14ac:dyDescent="0.35">
      <c r="A107" s="17" t="s">
        <v>114</v>
      </c>
      <c r="B107" s="17" t="s">
        <v>311</v>
      </c>
      <c r="C107" s="17" t="s">
        <v>314</v>
      </c>
      <c r="D107" s="17">
        <v>32</v>
      </c>
      <c r="E107" s="17">
        <v>8727</v>
      </c>
      <c r="F107" s="17">
        <v>283</v>
      </c>
      <c r="G107" s="17">
        <v>30.54</v>
      </c>
      <c r="H107" s="17">
        <v>33.56</v>
      </c>
      <c r="I107" s="17" t="s">
        <v>317</v>
      </c>
      <c r="J107" s="17" t="str">
        <f>IF(DATA_Logical!E107&gt;500,"QUALIFIED","NOT")</f>
        <v>QUALIFIED</v>
      </c>
      <c r="K107" s="17" t="str">
        <f t="shared" si="3"/>
        <v>ALL ROUNDER</v>
      </c>
      <c r="L107" s="17" t="str">
        <f t="shared" si="4"/>
        <v>NO REST</v>
      </c>
      <c r="M107" s="17" t="b">
        <f t="shared" si="5"/>
        <v>1</v>
      </c>
    </row>
    <row r="108" spans="1:13" x14ac:dyDescent="0.35">
      <c r="A108" s="17" t="s">
        <v>115</v>
      </c>
      <c r="B108" s="17" t="s">
        <v>310</v>
      </c>
      <c r="C108" s="17" t="s">
        <v>313</v>
      </c>
      <c r="D108" s="17">
        <v>166</v>
      </c>
      <c r="E108" s="17">
        <v>7399</v>
      </c>
      <c r="F108" s="17">
        <v>7</v>
      </c>
      <c r="G108" s="17">
        <v>31.59</v>
      </c>
      <c r="H108" s="17">
        <v>45.96</v>
      </c>
      <c r="I108" s="17" t="s">
        <v>317</v>
      </c>
      <c r="J108" s="17" t="str">
        <f>IF(DATA_Logical!E108&gt;500,"QUALIFIED","NOT")</f>
        <v>QUALIFIED</v>
      </c>
      <c r="K108" s="17" t="str">
        <f t="shared" si="3"/>
        <v>NEEDS IMPROVEMENT</v>
      </c>
      <c r="L108" s="17" t="str">
        <f t="shared" si="4"/>
        <v>NO REST</v>
      </c>
      <c r="M108" s="17" t="b">
        <f t="shared" si="5"/>
        <v>1</v>
      </c>
    </row>
    <row r="109" spans="1:13" x14ac:dyDescent="0.35">
      <c r="A109" s="17" t="s">
        <v>116</v>
      </c>
      <c r="B109" s="17" t="s">
        <v>312</v>
      </c>
      <c r="C109" s="17" t="s">
        <v>315</v>
      </c>
      <c r="D109" s="17">
        <v>109</v>
      </c>
      <c r="E109" s="17">
        <v>3009</v>
      </c>
      <c r="F109" s="17">
        <v>116</v>
      </c>
      <c r="G109" s="17">
        <v>67.180000000000007</v>
      </c>
      <c r="H109" s="17">
        <v>34.58</v>
      </c>
      <c r="I109" s="17" t="s">
        <v>317</v>
      </c>
      <c r="J109" s="17" t="str">
        <f>IF(DATA_Logical!E109&gt;500,"QUALIFIED","NOT")</f>
        <v>QUALIFIED</v>
      </c>
      <c r="K109" s="17" t="str">
        <f t="shared" si="3"/>
        <v>ALL ROUNDER</v>
      </c>
      <c r="L109" s="17" t="str">
        <f t="shared" si="4"/>
        <v>NO REST</v>
      </c>
      <c r="M109" s="17" t="b">
        <f t="shared" si="5"/>
        <v>1</v>
      </c>
    </row>
    <row r="110" spans="1:13" x14ac:dyDescent="0.35">
      <c r="A110" s="17" t="s">
        <v>117</v>
      </c>
      <c r="B110" s="17" t="s">
        <v>309</v>
      </c>
      <c r="C110" s="17" t="s">
        <v>315</v>
      </c>
      <c r="D110" s="17">
        <v>127</v>
      </c>
      <c r="E110" s="17">
        <v>2999</v>
      </c>
      <c r="F110" s="17">
        <v>323</v>
      </c>
      <c r="G110" s="17">
        <v>71.03</v>
      </c>
      <c r="H110" s="17">
        <v>15.66</v>
      </c>
      <c r="I110" s="17" t="s">
        <v>317</v>
      </c>
      <c r="J110" s="17" t="str">
        <f>IF(DATA_Logical!E110&gt;500,"QUALIFIED","NOT")</f>
        <v>QUALIFIED</v>
      </c>
      <c r="K110" s="17" t="str">
        <f t="shared" si="3"/>
        <v>ALL ROUNDER</v>
      </c>
      <c r="L110" s="17" t="str">
        <f t="shared" si="4"/>
        <v>NO REST</v>
      </c>
      <c r="M110" s="17" t="b">
        <f t="shared" si="5"/>
        <v>1</v>
      </c>
    </row>
    <row r="111" spans="1:13" x14ac:dyDescent="0.35">
      <c r="A111" s="17" t="s">
        <v>118</v>
      </c>
      <c r="B111" s="17" t="s">
        <v>312</v>
      </c>
      <c r="C111" s="17" t="s">
        <v>315</v>
      </c>
      <c r="D111" s="17">
        <v>39</v>
      </c>
      <c r="E111" s="17">
        <v>5738</v>
      </c>
      <c r="F111" s="17">
        <v>14</v>
      </c>
      <c r="G111" s="17">
        <v>49.15</v>
      </c>
      <c r="H111" s="17">
        <v>43.61</v>
      </c>
      <c r="I111" s="17" t="s">
        <v>317</v>
      </c>
      <c r="J111" s="17" t="str">
        <f>IF(DATA_Logical!E111&gt;500,"QUALIFIED","NOT")</f>
        <v>QUALIFIED</v>
      </c>
      <c r="K111" s="17" t="str">
        <f t="shared" si="3"/>
        <v>ALL ROUNDER</v>
      </c>
      <c r="L111" s="17" t="str">
        <f t="shared" si="4"/>
        <v>NO REST</v>
      </c>
      <c r="M111" s="17" t="b">
        <f t="shared" si="5"/>
        <v>1</v>
      </c>
    </row>
    <row r="112" spans="1:13" x14ac:dyDescent="0.35">
      <c r="A112" s="17" t="s">
        <v>119</v>
      </c>
      <c r="B112" s="17" t="s">
        <v>311</v>
      </c>
      <c r="C112" s="17" t="s">
        <v>314</v>
      </c>
      <c r="D112" s="17">
        <v>69</v>
      </c>
      <c r="E112" s="17">
        <v>1960</v>
      </c>
      <c r="F112" s="17">
        <v>91</v>
      </c>
      <c r="G112" s="17">
        <v>70.94</v>
      </c>
      <c r="H112" s="17">
        <v>48.91</v>
      </c>
      <c r="I112" s="17" t="s">
        <v>317</v>
      </c>
      <c r="J112" s="17" t="str">
        <f>IF(DATA_Logical!E112&gt;500,"QUALIFIED","NOT")</f>
        <v>QUALIFIED</v>
      </c>
      <c r="K112" s="17" t="str">
        <f t="shared" si="3"/>
        <v>ALL ROUNDER</v>
      </c>
      <c r="L112" s="17" t="str">
        <f t="shared" si="4"/>
        <v>NO REST</v>
      </c>
      <c r="M112" s="17" t="b">
        <f t="shared" si="5"/>
        <v>1</v>
      </c>
    </row>
    <row r="113" spans="1:13" x14ac:dyDescent="0.35">
      <c r="A113" s="17" t="s">
        <v>120</v>
      </c>
      <c r="B113" s="17" t="s">
        <v>309</v>
      </c>
      <c r="C113" s="17" t="s">
        <v>315</v>
      </c>
      <c r="D113" s="17">
        <v>168</v>
      </c>
      <c r="E113" s="17">
        <v>3429</v>
      </c>
      <c r="F113" s="17">
        <v>91</v>
      </c>
      <c r="G113" s="17">
        <v>12.13</v>
      </c>
      <c r="H113" s="17">
        <v>46.94</v>
      </c>
      <c r="I113" s="17" t="s">
        <v>317</v>
      </c>
      <c r="J113" s="17" t="str">
        <f>IF(DATA_Logical!E113&gt;500,"QUALIFIED","NOT")</f>
        <v>QUALIFIED</v>
      </c>
      <c r="K113" s="17" t="str">
        <f t="shared" si="3"/>
        <v>ALL ROUNDER</v>
      </c>
      <c r="L113" s="17" t="str">
        <f t="shared" si="4"/>
        <v>NO REST</v>
      </c>
      <c r="M113" s="17" t="b">
        <f t="shared" si="5"/>
        <v>1</v>
      </c>
    </row>
    <row r="114" spans="1:13" x14ac:dyDescent="0.35">
      <c r="A114" s="17" t="s">
        <v>121</v>
      </c>
      <c r="B114" s="17" t="s">
        <v>312</v>
      </c>
      <c r="C114" s="17" t="s">
        <v>316</v>
      </c>
      <c r="D114" s="17">
        <v>156</v>
      </c>
      <c r="E114" s="17">
        <v>7582</v>
      </c>
      <c r="F114" s="17">
        <v>192</v>
      </c>
      <c r="G114" s="17">
        <v>36.630000000000003</v>
      </c>
      <c r="H114" s="17">
        <v>39.479999999999997</v>
      </c>
      <c r="I114" s="17" t="s">
        <v>317</v>
      </c>
      <c r="J114" s="17" t="str">
        <f>IF(DATA_Logical!E114&gt;500,"QUALIFIED","NOT")</f>
        <v>QUALIFIED</v>
      </c>
      <c r="K114" s="17" t="str">
        <f t="shared" si="3"/>
        <v>ALL ROUNDER</v>
      </c>
      <c r="L114" s="17" t="str">
        <f t="shared" si="4"/>
        <v>NO REST</v>
      </c>
      <c r="M114" s="17" t="b">
        <f t="shared" si="5"/>
        <v>1</v>
      </c>
    </row>
    <row r="115" spans="1:13" x14ac:dyDescent="0.35">
      <c r="A115" s="17" t="s">
        <v>122</v>
      </c>
      <c r="B115" s="17" t="s">
        <v>309</v>
      </c>
      <c r="C115" s="17" t="s">
        <v>316</v>
      </c>
      <c r="D115" s="17">
        <v>25</v>
      </c>
      <c r="E115" s="17">
        <v>2216</v>
      </c>
      <c r="F115" s="17">
        <v>154</v>
      </c>
      <c r="G115" s="17">
        <v>73.17</v>
      </c>
      <c r="H115" s="17">
        <v>37.9</v>
      </c>
      <c r="I115" s="17" t="s">
        <v>317</v>
      </c>
      <c r="J115" s="17" t="str">
        <f>IF(DATA_Logical!E115&gt;500,"QUALIFIED","NOT")</f>
        <v>QUALIFIED</v>
      </c>
      <c r="K115" s="17" t="str">
        <f t="shared" si="3"/>
        <v>ALL ROUNDER</v>
      </c>
      <c r="L115" s="17" t="str">
        <f t="shared" si="4"/>
        <v>NO REST</v>
      </c>
      <c r="M115" s="17" t="b">
        <f t="shared" si="5"/>
        <v>1</v>
      </c>
    </row>
    <row r="116" spans="1:13" x14ac:dyDescent="0.35">
      <c r="A116" s="17" t="s">
        <v>123</v>
      </c>
      <c r="B116" s="17" t="s">
        <v>309</v>
      </c>
      <c r="C116" s="17" t="s">
        <v>316</v>
      </c>
      <c r="D116" s="17">
        <v>26</v>
      </c>
      <c r="E116" s="17">
        <v>3661</v>
      </c>
      <c r="F116" s="17">
        <v>23</v>
      </c>
      <c r="G116" s="17">
        <v>66.760000000000005</v>
      </c>
      <c r="H116" s="17">
        <v>30</v>
      </c>
      <c r="I116" s="17" t="s">
        <v>317</v>
      </c>
      <c r="J116" s="17" t="str">
        <f>IF(DATA_Logical!E116&gt;500,"QUALIFIED","NOT")</f>
        <v>QUALIFIED</v>
      </c>
      <c r="K116" s="17" t="str">
        <f t="shared" si="3"/>
        <v>ALL ROUNDER</v>
      </c>
      <c r="L116" s="17" t="str">
        <f t="shared" si="4"/>
        <v>NO REST</v>
      </c>
      <c r="M116" s="17" t="b">
        <f t="shared" si="5"/>
        <v>1</v>
      </c>
    </row>
    <row r="117" spans="1:13" x14ac:dyDescent="0.35">
      <c r="A117" s="17" t="s">
        <v>124</v>
      </c>
      <c r="B117" s="17" t="s">
        <v>310</v>
      </c>
      <c r="C117" s="17" t="s">
        <v>316</v>
      </c>
      <c r="D117" s="17">
        <v>32</v>
      </c>
      <c r="E117" s="17">
        <v>59</v>
      </c>
      <c r="F117" s="17">
        <v>225</v>
      </c>
      <c r="G117" s="17">
        <v>31.81</v>
      </c>
      <c r="H117" s="17">
        <v>34.79</v>
      </c>
      <c r="I117" s="17" t="s">
        <v>317</v>
      </c>
      <c r="J117" s="17" t="str">
        <f>IF(DATA_Logical!E117&gt;500,"QUALIFIED","NOT")</f>
        <v>NOT</v>
      </c>
      <c r="K117" s="17" t="str">
        <f t="shared" si="3"/>
        <v>NEEDS IMPROVEMENT</v>
      </c>
      <c r="L117" s="17" t="str">
        <f t="shared" si="4"/>
        <v>NO REST</v>
      </c>
      <c r="M117" s="17" t="b">
        <f t="shared" si="5"/>
        <v>1</v>
      </c>
    </row>
    <row r="118" spans="1:13" x14ac:dyDescent="0.35">
      <c r="A118" s="17" t="s">
        <v>125</v>
      </c>
      <c r="B118" s="17" t="s">
        <v>311</v>
      </c>
      <c r="C118" s="17" t="s">
        <v>314</v>
      </c>
      <c r="D118" s="17">
        <v>43</v>
      </c>
      <c r="E118" s="17">
        <v>6562</v>
      </c>
      <c r="F118" s="17">
        <v>381</v>
      </c>
      <c r="G118" s="17">
        <v>54.65</v>
      </c>
      <c r="H118" s="17">
        <v>18.329999999999998</v>
      </c>
      <c r="I118" s="17" t="s">
        <v>317</v>
      </c>
      <c r="J118" s="17" t="str">
        <f>IF(DATA_Logical!E118&gt;500,"QUALIFIED","NOT")</f>
        <v>QUALIFIED</v>
      </c>
      <c r="K118" s="17" t="str">
        <f t="shared" si="3"/>
        <v>ALL ROUNDER</v>
      </c>
      <c r="L118" s="17" t="str">
        <f t="shared" si="4"/>
        <v>NO REST</v>
      </c>
      <c r="M118" s="17" t="b">
        <f t="shared" si="5"/>
        <v>1</v>
      </c>
    </row>
    <row r="119" spans="1:13" x14ac:dyDescent="0.35">
      <c r="A119" s="17" t="s">
        <v>126</v>
      </c>
      <c r="B119" s="17" t="s">
        <v>311</v>
      </c>
      <c r="C119" s="17" t="s">
        <v>313</v>
      </c>
      <c r="D119" s="17">
        <v>47</v>
      </c>
      <c r="E119" s="17">
        <v>3713</v>
      </c>
      <c r="F119" s="17">
        <v>235</v>
      </c>
      <c r="G119" s="17">
        <v>23.44</v>
      </c>
      <c r="H119" s="17">
        <v>26.04</v>
      </c>
      <c r="I119" s="17" t="s">
        <v>317</v>
      </c>
      <c r="J119" s="17" t="str">
        <f>IF(DATA_Logical!E119&gt;500,"QUALIFIED","NOT")</f>
        <v>QUALIFIED</v>
      </c>
      <c r="K119" s="17" t="str">
        <f t="shared" si="3"/>
        <v>ALL ROUNDER</v>
      </c>
      <c r="L119" s="17" t="str">
        <f t="shared" si="4"/>
        <v>NO REST</v>
      </c>
      <c r="M119" s="17" t="b">
        <f t="shared" si="5"/>
        <v>1</v>
      </c>
    </row>
    <row r="120" spans="1:13" x14ac:dyDescent="0.35">
      <c r="A120" s="17" t="s">
        <v>127</v>
      </c>
      <c r="B120" s="17" t="s">
        <v>312</v>
      </c>
      <c r="C120" s="17" t="s">
        <v>313</v>
      </c>
      <c r="D120" s="17">
        <v>84</v>
      </c>
      <c r="E120" s="17">
        <v>8129</v>
      </c>
      <c r="F120" s="17">
        <v>316</v>
      </c>
      <c r="G120" s="17">
        <v>18.079999999999998</v>
      </c>
      <c r="H120" s="17">
        <v>42.76</v>
      </c>
      <c r="I120" s="17" t="s">
        <v>317</v>
      </c>
      <c r="J120" s="17" t="str">
        <f>IF(DATA_Logical!E120&gt;500,"QUALIFIED","NOT")</f>
        <v>QUALIFIED</v>
      </c>
      <c r="K120" s="17" t="str">
        <f t="shared" si="3"/>
        <v>ALL ROUNDER</v>
      </c>
      <c r="L120" s="17" t="str">
        <f t="shared" si="4"/>
        <v>NO REST</v>
      </c>
      <c r="M120" s="17" t="b">
        <f t="shared" si="5"/>
        <v>1</v>
      </c>
    </row>
    <row r="121" spans="1:13" x14ac:dyDescent="0.35">
      <c r="A121" s="17" t="s">
        <v>128</v>
      </c>
      <c r="B121" s="17" t="s">
        <v>311</v>
      </c>
      <c r="C121" s="17" t="s">
        <v>316</v>
      </c>
      <c r="D121" s="17">
        <v>110</v>
      </c>
      <c r="E121" s="17">
        <v>9282</v>
      </c>
      <c r="F121" s="17">
        <v>100</v>
      </c>
      <c r="G121" s="17">
        <v>29.67</v>
      </c>
      <c r="H121" s="17">
        <v>24.86</v>
      </c>
      <c r="I121" s="17" t="s">
        <v>318</v>
      </c>
      <c r="J121" s="17" t="str">
        <f>IF(DATA_Logical!E121&gt;500,"QUALIFIED","NOT")</f>
        <v>QUALIFIED</v>
      </c>
      <c r="K121" s="17" t="str">
        <f t="shared" si="3"/>
        <v>ALL ROUNDER</v>
      </c>
      <c r="L121" s="17" t="str">
        <f t="shared" si="4"/>
        <v>REST</v>
      </c>
      <c r="M121" s="17" t="b">
        <f t="shared" si="5"/>
        <v>0</v>
      </c>
    </row>
    <row r="122" spans="1:13" x14ac:dyDescent="0.35">
      <c r="A122" s="17" t="s">
        <v>129</v>
      </c>
      <c r="B122" s="17" t="s">
        <v>309</v>
      </c>
      <c r="C122" s="17" t="s">
        <v>315</v>
      </c>
      <c r="D122" s="17">
        <v>112</v>
      </c>
      <c r="E122" s="17">
        <v>421</v>
      </c>
      <c r="F122" s="17">
        <v>63</v>
      </c>
      <c r="G122" s="17">
        <v>33.06</v>
      </c>
      <c r="H122" s="17">
        <v>20.18</v>
      </c>
      <c r="I122" s="17" t="s">
        <v>317</v>
      </c>
      <c r="J122" s="17" t="str">
        <f>IF(DATA_Logical!E122&gt;500,"QUALIFIED","NOT")</f>
        <v>NOT</v>
      </c>
      <c r="K122" s="17" t="str">
        <f t="shared" si="3"/>
        <v>ALL ROUNDER</v>
      </c>
      <c r="L122" s="17" t="str">
        <f t="shared" si="4"/>
        <v>NO REST</v>
      </c>
      <c r="M122" s="17" t="b">
        <f t="shared" si="5"/>
        <v>1</v>
      </c>
    </row>
    <row r="123" spans="1:13" x14ac:dyDescent="0.35">
      <c r="A123" s="17" t="s">
        <v>130</v>
      </c>
      <c r="B123" s="17" t="s">
        <v>309</v>
      </c>
      <c r="C123" s="17" t="s">
        <v>313</v>
      </c>
      <c r="D123" s="17">
        <v>86</v>
      </c>
      <c r="E123" s="17">
        <v>8425</v>
      </c>
      <c r="F123" s="17">
        <v>376</v>
      </c>
      <c r="G123" s="17">
        <v>55.58</v>
      </c>
      <c r="H123" s="17">
        <v>36.68</v>
      </c>
      <c r="I123" s="17" t="s">
        <v>317</v>
      </c>
      <c r="J123" s="17" t="str">
        <f>IF(DATA_Logical!E123&gt;500,"QUALIFIED","NOT")</f>
        <v>QUALIFIED</v>
      </c>
      <c r="K123" s="17" t="str">
        <f t="shared" si="3"/>
        <v>ALL ROUNDER</v>
      </c>
      <c r="L123" s="17" t="str">
        <f t="shared" si="4"/>
        <v>NO REST</v>
      </c>
      <c r="M123" s="17" t="b">
        <f t="shared" si="5"/>
        <v>1</v>
      </c>
    </row>
    <row r="124" spans="1:13" x14ac:dyDescent="0.35">
      <c r="A124" s="17" t="s">
        <v>131</v>
      </c>
      <c r="B124" s="17" t="s">
        <v>309</v>
      </c>
      <c r="C124" s="17" t="s">
        <v>315</v>
      </c>
      <c r="D124" s="17">
        <v>86</v>
      </c>
      <c r="E124" s="17">
        <v>1321</v>
      </c>
      <c r="F124" s="17">
        <v>207</v>
      </c>
      <c r="G124" s="17">
        <v>72.84</v>
      </c>
      <c r="H124" s="17">
        <v>28.04</v>
      </c>
      <c r="I124" s="17" t="s">
        <v>317</v>
      </c>
      <c r="J124" s="17" t="str">
        <f>IF(DATA_Logical!E124&gt;500,"QUALIFIED","NOT")</f>
        <v>QUALIFIED</v>
      </c>
      <c r="K124" s="17" t="str">
        <f t="shared" si="3"/>
        <v>ALL ROUNDER</v>
      </c>
      <c r="L124" s="17" t="str">
        <f t="shared" si="4"/>
        <v>NO REST</v>
      </c>
      <c r="M124" s="17" t="b">
        <f t="shared" si="5"/>
        <v>1</v>
      </c>
    </row>
    <row r="125" spans="1:13" x14ac:dyDescent="0.35">
      <c r="A125" s="17" t="s">
        <v>132</v>
      </c>
      <c r="B125" s="17" t="s">
        <v>310</v>
      </c>
      <c r="C125" s="17" t="s">
        <v>314</v>
      </c>
      <c r="D125" s="17">
        <v>87</v>
      </c>
      <c r="E125" s="17">
        <v>7335</v>
      </c>
      <c r="F125" s="17">
        <v>314</v>
      </c>
      <c r="G125" s="17">
        <v>31.96</v>
      </c>
      <c r="H125" s="17">
        <v>19.82</v>
      </c>
      <c r="I125" s="17" t="s">
        <v>317</v>
      </c>
      <c r="J125" s="17" t="str">
        <f>IF(DATA_Logical!E125&gt;500,"QUALIFIED","NOT")</f>
        <v>QUALIFIED</v>
      </c>
      <c r="K125" s="17" t="str">
        <f t="shared" si="3"/>
        <v>ALL ROUNDER</v>
      </c>
      <c r="L125" s="17" t="str">
        <f t="shared" si="4"/>
        <v>NO REST</v>
      </c>
      <c r="M125" s="17" t="b">
        <f t="shared" si="5"/>
        <v>1</v>
      </c>
    </row>
    <row r="126" spans="1:13" x14ac:dyDescent="0.35">
      <c r="A126" s="17" t="s">
        <v>133</v>
      </c>
      <c r="B126" s="17" t="s">
        <v>312</v>
      </c>
      <c r="C126" s="17" t="s">
        <v>314</v>
      </c>
      <c r="D126" s="17">
        <v>11</v>
      </c>
      <c r="E126" s="17">
        <v>1645</v>
      </c>
      <c r="F126" s="17">
        <v>98</v>
      </c>
      <c r="G126" s="17">
        <v>73.92</v>
      </c>
      <c r="H126" s="17">
        <v>40.36</v>
      </c>
      <c r="I126" s="17" t="s">
        <v>317</v>
      </c>
      <c r="J126" s="17" t="str">
        <f>IF(DATA_Logical!E126&gt;500,"QUALIFIED","NOT")</f>
        <v>QUALIFIED</v>
      </c>
      <c r="K126" s="17" t="str">
        <f t="shared" si="3"/>
        <v>ALL ROUNDER</v>
      </c>
      <c r="L126" s="17" t="str">
        <f t="shared" si="4"/>
        <v>NO REST</v>
      </c>
      <c r="M126" s="17" t="b">
        <f t="shared" si="5"/>
        <v>1</v>
      </c>
    </row>
    <row r="127" spans="1:13" x14ac:dyDescent="0.35">
      <c r="A127" s="17" t="s">
        <v>134</v>
      </c>
      <c r="B127" s="17" t="s">
        <v>309</v>
      </c>
      <c r="C127" s="17" t="s">
        <v>316</v>
      </c>
      <c r="D127" s="17">
        <v>152</v>
      </c>
      <c r="E127" s="17">
        <v>6887</v>
      </c>
      <c r="F127" s="17">
        <v>323</v>
      </c>
      <c r="G127" s="17">
        <v>23.74</v>
      </c>
      <c r="H127" s="17">
        <v>47.02</v>
      </c>
      <c r="I127" s="17" t="s">
        <v>317</v>
      </c>
      <c r="J127" s="17" t="str">
        <f>IF(DATA_Logical!E127&gt;500,"QUALIFIED","NOT")</f>
        <v>QUALIFIED</v>
      </c>
      <c r="K127" s="17" t="str">
        <f t="shared" si="3"/>
        <v>ALL ROUNDER</v>
      </c>
      <c r="L127" s="17" t="str">
        <f t="shared" si="4"/>
        <v>NO REST</v>
      </c>
      <c r="M127" s="17" t="b">
        <f t="shared" si="5"/>
        <v>1</v>
      </c>
    </row>
    <row r="128" spans="1:13" x14ac:dyDescent="0.35">
      <c r="A128" s="17" t="s">
        <v>135</v>
      </c>
      <c r="B128" s="17" t="s">
        <v>311</v>
      </c>
      <c r="C128" s="17" t="s">
        <v>313</v>
      </c>
      <c r="D128" s="17">
        <v>54</v>
      </c>
      <c r="E128" s="17">
        <v>690</v>
      </c>
      <c r="F128" s="17">
        <v>394</v>
      </c>
      <c r="G128" s="17">
        <v>48.64</v>
      </c>
      <c r="H128" s="17">
        <v>36.630000000000003</v>
      </c>
      <c r="I128" s="17" t="s">
        <v>317</v>
      </c>
      <c r="J128" s="17" t="str">
        <f>IF(DATA_Logical!E128&gt;500,"QUALIFIED","NOT")</f>
        <v>QUALIFIED</v>
      </c>
      <c r="K128" s="17" t="str">
        <f t="shared" si="3"/>
        <v>ALL ROUNDER</v>
      </c>
      <c r="L128" s="17" t="str">
        <f t="shared" si="4"/>
        <v>NO REST</v>
      </c>
      <c r="M128" s="17" t="b">
        <f t="shared" si="5"/>
        <v>1</v>
      </c>
    </row>
    <row r="129" spans="1:13" x14ac:dyDescent="0.35">
      <c r="A129" s="17" t="s">
        <v>136</v>
      </c>
      <c r="B129" s="17" t="s">
        <v>309</v>
      </c>
      <c r="C129" s="17" t="s">
        <v>313</v>
      </c>
      <c r="D129" s="17">
        <v>199</v>
      </c>
      <c r="E129" s="17">
        <v>9511</v>
      </c>
      <c r="F129" s="17">
        <v>49</v>
      </c>
      <c r="G129" s="17">
        <v>73.959999999999994</v>
      </c>
      <c r="H129" s="17">
        <v>16.21</v>
      </c>
      <c r="I129" s="17" t="s">
        <v>317</v>
      </c>
      <c r="J129" s="17" t="str">
        <f>IF(DATA_Logical!E129&gt;500,"QUALIFIED","NOT")</f>
        <v>QUALIFIED</v>
      </c>
      <c r="K129" s="17" t="str">
        <f t="shared" si="3"/>
        <v>ALL ROUNDER</v>
      </c>
      <c r="L129" s="17" t="str">
        <f t="shared" si="4"/>
        <v>NO REST</v>
      </c>
      <c r="M129" s="17" t="b">
        <f t="shared" si="5"/>
        <v>1</v>
      </c>
    </row>
    <row r="130" spans="1:13" x14ac:dyDescent="0.35">
      <c r="A130" s="17" t="s">
        <v>137</v>
      </c>
      <c r="B130" s="17" t="s">
        <v>312</v>
      </c>
      <c r="C130" s="17" t="s">
        <v>316</v>
      </c>
      <c r="D130" s="17">
        <v>29</v>
      </c>
      <c r="E130" s="17">
        <v>6676</v>
      </c>
      <c r="F130" s="17">
        <v>225</v>
      </c>
      <c r="G130" s="17">
        <v>17.38</v>
      </c>
      <c r="H130" s="17">
        <v>16.670000000000002</v>
      </c>
      <c r="I130" s="17" t="s">
        <v>317</v>
      </c>
      <c r="J130" s="17" t="str">
        <f>IF(DATA_Logical!E130&gt;500,"QUALIFIED","NOT")</f>
        <v>QUALIFIED</v>
      </c>
      <c r="K130" s="17" t="str">
        <f t="shared" si="3"/>
        <v>ALL ROUNDER</v>
      </c>
      <c r="L130" s="17" t="str">
        <f t="shared" si="4"/>
        <v>NO REST</v>
      </c>
      <c r="M130" s="17" t="b">
        <f t="shared" si="5"/>
        <v>1</v>
      </c>
    </row>
    <row r="131" spans="1:13" x14ac:dyDescent="0.35">
      <c r="A131" s="17" t="s">
        <v>138</v>
      </c>
      <c r="B131" s="17" t="s">
        <v>310</v>
      </c>
      <c r="C131" s="17" t="s">
        <v>313</v>
      </c>
      <c r="D131" s="17">
        <v>158</v>
      </c>
      <c r="E131" s="17">
        <v>8137</v>
      </c>
      <c r="F131" s="17">
        <v>192</v>
      </c>
      <c r="G131" s="17">
        <v>44.4</v>
      </c>
      <c r="H131" s="17">
        <v>48.74</v>
      </c>
      <c r="I131" s="17" t="s">
        <v>317</v>
      </c>
      <c r="J131" s="17" t="str">
        <f>IF(DATA_Logical!E131&gt;500,"QUALIFIED","NOT")</f>
        <v>QUALIFIED</v>
      </c>
      <c r="K131" s="17" t="str">
        <f t="shared" ref="K131:K194" si="6">IF(AND(E131&gt;300,F131&gt;10),"ALL ROUNDER","NEEDS IMPROVEMENT")</f>
        <v>ALL ROUNDER</v>
      </c>
      <c r="L131" s="17" t="str">
        <f t="shared" ref="L131:L194" si="7">IF(OR(D131&lt;50,I131="No"),"NO REST","REST")</f>
        <v>NO REST</v>
      </c>
      <c r="M131" s="17" t="b">
        <f t="shared" ref="M131:M194" si="8">NOT(I131="Yes")</f>
        <v>1</v>
      </c>
    </row>
    <row r="132" spans="1:13" x14ac:dyDescent="0.35">
      <c r="A132" s="17" t="s">
        <v>139</v>
      </c>
      <c r="B132" s="17" t="s">
        <v>310</v>
      </c>
      <c r="C132" s="17" t="s">
        <v>313</v>
      </c>
      <c r="D132" s="17">
        <v>168</v>
      </c>
      <c r="E132" s="17">
        <v>9058</v>
      </c>
      <c r="F132" s="17">
        <v>179</v>
      </c>
      <c r="G132" s="17">
        <v>45.28</v>
      </c>
      <c r="H132" s="17">
        <v>24.1</v>
      </c>
      <c r="I132" s="17" t="s">
        <v>317</v>
      </c>
      <c r="J132" s="17" t="str">
        <f>IF(DATA_Logical!E132&gt;500,"QUALIFIED","NOT")</f>
        <v>QUALIFIED</v>
      </c>
      <c r="K132" s="17" t="str">
        <f t="shared" si="6"/>
        <v>ALL ROUNDER</v>
      </c>
      <c r="L132" s="17" t="str">
        <f t="shared" si="7"/>
        <v>NO REST</v>
      </c>
      <c r="M132" s="17" t="b">
        <f t="shared" si="8"/>
        <v>1</v>
      </c>
    </row>
    <row r="133" spans="1:13" x14ac:dyDescent="0.35">
      <c r="A133" s="17" t="s">
        <v>140</v>
      </c>
      <c r="B133" s="17" t="s">
        <v>311</v>
      </c>
      <c r="C133" s="17" t="s">
        <v>316</v>
      </c>
      <c r="D133" s="17">
        <v>131</v>
      </c>
      <c r="E133" s="17">
        <v>5554</v>
      </c>
      <c r="F133" s="17">
        <v>225</v>
      </c>
      <c r="G133" s="17">
        <v>79.760000000000005</v>
      </c>
      <c r="H133" s="17">
        <v>27.15</v>
      </c>
      <c r="I133" s="17" t="s">
        <v>317</v>
      </c>
      <c r="J133" s="17" t="str">
        <f>IF(DATA_Logical!E133&gt;500,"QUALIFIED","NOT")</f>
        <v>QUALIFIED</v>
      </c>
      <c r="K133" s="17" t="str">
        <f t="shared" si="6"/>
        <v>ALL ROUNDER</v>
      </c>
      <c r="L133" s="17" t="str">
        <f t="shared" si="7"/>
        <v>NO REST</v>
      </c>
      <c r="M133" s="17" t="b">
        <f t="shared" si="8"/>
        <v>1</v>
      </c>
    </row>
    <row r="134" spans="1:13" x14ac:dyDescent="0.35">
      <c r="A134" s="17" t="s">
        <v>141</v>
      </c>
      <c r="B134" s="17" t="s">
        <v>309</v>
      </c>
      <c r="C134" s="17" t="s">
        <v>313</v>
      </c>
      <c r="D134" s="17">
        <v>128</v>
      </c>
      <c r="E134" s="17">
        <v>8959</v>
      </c>
      <c r="F134" s="17">
        <v>49</v>
      </c>
      <c r="G134" s="17">
        <v>52.33</v>
      </c>
      <c r="H134" s="17">
        <v>39.5</v>
      </c>
      <c r="I134" s="17" t="s">
        <v>317</v>
      </c>
      <c r="J134" s="17" t="str">
        <f>IF(DATA_Logical!E134&gt;500,"QUALIFIED","NOT")</f>
        <v>QUALIFIED</v>
      </c>
      <c r="K134" s="17" t="str">
        <f t="shared" si="6"/>
        <v>ALL ROUNDER</v>
      </c>
      <c r="L134" s="17" t="str">
        <f t="shared" si="7"/>
        <v>NO REST</v>
      </c>
      <c r="M134" s="17" t="b">
        <f t="shared" si="8"/>
        <v>1</v>
      </c>
    </row>
    <row r="135" spans="1:13" x14ac:dyDescent="0.35">
      <c r="A135" s="17" t="s">
        <v>142</v>
      </c>
      <c r="B135" s="17" t="s">
        <v>312</v>
      </c>
      <c r="C135" s="17" t="s">
        <v>315</v>
      </c>
      <c r="D135" s="17">
        <v>171</v>
      </c>
      <c r="E135" s="17">
        <v>7428</v>
      </c>
      <c r="F135" s="17">
        <v>143</v>
      </c>
      <c r="G135" s="17">
        <v>45.33</v>
      </c>
      <c r="H135" s="17">
        <v>29.65</v>
      </c>
      <c r="I135" s="17" t="s">
        <v>317</v>
      </c>
      <c r="J135" s="17" t="str">
        <f>IF(DATA_Logical!E135&gt;500,"QUALIFIED","NOT")</f>
        <v>QUALIFIED</v>
      </c>
      <c r="K135" s="17" t="str">
        <f t="shared" si="6"/>
        <v>ALL ROUNDER</v>
      </c>
      <c r="L135" s="17" t="str">
        <f t="shared" si="7"/>
        <v>NO REST</v>
      </c>
      <c r="M135" s="17" t="b">
        <f t="shared" si="8"/>
        <v>1</v>
      </c>
    </row>
    <row r="136" spans="1:13" x14ac:dyDescent="0.35">
      <c r="A136" s="17" t="s">
        <v>143</v>
      </c>
      <c r="B136" s="17" t="s">
        <v>309</v>
      </c>
      <c r="C136" s="17" t="s">
        <v>316</v>
      </c>
      <c r="D136" s="17">
        <v>12</v>
      </c>
      <c r="E136" s="17">
        <v>2605</v>
      </c>
      <c r="F136" s="17">
        <v>41</v>
      </c>
      <c r="G136" s="17">
        <v>33.020000000000003</v>
      </c>
      <c r="H136" s="17">
        <v>19.96</v>
      </c>
      <c r="I136" s="17" t="s">
        <v>317</v>
      </c>
      <c r="J136" s="17" t="str">
        <f>IF(DATA_Logical!E136&gt;500,"QUALIFIED","NOT")</f>
        <v>QUALIFIED</v>
      </c>
      <c r="K136" s="17" t="str">
        <f t="shared" si="6"/>
        <v>ALL ROUNDER</v>
      </c>
      <c r="L136" s="17" t="str">
        <f t="shared" si="7"/>
        <v>NO REST</v>
      </c>
      <c r="M136" s="17" t="b">
        <f t="shared" si="8"/>
        <v>1</v>
      </c>
    </row>
    <row r="137" spans="1:13" x14ac:dyDescent="0.35">
      <c r="A137" s="17" t="s">
        <v>144</v>
      </c>
      <c r="B137" s="17" t="s">
        <v>312</v>
      </c>
      <c r="C137" s="17" t="s">
        <v>315</v>
      </c>
      <c r="D137" s="17">
        <v>65</v>
      </c>
      <c r="E137" s="17">
        <v>9507</v>
      </c>
      <c r="F137" s="17">
        <v>248</v>
      </c>
      <c r="G137" s="17">
        <v>37.57</v>
      </c>
      <c r="H137" s="17">
        <v>47.3</v>
      </c>
      <c r="I137" s="17" t="s">
        <v>317</v>
      </c>
      <c r="J137" s="17" t="str">
        <f>IF(DATA_Logical!E137&gt;500,"QUALIFIED","NOT")</f>
        <v>QUALIFIED</v>
      </c>
      <c r="K137" s="17" t="str">
        <f t="shared" si="6"/>
        <v>ALL ROUNDER</v>
      </c>
      <c r="L137" s="17" t="str">
        <f t="shared" si="7"/>
        <v>NO REST</v>
      </c>
      <c r="M137" s="17" t="b">
        <f t="shared" si="8"/>
        <v>1</v>
      </c>
    </row>
    <row r="138" spans="1:13" x14ac:dyDescent="0.35">
      <c r="A138" s="17" t="s">
        <v>145</v>
      </c>
      <c r="B138" s="17" t="s">
        <v>311</v>
      </c>
      <c r="C138" s="17" t="s">
        <v>316</v>
      </c>
      <c r="D138" s="17">
        <v>43</v>
      </c>
      <c r="E138" s="17">
        <v>543</v>
      </c>
      <c r="F138" s="17">
        <v>235</v>
      </c>
      <c r="G138" s="17">
        <v>54.49</v>
      </c>
      <c r="H138" s="17">
        <v>21.67</v>
      </c>
      <c r="I138" s="17" t="s">
        <v>317</v>
      </c>
      <c r="J138" s="17" t="str">
        <f>IF(DATA_Logical!E138&gt;500,"QUALIFIED","NOT")</f>
        <v>QUALIFIED</v>
      </c>
      <c r="K138" s="17" t="str">
        <f t="shared" si="6"/>
        <v>ALL ROUNDER</v>
      </c>
      <c r="L138" s="17" t="str">
        <f t="shared" si="7"/>
        <v>NO REST</v>
      </c>
      <c r="M138" s="17" t="b">
        <f t="shared" si="8"/>
        <v>1</v>
      </c>
    </row>
    <row r="139" spans="1:13" x14ac:dyDescent="0.35">
      <c r="A139" s="17" t="s">
        <v>146</v>
      </c>
      <c r="B139" s="17" t="s">
        <v>309</v>
      </c>
      <c r="C139" s="17" t="s">
        <v>315</v>
      </c>
      <c r="D139" s="17">
        <v>17</v>
      </c>
      <c r="E139" s="17">
        <v>4567</v>
      </c>
      <c r="F139" s="17">
        <v>260</v>
      </c>
      <c r="G139" s="17">
        <v>39.97</v>
      </c>
      <c r="H139" s="17">
        <v>48.65</v>
      </c>
      <c r="I139" s="17" t="s">
        <v>317</v>
      </c>
      <c r="J139" s="17" t="str">
        <f>IF(DATA_Logical!E139&gt;500,"QUALIFIED","NOT")</f>
        <v>QUALIFIED</v>
      </c>
      <c r="K139" s="17" t="str">
        <f t="shared" si="6"/>
        <v>ALL ROUNDER</v>
      </c>
      <c r="L139" s="17" t="str">
        <f t="shared" si="7"/>
        <v>NO REST</v>
      </c>
      <c r="M139" s="17" t="b">
        <f t="shared" si="8"/>
        <v>1</v>
      </c>
    </row>
    <row r="140" spans="1:13" x14ac:dyDescent="0.35">
      <c r="A140" s="17" t="s">
        <v>147</v>
      </c>
      <c r="B140" s="17" t="s">
        <v>311</v>
      </c>
      <c r="C140" s="17" t="s">
        <v>315</v>
      </c>
      <c r="D140" s="17">
        <v>120</v>
      </c>
      <c r="E140" s="17">
        <v>5208</v>
      </c>
      <c r="F140" s="17">
        <v>49</v>
      </c>
      <c r="G140" s="17">
        <v>76.73</v>
      </c>
      <c r="H140" s="17">
        <v>39.33</v>
      </c>
      <c r="I140" s="17" t="s">
        <v>317</v>
      </c>
      <c r="J140" s="17" t="str">
        <f>IF(DATA_Logical!E140&gt;500,"QUALIFIED","NOT")</f>
        <v>QUALIFIED</v>
      </c>
      <c r="K140" s="17" t="str">
        <f t="shared" si="6"/>
        <v>ALL ROUNDER</v>
      </c>
      <c r="L140" s="17" t="str">
        <f t="shared" si="7"/>
        <v>NO REST</v>
      </c>
      <c r="M140" s="17" t="b">
        <f t="shared" si="8"/>
        <v>1</v>
      </c>
    </row>
    <row r="141" spans="1:13" x14ac:dyDescent="0.35">
      <c r="A141" s="17" t="s">
        <v>148</v>
      </c>
      <c r="B141" s="17" t="s">
        <v>310</v>
      </c>
      <c r="C141" s="17" t="s">
        <v>314</v>
      </c>
      <c r="D141" s="17">
        <v>88</v>
      </c>
      <c r="E141" s="17">
        <v>7214</v>
      </c>
      <c r="F141" s="17">
        <v>35</v>
      </c>
      <c r="G141" s="17">
        <v>65.739999999999995</v>
      </c>
      <c r="H141" s="17">
        <v>35.29</v>
      </c>
      <c r="I141" s="17" t="s">
        <v>317</v>
      </c>
      <c r="J141" s="17" t="str">
        <f>IF(DATA_Logical!E141&gt;500,"QUALIFIED","NOT")</f>
        <v>QUALIFIED</v>
      </c>
      <c r="K141" s="17" t="str">
        <f t="shared" si="6"/>
        <v>ALL ROUNDER</v>
      </c>
      <c r="L141" s="17" t="str">
        <f t="shared" si="7"/>
        <v>NO REST</v>
      </c>
      <c r="M141" s="17" t="b">
        <f t="shared" si="8"/>
        <v>1</v>
      </c>
    </row>
    <row r="142" spans="1:13" x14ac:dyDescent="0.35">
      <c r="A142" s="17" t="s">
        <v>149</v>
      </c>
      <c r="B142" s="17" t="s">
        <v>309</v>
      </c>
      <c r="C142" s="17" t="s">
        <v>314</v>
      </c>
      <c r="D142" s="17">
        <v>74</v>
      </c>
      <c r="E142" s="17">
        <v>8721</v>
      </c>
      <c r="F142" s="17">
        <v>254</v>
      </c>
      <c r="G142" s="17">
        <v>43.54</v>
      </c>
      <c r="H142" s="17">
        <v>39.86</v>
      </c>
      <c r="I142" s="17" t="s">
        <v>317</v>
      </c>
      <c r="J142" s="17" t="str">
        <f>IF(DATA_Logical!E142&gt;500,"QUALIFIED","NOT")</f>
        <v>QUALIFIED</v>
      </c>
      <c r="K142" s="17" t="str">
        <f t="shared" si="6"/>
        <v>ALL ROUNDER</v>
      </c>
      <c r="L142" s="17" t="str">
        <f t="shared" si="7"/>
        <v>NO REST</v>
      </c>
      <c r="M142" s="17" t="b">
        <f t="shared" si="8"/>
        <v>1</v>
      </c>
    </row>
    <row r="143" spans="1:13" x14ac:dyDescent="0.35">
      <c r="A143" s="17" t="s">
        <v>150</v>
      </c>
      <c r="B143" s="17" t="s">
        <v>311</v>
      </c>
      <c r="C143" s="17" t="s">
        <v>314</v>
      </c>
      <c r="D143" s="17">
        <v>12</v>
      </c>
      <c r="E143" s="17">
        <v>5961</v>
      </c>
      <c r="F143" s="17">
        <v>125</v>
      </c>
      <c r="G143" s="17">
        <v>48.13</v>
      </c>
      <c r="H143" s="17">
        <v>27.73</v>
      </c>
      <c r="I143" s="17" t="s">
        <v>317</v>
      </c>
      <c r="J143" s="17" t="str">
        <f>IF(DATA_Logical!E143&gt;500,"QUALIFIED","NOT")</f>
        <v>QUALIFIED</v>
      </c>
      <c r="K143" s="17" t="str">
        <f t="shared" si="6"/>
        <v>ALL ROUNDER</v>
      </c>
      <c r="L143" s="17" t="str">
        <f t="shared" si="7"/>
        <v>NO REST</v>
      </c>
      <c r="M143" s="17" t="b">
        <f t="shared" si="8"/>
        <v>1</v>
      </c>
    </row>
    <row r="144" spans="1:13" x14ac:dyDescent="0.35">
      <c r="A144" s="17" t="s">
        <v>151</v>
      </c>
      <c r="B144" s="17" t="s">
        <v>312</v>
      </c>
      <c r="C144" s="17" t="s">
        <v>316</v>
      </c>
      <c r="D144" s="17">
        <v>21</v>
      </c>
      <c r="E144" s="17">
        <v>1123</v>
      </c>
      <c r="F144" s="17">
        <v>2</v>
      </c>
      <c r="G144" s="17">
        <v>40.729999999999997</v>
      </c>
      <c r="H144" s="17">
        <v>18.05</v>
      </c>
      <c r="I144" s="17" t="s">
        <v>317</v>
      </c>
      <c r="J144" s="17" t="str">
        <f>IF(DATA_Logical!E144&gt;500,"QUALIFIED","NOT")</f>
        <v>QUALIFIED</v>
      </c>
      <c r="K144" s="17" t="str">
        <f t="shared" si="6"/>
        <v>NEEDS IMPROVEMENT</v>
      </c>
      <c r="L144" s="17" t="str">
        <f t="shared" si="7"/>
        <v>NO REST</v>
      </c>
      <c r="M144" s="17" t="b">
        <f t="shared" si="8"/>
        <v>1</v>
      </c>
    </row>
    <row r="145" spans="1:13" x14ac:dyDescent="0.35">
      <c r="A145" s="17" t="s">
        <v>152</v>
      </c>
      <c r="B145" s="17" t="s">
        <v>311</v>
      </c>
      <c r="C145" s="17" t="s">
        <v>314</v>
      </c>
      <c r="D145" s="17">
        <v>38</v>
      </c>
      <c r="E145" s="17">
        <v>4885</v>
      </c>
      <c r="F145" s="17">
        <v>128</v>
      </c>
      <c r="G145" s="17">
        <v>19.61</v>
      </c>
      <c r="H145" s="17">
        <v>41.62</v>
      </c>
      <c r="I145" s="17" t="s">
        <v>317</v>
      </c>
      <c r="J145" s="17" t="str">
        <f>IF(DATA_Logical!E145&gt;500,"QUALIFIED","NOT")</f>
        <v>QUALIFIED</v>
      </c>
      <c r="K145" s="17" t="str">
        <f t="shared" si="6"/>
        <v>ALL ROUNDER</v>
      </c>
      <c r="L145" s="17" t="str">
        <f t="shared" si="7"/>
        <v>NO REST</v>
      </c>
      <c r="M145" s="17" t="b">
        <f t="shared" si="8"/>
        <v>1</v>
      </c>
    </row>
    <row r="146" spans="1:13" x14ac:dyDescent="0.35">
      <c r="A146" s="17" t="s">
        <v>153</v>
      </c>
      <c r="B146" s="17" t="s">
        <v>309</v>
      </c>
      <c r="C146" s="17" t="s">
        <v>314</v>
      </c>
      <c r="D146" s="17">
        <v>158</v>
      </c>
      <c r="E146" s="17">
        <v>7084</v>
      </c>
      <c r="F146" s="17">
        <v>307</v>
      </c>
      <c r="G146" s="17">
        <v>64.48</v>
      </c>
      <c r="H146" s="17">
        <v>15.8</v>
      </c>
      <c r="I146" s="17" t="s">
        <v>318</v>
      </c>
      <c r="J146" s="17" t="str">
        <f>IF(DATA_Logical!E146&gt;500,"QUALIFIED","NOT")</f>
        <v>QUALIFIED</v>
      </c>
      <c r="K146" s="17" t="str">
        <f t="shared" si="6"/>
        <v>ALL ROUNDER</v>
      </c>
      <c r="L146" s="17" t="str">
        <f t="shared" si="7"/>
        <v>REST</v>
      </c>
      <c r="M146" s="17" t="b">
        <f t="shared" si="8"/>
        <v>0</v>
      </c>
    </row>
    <row r="147" spans="1:13" x14ac:dyDescent="0.35">
      <c r="A147" s="17" t="s">
        <v>154</v>
      </c>
      <c r="B147" s="17" t="s">
        <v>309</v>
      </c>
      <c r="C147" s="17" t="s">
        <v>314</v>
      </c>
      <c r="D147" s="17">
        <v>88</v>
      </c>
      <c r="E147" s="17">
        <v>2778</v>
      </c>
      <c r="F147" s="17">
        <v>312</v>
      </c>
      <c r="G147" s="17">
        <v>29.92</v>
      </c>
      <c r="H147" s="17">
        <v>34.520000000000003</v>
      </c>
      <c r="I147" s="17" t="s">
        <v>317</v>
      </c>
      <c r="J147" s="17" t="str">
        <f>IF(DATA_Logical!E147&gt;500,"QUALIFIED","NOT")</f>
        <v>QUALIFIED</v>
      </c>
      <c r="K147" s="17" t="str">
        <f t="shared" si="6"/>
        <v>ALL ROUNDER</v>
      </c>
      <c r="L147" s="17" t="str">
        <f t="shared" si="7"/>
        <v>NO REST</v>
      </c>
      <c r="M147" s="17" t="b">
        <f t="shared" si="8"/>
        <v>1</v>
      </c>
    </row>
    <row r="148" spans="1:13" x14ac:dyDescent="0.35">
      <c r="A148" s="17" t="s">
        <v>155</v>
      </c>
      <c r="B148" s="17" t="s">
        <v>310</v>
      </c>
      <c r="C148" s="17" t="s">
        <v>313</v>
      </c>
      <c r="D148" s="17">
        <v>172</v>
      </c>
      <c r="E148" s="17">
        <v>1188</v>
      </c>
      <c r="F148" s="17">
        <v>297</v>
      </c>
      <c r="G148" s="17">
        <v>66.87</v>
      </c>
      <c r="H148" s="17">
        <v>47.08</v>
      </c>
      <c r="I148" s="17" t="s">
        <v>317</v>
      </c>
      <c r="J148" s="17" t="str">
        <f>IF(DATA_Logical!E148&gt;500,"QUALIFIED","NOT")</f>
        <v>QUALIFIED</v>
      </c>
      <c r="K148" s="17" t="str">
        <f t="shared" si="6"/>
        <v>ALL ROUNDER</v>
      </c>
      <c r="L148" s="17" t="str">
        <f t="shared" si="7"/>
        <v>NO REST</v>
      </c>
      <c r="M148" s="17" t="b">
        <f t="shared" si="8"/>
        <v>1</v>
      </c>
    </row>
    <row r="149" spans="1:13" x14ac:dyDescent="0.35">
      <c r="A149" s="17" t="s">
        <v>156</v>
      </c>
      <c r="B149" s="17" t="s">
        <v>310</v>
      </c>
      <c r="C149" s="17" t="s">
        <v>315</v>
      </c>
      <c r="D149" s="17">
        <v>162</v>
      </c>
      <c r="E149" s="17">
        <v>5372</v>
      </c>
      <c r="F149" s="17">
        <v>252</v>
      </c>
      <c r="G149" s="17">
        <v>50.71</v>
      </c>
      <c r="H149" s="17">
        <v>21.55</v>
      </c>
      <c r="I149" s="17" t="s">
        <v>317</v>
      </c>
      <c r="J149" s="17" t="str">
        <f>IF(DATA_Logical!E149&gt;500,"QUALIFIED","NOT")</f>
        <v>QUALIFIED</v>
      </c>
      <c r="K149" s="17" t="str">
        <f t="shared" si="6"/>
        <v>ALL ROUNDER</v>
      </c>
      <c r="L149" s="17" t="str">
        <f t="shared" si="7"/>
        <v>NO REST</v>
      </c>
      <c r="M149" s="17" t="b">
        <f t="shared" si="8"/>
        <v>1</v>
      </c>
    </row>
    <row r="150" spans="1:13" x14ac:dyDescent="0.35">
      <c r="A150" s="17" t="s">
        <v>157</v>
      </c>
      <c r="B150" s="17" t="s">
        <v>312</v>
      </c>
      <c r="C150" s="17" t="s">
        <v>313</v>
      </c>
      <c r="D150" s="17">
        <v>68</v>
      </c>
      <c r="E150" s="17">
        <v>1041</v>
      </c>
      <c r="F150" s="17">
        <v>386</v>
      </c>
      <c r="G150" s="17">
        <v>68.709999999999994</v>
      </c>
      <c r="H150" s="17">
        <v>16.05</v>
      </c>
      <c r="I150" s="17" t="s">
        <v>317</v>
      </c>
      <c r="J150" s="17" t="str">
        <f>IF(DATA_Logical!E150&gt;500,"QUALIFIED","NOT")</f>
        <v>QUALIFIED</v>
      </c>
      <c r="K150" s="17" t="str">
        <f t="shared" si="6"/>
        <v>ALL ROUNDER</v>
      </c>
      <c r="L150" s="17" t="str">
        <f t="shared" si="7"/>
        <v>NO REST</v>
      </c>
      <c r="M150" s="17" t="b">
        <f t="shared" si="8"/>
        <v>1</v>
      </c>
    </row>
    <row r="151" spans="1:13" x14ac:dyDescent="0.35">
      <c r="A151" s="17" t="s">
        <v>158</v>
      </c>
      <c r="B151" s="17" t="s">
        <v>310</v>
      </c>
      <c r="C151" s="17" t="s">
        <v>313</v>
      </c>
      <c r="D151" s="17">
        <v>141</v>
      </c>
      <c r="E151" s="17">
        <v>938</v>
      </c>
      <c r="G151" s="17">
        <v>21.12</v>
      </c>
      <c r="H151" s="17">
        <v>24.71</v>
      </c>
      <c r="I151" s="17" t="s">
        <v>317</v>
      </c>
      <c r="J151" s="17" t="str">
        <f>IF(DATA_Logical!E151&gt;500,"QUALIFIED","NOT")</f>
        <v>QUALIFIED</v>
      </c>
      <c r="K151" s="17" t="str">
        <f t="shared" si="6"/>
        <v>NEEDS IMPROVEMENT</v>
      </c>
      <c r="L151" s="17" t="str">
        <f t="shared" si="7"/>
        <v>NO REST</v>
      </c>
      <c r="M151" s="17" t="b">
        <f t="shared" si="8"/>
        <v>1</v>
      </c>
    </row>
    <row r="152" spans="1:13" x14ac:dyDescent="0.35">
      <c r="A152" s="17" t="s">
        <v>159</v>
      </c>
      <c r="B152" s="17" t="s">
        <v>312</v>
      </c>
      <c r="C152" s="17" t="s">
        <v>316</v>
      </c>
      <c r="D152" s="17">
        <v>85</v>
      </c>
      <c r="E152" s="17">
        <v>703</v>
      </c>
      <c r="F152" s="17">
        <v>140</v>
      </c>
      <c r="G152" s="17">
        <v>72.56</v>
      </c>
      <c r="H152" s="17">
        <v>22.95</v>
      </c>
      <c r="I152" s="17" t="s">
        <v>317</v>
      </c>
      <c r="J152" s="17" t="str">
        <f>IF(DATA_Logical!E152&gt;500,"QUALIFIED","NOT")</f>
        <v>QUALIFIED</v>
      </c>
      <c r="K152" s="17" t="str">
        <f t="shared" si="6"/>
        <v>ALL ROUNDER</v>
      </c>
      <c r="L152" s="17" t="str">
        <f t="shared" si="7"/>
        <v>NO REST</v>
      </c>
      <c r="M152" s="17" t="b">
        <f t="shared" si="8"/>
        <v>1</v>
      </c>
    </row>
    <row r="153" spans="1:13" x14ac:dyDescent="0.35">
      <c r="A153" s="17" t="s">
        <v>160</v>
      </c>
      <c r="B153" s="17" t="s">
        <v>312</v>
      </c>
      <c r="C153" s="17" t="s">
        <v>316</v>
      </c>
      <c r="D153" s="17">
        <v>106</v>
      </c>
      <c r="E153" s="17">
        <v>1527</v>
      </c>
      <c r="F153" s="17">
        <v>119</v>
      </c>
      <c r="G153" s="17">
        <v>59.9</v>
      </c>
      <c r="H153" s="17">
        <v>23.08</v>
      </c>
      <c r="I153" s="17" t="s">
        <v>317</v>
      </c>
      <c r="J153" s="17" t="str">
        <f>IF(DATA_Logical!E153&gt;500,"QUALIFIED","NOT")</f>
        <v>QUALIFIED</v>
      </c>
      <c r="K153" s="17" t="str">
        <f t="shared" si="6"/>
        <v>ALL ROUNDER</v>
      </c>
      <c r="L153" s="17" t="str">
        <f t="shared" si="7"/>
        <v>NO REST</v>
      </c>
      <c r="M153" s="17" t="b">
        <f t="shared" si="8"/>
        <v>1</v>
      </c>
    </row>
    <row r="154" spans="1:13" x14ac:dyDescent="0.35">
      <c r="A154" s="17" t="s">
        <v>161</v>
      </c>
      <c r="B154" s="17" t="s">
        <v>310</v>
      </c>
      <c r="C154" s="17" t="s">
        <v>315</v>
      </c>
      <c r="D154" s="17">
        <v>142</v>
      </c>
      <c r="E154" s="17">
        <v>4766</v>
      </c>
      <c r="F154" s="17">
        <v>392</v>
      </c>
      <c r="G154" s="17">
        <v>71.819999999999993</v>
      </c>
      <c r="H154" s="17">
        <v>18.600000000000001</v>
      </c>
      <c r="I154" s="17" t="s">
        <v>317</v>
      </c>
      <c r="J154" s="17" t="str">
        <f>IF(DATA_Logical!E154&gt;500,"QUALIFIED","NOT")</f>
        <v>QUALIFIED</v>
      </c>
      <c r="K154" s="17" t="str">
        <f t="shared" si="6"/>
        <v>ALL ROUNDER</v>
      </c>
      <c r="L154" s="17" t="str">
        <f t="shared" si="7"/>
        <v>NO REST</v>
      </c>
      <c r="M154" s="17" t="b">
        <f t="shared" si="8"/>
        <v>1</v>
      </c>
    </row>
    <row r="155" spans="1:13" x14ac:dyDescent="0.35">
      <c r="A155" s="17" t="s">
        <v>162</v>
      </c>
      <c r="B155" s="17" t="s">
        <v>310</v>
      </c>
      <c r="C155" s="17" t="s">
        <v>315</v>
      </c>
      <c r="D155" s="17">
        <v>118</v>
      </c>
      <c r="E155" s="17">
        <v>6312</v>
      </c>
      <c r="F155" s="17">
        <v>383</v>
      </c>
      <c r="G155" s="17">
        <v>53.37</v>
      </c>
      <c r="H155" s="17">
        <v>45.62</v>
      </c>
      <c r="I155" s="17" t="s">
        <v>317</v>
      </c>
      <c r="J155" s="17" t="str">
        <f>IF(DATA_Logical!E155&gt;500,"QUALIFIED","NOT")</f>
        <v>QUALIFIED</v>
      </c>
      <c r="K155" s="17" t="str">
        <f t="shared" si="6"/>
        <v>ALL ROUNDER</v>
      </c>
      <c r="L155" s="17" t="str">
        <f t="shared" si="7"/>
        <v>NO REST</v>
      </c>
      <c r="M155" s="17" t="b">
        <f t="shared" si="8"/>
        <v>1</v>
      </c>
    </row>
    <row r="156" spans="1:13" x14ac:dyDescent="0.35">
      <c r="A156" s="17" t="s">
        <v>163</v>
      </c>
      <c r="B156" s="17" t="s">
        <v>310</v>
      </c>
      <c r="C156" s="17" t="s">
        <v>315</v>
      </c>
      <c r="D156" s="17">
        <v>141</v>
      </c>
      <c r="E156" s="17">
        <v>8971</v>
      </c>
      <c r="F156" s="17">
        <v>62</v>
      </c>
      <c r="G156" s="17">
        <v>34.03</v>
      </c>
      <c r="H156" s="17">
        <v>40.19</v>
      </c>
      <c r="I156" s="17" t="s">
        <v>317</v>
      </c>
      <c r="J156" s="17" t="str">
        <f>IF(DATA_Logical!E156&gt;500,"QUALIFIED","NOT")</f>
        <v>QUALIFIED</v>
      </c>
      <c r="K156" s="17" t="str">
        <f t="shared" si="6"/>
        <v>ALL ROUNDER</v>
      </c>
      <c r="L156" s="17" t="str">
        <f t="shared" si="7"/>
        <v>NO REST</v>
      </c>
      <c r="M156" s="17" t="b">
        <f t="shared" si="8"/>
        <v>1</v>
      </c>
    </row>
    <row r="157" spans="1:13" x14ac:dyDescent="0.35">
      <c r="A157" s="17" t="s">
        <v>164</v>
      </c>
      <c r="B157" s="17" t="s">
        <v>312</v>
      </c>
      <c r="C157" s="17" t="s">
        <v>315</v>
      </c>
      <c r="D157" s="17">
        <v>23</v>
      </c>
      <c r="E157" s="17">
        <v>8291</v>
      </c>
      <c r="F157" s="17">
        <v>265</v>
      </c>
      <c r="G157" s="17">
        <v>29.08</v>
      </c>
      <c r="H157" s="17">
        <v>17.190000000000001</v>
      </c>
      <c r="I157" s="17" t="s">
        <v>317</v>
      </c>
      <c r="J157" s="17" t="str">
        <f>IF(DATA_Logical!E157&gt;500,"QUALIFIED","NOT")</f>
        <v>QUALIFIED</v>
      </c>
      <c r="K157" s="17" t="str">
        <f t="shared" si="6"/>
        <v>ALL ROUNDER</v>
      </c>
      <c r="L157" s="17" t="str">
        <f t="shared" si="7"/>
        <v>NO REST</v>
      </c>
      <c r="M157" s="17" t="b">
        <f t="shared" si="8"/>
        <v>1</v>
      </c>
    </row>
    <row r="158" spans="1:13" x14ac:dyDescent="0.35">
      <c r="A158" s="17" t="s">
        <v>165</v>
      </c>
      <c r="B158" s="17" t="s">
        <v>311</v>
      </c>
      <c r="C158" s="17" t="s">
        <v>316</v>
      </c>
      <c r="D158" s="17">
        <v>193</v>
      </c>
      <c r="E158" s="17">
        <v>7354</v>
      </c>
      <c r="F158" s="17">
        <v>376</v>
      </c>
      <c r="G158" s="17">
        <v>25.7</v>
      </c>
      <c r="H158" s="17">
        <v>48.02</v>
      </c>
      <c r="I158" s="17" t="s">
        <v>317</v>
      </c>
      <c r="J158" s="17" t="str">
        <f>IF(DATA_Logical!E158&gt;500,"QUALIFIED","NOT")</f>
        <v>QUALIFIED</v>
      </c>
      <c r="K158" s="17" t="str">
        <f t="shared" si="6"/>
        <v>ALL ROUNDER</v>
      </c>
      <c r="L158" s="17" t="str">
        <f t="shared" si="7"/>
        <v>NO REST</v>
      </c>
      <c r="M158" s="17" t="b">
        <f t="shared" si="8"/>
        <v>1</v>
      </c>
    </row>
    <row r="159" spans="1:13" x14ac:dyDescent="0.35">
      <c r="A159" s="17" t="s">
        <v>166</v>
      </c>
      <c r="B159" s="17" t="s">
        <v>309</v>
      </c>
      <c r="C159" s="17" t="s">
        <v>315</v>
      </c>
      <c r="D159" s="17">
        <v>69</v>
      </c>
      <c r="E159" s="17">
        <v>5690</v>
      </c>
      <c r="F159" s="17">
        <v>321</v>
      </c>
      <c r="G159" s="17">
        <v>28.26</v>
      </c>
      <c r="H159" s="17">
        <v>41.3</v>
      </c>
      <c r="I159" s="17" t="s">
        <v>317</v>
      </c>
      <c r="J159" s="17" t="str">
        <f>IF(DATA_Logical!E159&gt;500,"QUALIFIED","NOT")</f>
        <v>QUALIFIED</v>
      </c>
      <c r="K159" s="17" t="str">
        <f t="shared" si="6"/>
        <v>ALL ROUNDER</v>
      </c>
      <c r="L159" s="17" t="str">
        <f t="shared" si="7"/>
        <v>NO REST</v>
      </c>
      <c r="M159" s="17" t="b">
        <f t="shared" si="8"/>
        <v>1</v>
      </c>
    </row>
    <row r="160" spans="1:13" x14ac:dyDescent="0.35">
      <c r="A160" s="17" t="s">
        <v>167</v>
      </c>
      <c r="B160" s="17" t="s">
        <v>310</v>
      </c>
      <c r="C160" s="17" t="s">
        <v>313</v>
      </c>
      <c r="D160" s="17">
        <v>30</v>
      </c>
      <c r="E160" s="17">
        <v>1060</v>
      </c>
      <c r="F160" s="17">
        <v>391</v>
      </c>
      <c r="G160" s="17">
        <v>76.08</v>
      </c>
      <c r="H160" s="17">
        <v>47.64</v>
      </c>
      <c r="I160" s="17" t="s">
        <v>317</v>
      </c>
      <c r="J160" s="17" t="str">
        <f>IF(DATA_Logical!E160&gt;500,"QUALIFIED","NOT")</f>
        <v>QUALIFIED</v>
      </c>
      <c r="K160" s="17" t="str">
        <f t="shared" si="6"/>
        <v>ALL ROUNDER</v>
      </c>
      <c r="L160" s="17" t="str">
        <f t="shared" si="7"/>
        <v>NO REST</v>
      </c>
      <c r="M160" s="17" t="b">
        <f t="shared" si="8"/>
        <v>1</v>
      </c>
    </row>
    <row r="161" spans="1:13" x14ac:dyDescent="0.35">
      <c r="A161" s="17" t="s">
        <v>168</v>
      </c>
      <c r="B161" s="17" t="s">
        <v>309</v>
      </c>
      <c r="C161" s="17" t="s">
        <v>315</v>
      </c>
      <c r="D161" s="17">
        <v>183</v>
      </c>
      <c r="E161" s="17">
        <v>7645</v>
      </c>
      <c r="F161" s="17">
        <v>214</v>
      </c>
      <c r="G161" s="17">
        <v>43.21</v>
      </c>
      <c r="H161" s="17">
        <v>18.27</v>
      </c>
      <c r="I161" s="17" t="s">
        <v>317</v>
      </c>
      <c r="J161" s="17" t="str">
        <f>IF(DATA_Logical!E161&gt;500,"QUALIFIED","NOT")</f>
        <v>QUALIFIED</v>
      </c>
      <c r="K161" s="17" t="str">
        <f t="shared" si="6"/>
        <v>ALL ROUNDER</v>
      </c>
      <c r="L161" s="17" t="str">
        <f t="shared" si="7"/>
        <v>NO REST</v>
      </c>
      <c r="M161" s="17" t="b">
        <f t="shared" si="8"/>
        <v>1</v>
      </c>
    </row>
    <row r="162" spans="1:13" x14ac:dyDescent="0.35">
      <c r="A162" s="17" t="s">
        <v>169</v>
      </c>
      <c r="B162" s="17" t="s">
        <v>311</v>
      </c>
      <c r="C162" s="17" t="s">
        <v>316</v>
      </c>
      <c r="D162" s="17">
        <v>76</v>
      </c>
      <c r="E162" s="17">
        <v>9678</v>
      </c>
      <c r="F162" s="17">
        <v>118</v>
      </c>
      <c r="G162" s="17">
        <v>47.32</v>
      </c>
      <c r="H162" s="17">
        <v>23.13</v>
      </c>
      <c r="I162" s="17" t="s">
        <v>317</v>
      </c>
      <c r="J162" s="17" t="str">
        <f>IF(DATA_Logical!E162&gt;500,"QUALIFIED","NOT")</f>
        <v>QUALIFIED</v>
      </c>
      <c r="K162" s="17" t="str">
        <f t="shared" si="6"/>
        <v>ALL ROUNDER</v>
      </c>
      <c r="L162" s="17" t="str">
        <f t="shared" si="7"/>
        <v>NO REST</v>
      </c>
      <c r="M162" s="17" t="b">
        <f t="shared" si="8"/>
        <v>1</v>
      </c>
    </row>
    <row r="163" spans="1:13" x14ac:dyDescent="0.35">
      <c r="A163" s="17" t="s">
        <v>170</v>
      </c>
      <c r="B163" s="17" t="s">
        <v>312</v>
      </c>
      <c r="C163" s="17" t="s">
        <v>316</v>
      </c>
      <c r="D163" s="17">
        <v>51</v>
      </c>
      <c r="E163" s="17">
        <v>7876</v>
      </c>
      <c r="F163" s="17">
        <v>6</v>
      </c>
      <c r="G163" s="17">
        <v>67.52</v>
      </c>
      <c r="H163" s="17">
        <v>20.27</v>
      </c>
      <c r="I163" s="17" t="s">
        <v>318</v>
      </c>
      <c r="J163" s="17" t="str">
        <f>IF(DATA_Logical!E163&gt;500,"QUALIFIED","NOT")</f>
        <v>QUALIFIED</v>
      </c>
      <c r="K163" s="17" t="str">
        <f t="shared" si="6"/>
        <v>NEEDS IMPROVEMENT</v>
      </c>
      <c r="L163" s="17" t="str">
        <f t="shared" si="7"/>
        <v>REST</v>
      </c>
      <c r="M163" s="17" t="b">
        <f t="shared" si="8"/>
        <v>0</v>
      </c>
    </row>
    <row r="164" spans="1:13" x14ac:dyDescent="0.35">
      <c r="A164" s="17" t="s">
        <v>171</v>
      </c>
      <c r="B164" s="17" t="s">
        <v>312</v>
      </c>
      <c r="C164" s="17" t="s">
        <v>316</v>
      </c>
      <c r="D164" s="17">
        <v>52</v>
      </c>
      <c r="E164" s="17">
        <v>1830</v>
      </c>
      <c r="F164" s="17">
        <v>62</v>
      </c>
      <c r="G164" s="17">
        <v>18.96</v>
      </c>
      <c r="H164" s="17">
        <v>28.84</v>
      </c>
      <c r="I164" s="17" t="s">
        <v>317</v>
      </c>
      <c r="J164" s="17" t="str">
        <f>IF(DATA_Logical!E164&gt;500,"QUALIFIED","NOT")</f>
        <v>QUALIFIED</v>
      </c>
      <c r="K164" s="17" t="str">
        <f t="shared" si="6"/>
        <v>ALL ROUNDER</v>
      </c>
      <c r="L164" s="17" t="str">
        <f t="shared" si="7"/>
        <v>NO REST</v>
      </c>
      <c r="M164" s="17" t="b">
        <f t="shared" si="8"/>
        <v>1</v>
      </c>
    </row>
    <row r="165" spans="1:13" x14ac:dyDescent="0.35">
      <c r="A165" s="17" t="s">
        <v>172</v>
      </c>
      <c r="B165" s="17" t="s">
        <v>310</v>
      </c>
      <c r="C165" s="17" t="s">
        <v>314</v>
      </c>
      <c r="D165" s="17">
        <v>18</v>
      </c>
      <c r="E165" s="17">
        <v>9367</v>
      </c>
      <c r="F165" s="17">
        <v>118</v>
      </c>
      <c r="G165" s="17">
        <v>77.150000000000006</v>
      </c>
      <c r="H165" s="17">
        <v>41.29</v>
      </c>
      <c r="I165" s="17" t="s">
        <v>317</v>
      </c>
      <c r="J165" s="17" t="str">
        <f>IF(DATA_Logical!E165&gt;500,"QUALIFIED","NOT")</f>
        <v>QUALIFIED</v>
      </c>
      <c r="K165" s="17" t="str">
        <f t="shared" si="6"/>
        <v>ALL ROUNDER</v>
      </c>
      <c r="L165" s="17" t="str">
        <f t="shared" si="7"/>
        <v>NO REST</v>
      </c>
      <c r="M165" s="17" t="b">
        <f t="shared" si="8"/>
        <v>1</v>
      </c>
    </row>
    <row r="166" spans="1:13" x14ac:dyDescent="0.35">
      <c r="A166" s="17" t="s">
        <v>173</v>
      </c>
      <c r="B166" s="17" t="s">
        <v>311</v>
      </c>
      <c r="C166" s="17" t="s">
        <v>314</v>
      </c>
      <c r="D166" s="17">
        <v>101</v>
      </c>
      <c r="E166" s="17">
        <v>677</v>
      </c>
      <c r="F166" s="17">
        <v>367</v>
      </c>
      <c r="G166" s="17">
        <v>56.33</v>
      </c>
      <c r="H166" s="17">
        <v>15.37</v>
      </c>
      <c r="I166" s="17" t="s">
        <v>317</v>
      </c>
      <c r="J166" s="17" t="str">
        <f>IF(DATA_Logical!E166&gt;500,"QUALIFIED","NOT")</f>
        <v>QUALIFIED</v>
      </c>
      <c r="K166" s="17" t="str">
        <f t="shared" si="6"/>
        <v>ALL ROUNDER</v>
      </c>
      <c r="L166" s="17" t="str">
        <f t="shared" si="7"/>
        <v>NO REST</v>
      </c>
      <c r="M166" s="17" t="b">
        <f t="shared" si="8"/>
        <v>1</v>
      </c>
    </row>
    <row r="167" spans="1:13" x14ac:dyDescent="0.35">
      <c r="A167" s="17" t="s">
        <v>174</v>
      </c>
      <c r="B167" s="17" t="s">
        <v>311</v>
      </c>
      <c r="C167" s="17" t="s">
        <v>315</v>
      </c>
      <c r="D167" s="17">
        <v>70</v>
      </c>
      <c r="E167" s="17">
        <v>9276</v>
      </c>
      <c r="F167" s="17">
        <v>87</v>
      </c>
      <c r="G167" s="17">
        <v>64.89</v>
      </c>
      <c r="H167" s="17">
        <v>45.65</v>
      </c>
      <c r="I167" s="17" t="s">
        <v>317</v>
      </c>
      <c r="J167" s="17" t="str">
        <f>IF(DATA_Logical!E167&gt;500,"QUALIFIED","NOT")</f>
        <v>QUALIFIED</v>
      </c>
      <c r="K167" s="17" t="str">
        <f t="shared" si="6"/>
        <v>ALL ROUNDER</v>
      </c>
      <c r="L167" s="17" t="str">
        <f t="shared" si="7"/>
        <v>NO REST</v>
      </c>
      <c r="M167" s="17" t="b">
        <f t="shared" si="8"/>
        <v>1</v>
      </c>
    </row>
    <row r="168" spans="1:13" x14ac:dyDescent="0.35">
      <c r="A168" s="17" t="s">
        <v>175</v>
      </c>
      <c r="B168" s="17" t="s">
        <v>311</v>
      </c>
      <c r="C168" s="17" t="s">
        <v>316</v>
      </c>
      <c r="D168" s="17">
        <v>133</v>
      </c>
      <c r="E168" s="17">
        <v>7641</v>
      </c>
      <c r="F168" s="17">
        <v>78</v>
      </c>
      <c r="G168" s="17">
        <v>41.21</v>
      </c>
      <c r="H168" s="17">
        <v>27.86</v>
      </c>
      <c r="I168" s="17" t="s">
        <v>317</v>
      </c>
      <c r="J168" s="17" t="str">
        <f>IF(DATA_Logical!E168&gt;500,"QUALIFIED","NOT")</f>
        <v>QUALIFIED</v>
      </c>
      <c r="K168" s="17" t="str">
        <f t="shared" si="6"/>
        <v>ALL ROUNDER</v>
      </c>
      <c r="L168" s="17" t="str">
        <f t="shared" si="7"/>
        <v>NO REST</v>
      </c>
      <c r="M168" s="17" t="b">
        <f t="shared" si="8"/>
        <v>1</v>
      </c>
    </row>
    <row r="169" spans="1:13" x14ac:dyDescent="0.35">
      <c r="A169" s="17" t="s">
        <v>176</v>
      </c>
      <c r="B169" s="17" t="s">
        <v>312</v>
      </c>
      <c r="C169" s="17" t="s">
        <v>314</v>
      </c>
      <c r="D169" s="17">
        <v>182</v>
      </c>
      <c r="E169" s="17">
        <v>7096</v>
      </c>
      <c r="F169" s="17">
        <v>197</v>
      </c>
      <c r="G169" s="17">
        <v>12.24</v>
      </c>
      <c r="H169" s="17">
        <v>27.21</v>
      </c>
      <c r="I169" s="17" t="s">
        <v>317</v>
      </c>
      <c r="J169" s="17" t="str">
        <f>IF(DATA_Logical!E169&gt;500,"QUALIFIED","NOT")</f>
        <v>QUALIFIED</v>
      </c>
      <c r="K169" s="17" t="str">
        <f t="shared" si="6"/>
        <v>ALL ROUNDER</v>
      </c>
      <c r="L169" s="17" t="str">
        <f t="shared" si="7"/>
        <v>NO REST</v>
      </c>
      <c r="M169" s="17" t="b">
        <f t="shared" si="8"/>
        <v>1</v>
      </c>
    </row>
    <row r="170" spans="1:13" x14ac:dyDescent="0.35">
      <c r="A170" s="17" t="s">
        <v>177</v>
      </c>
      <c r="B170" s="17" t="s">
        <v>312</v>
      </c>
      <c r="C170" s="17" t="s">
        <v>316</v>
      </c>
      <c r="D170" s="17">
        <v>35</v>
      </c>
      <c r="E170" s="17">
        <v>4302</v>
      </c>
      <c r="F170" s="17">
        <v>253</v>
      </c>
      <c r="G170" s="17">
        <v>49.45</v>
      </c>
      <c r="H170" s="17">
        <v>35.369999999999997</v>
      </c>
      <c r="I170" s="17" t="s">
        <v>317</v>
      </c>
      <c r="J170" s="17" t="str">
        <f>IF(DATA_Logical!E170&gt;500,"QUALIFIED","NOT")</f>
        <v>QUALIFIED</v>
      </c>
      <c r="K170" s="17" t="str">
        <f t="shared" si="6"/>
        <v>ALL ROUNDER</v>
      </c>
      <c r="L170" s="17" t="str">
        <f t="shared" si="7"/>
        <v>NO REST</v>
      </c>
      <c r="M170" s="17" t="b">
        <f t="shared" si="8"/>
        <v>1</v>
      </c>
    </row>
    <row r="171" spans="1:13" x14ac:dyDescent="0.35">
      <c r="A171" s="17" t="s">
        <v>178</v>
      </c>
      <c r="B171" s="17" t="s">
        <v>309</v>
      </c>
      <c r="C171" s="17" t="s">
        <v>315</v>
      </c>
      <c r="D171" s="17">
        <v>125</v>
      </c>
      <c r="E171" s="17">
        <v>1266</v>
      </c>
      <c r="F171" s="17">
        <v>122</v>
      </c>
      <c r="G171" s="17">
        <v>70.37</v>
      </c>
      <c r="H171" s="17">
        <v>48.58</v>
      </c>
      <c r="I171" s="17" t="s">
        <v>318</v>
      </c>
      <c r="J171" s="17" t="str">
        <f>IF(DATA_Logical!E171&gt;500,"QUALIFIED","NOT")</f>
        <v>QUALIFIED</v>
      </c>
      <c r="K171" s="17" t="str">
        <f t="shared" si="6"/>
        <v>ALL ROUNDER</v>
      </c>
      <c r="L171" s="17" t="str">
        <f t="shared" si="7"/>
        <v>REST</v>
      </c>
      <c r="M171" s="17" t="b">
        <f t="shared" si="8"/>
        <v>0</v>
      </c>
    </row>
    <row r="172" spans="1:13" x14ac:dyDescent="0.35">
      <c r="A172" s="17" t="s">
        <v>179</v>
      </c>
      <c r="B172" s="17" t="s">
        <v>310</v>
      </c>
      <c r="C172" s="17" t="s">
        <v>313</v>
      </c>
      <c r="D172" s="17">
        <v>187</v>
      </c>
      <c r="E172" s="17">
        <v>7853</v>
      </c>
      <c r="F172" s="17">
        <v>181</v>
      </c>
      <c r="G172" s="17">
        <v>37.450000000000003</v>
      </c>
      <c r="H172" s="17">
        <v>45.15</v>
      </c>
      <c r="I172" s="17" t="s">
        <v>317</v>
      </c>
      <c r="J172" s="17" t="str">
        <f>IF(DATA_Logical!E172&gt;500,"QUALIFIED","NOT")</f>
        <v>QUALIFIED</v>
      </c>
      <c r="K172" s="17" t="str">
        <f t="shared" si="6"/>
        <v>ALL ROUNDER</v>
      </c>
      <c r="L172" s="17" t="str">
        <f t="shared" si="7"/>
        <v>NO REST</v>
      </c>
      <c r="M172" s="17" t="b">
        <f t="shared" si="8"/>
        <v>1</v>
      </c>
    </row>
    <row r="173" spans="1:13" x14ac:dyDescent="0.35">
      <c r="A173" s="17" t="s">
        <v>180</v>
      </c>
      <c r="B173" s="17" t="s">
        <v>312</v>
      </c>
      <c r="C173" s="17" t="s">
        <v>313</v>
      </c>
      <c r="D173" s="17">
        <v>35</v>
      </c>
      <c r="E173" s="17">
        <v>9231</v>
      </c>
      <c r="G173" s="17">
        <v>25.69</v>
      </c>
      <c r="H173" s="17">
        <v>24.95</v>
      </c>
      <c r="I173" s="17" t="s">
        <v>317</v>
      </c>
      <c r="J173" s="17" t="str">
        <f>IF(DATA_Logical!E173&gt;500,"QUALIFIED","NOT")</f>
        <v>QUALIFIED</v>
      </c>
      <c r="K173" s="17" t="str">
        <f t="shared" si="6"/>
        <v>NEEDS IMPROVEMENT</v>
      </c>
      <c r="L173" s="17" t="str">
        <f t="shared" si="7"/>
        <v>NO REST</v>
      </c>
      <c r="M173" s="17" t="b">
        <f t="shared" si="8"/>
        <v>1</v>
      </c>
    </row>
    <row r="174" spans="1:13" x14ac:dyDescent="0.35">
      <c r="A174" s="17" t="s">
        <v>181</v>
      </c>
      <c r="B174" s="17" t="s">
        <v>310</v>
      </c>
      <c r="C174" s="17" t="s">
        <v>313</v>
      </c>
      <c r="D174" s="17">
        <v>48</v>
      </c>
      <c r="E174" s="17">
        <v>4334</v>
      </c>
      <c r="F174" s="17">
        <v>297</v>
      </c>
      <c r="G174" s="17">
        <v>18.190000000000001</v>
      </c>
      <c r="H174" s="17">
        <v>21.32</v>
      </c>
      <c r="I174" s="17" t="s">
        <v>317</v>
      </c>
      <c r="J174" s="17" t="str">
        <f>IF(DATA_Logical!E174&gt;500,"QUALIFIED","NOT")</f>
        <v>QUALIFIED</v>
      </c>
      <c r="K174" s="17" t="str">
        <f t="shared" si="6"/>
        <v>ALL ROUNDER</v>
      </c>
      <c r="L174" s="17" t="str">
        <f t="shared" si="7"/>
        <v>NO REST</v>
      </c>
      <c r="M174" s="17" t="b">
        <f t="shared" si="8"/>
        <v>1</v>
      </c>
    </row>
    <row r="175" spans="1:13" x14ac:dyDescent="0.35">
      <c r="A175" s="17" t="s">
        <v>182</v>
      </c>
      <c r="B175" s="17" t="s">
        <v>310</v>
      </c>
      <c r="C175" s="17" t="s">
        <v>315</v>
      </c>
      <c r="D175" s="17">
        <v>148</v>
      </c>
      <c r="E175" s="17">
        <v>9530</v>
      </c>
      <c r="F175" s="17">
        <v>357</v>
      </c>
      <c r="G175" s="17">
        <v>69.319999999999993</v>
      </c>
      <c r="H175" s="17">
        <v>37.44</v>
      </c>
      <c r="I175" s="17" t="s">
        <v>318</v>
      </c>
      <c r="J175" s="17" t="str">
        <f>IF(DATA_Logical!E175&gt;500,"QUALIFIED","NOT")</f>
        <v>QUALIFIED</v>
      </c>
      <c r="K175" s="17" t="str">
        <f t="shared" si="6"/>
        <v>ALL ROUNDER</v>
      </c>
      <c r="L175" s="17" t="str">
        <f t="shared" si="7"/>
        <v>REST</v>
      </c>
      <c r="M175" s="17" t="b">
        <f t="shared" si="8"/>
        <v>0</v>
      </c>
    </row>
    <row r="176" spans="1:13" x14ac:dyDescent="0.35">
      <c r="A176" s="17" t="s">
        <v>183</v>
      </c>
      <c r="B176" s="17" t="s">
        <v>312</v>
      </c>
      <c r="C176" s="17" t="s">
        <v>314</v>
      </c>
      <c r="D176" s="17">
        <v>112</v>
      </c>
      <c r="E176" s="17">
        <v>8711</v>
      </c>
      <c r="F176" s="17">
        <v>111</v>
      </c>
      <c r="G176" s="17">
        <v>48.76</v>
      </c>
      <c r="H176" s="17">
        <v>19.46</v>
      </c>
      <c r="I176" s="17" t="s">
        <v>317</v>
      </c>
      <c r="J176" s="17" t="str">
        <f>IF(DATA_Logical!E176&gt;500,"QUALIFIED","NOT")</f>
        <v>QUALIFIED</v>
      </c>
      <c r="K176" s="17" t="str">
        <f t="shared" si="6"/>
        <v>ALL ROUNDER</v>
      </c>
      <c r="L176" s="17" t="str">
        <f t="shared" si="7"/>
        <v>NO REST</v>
      </c>
      <c r="M176" s="17" t="b">
        <f t="shared" si="8"/>
        <v>1</v>
      </c>
    </row>
    <row r="177" spans="1:13" x14ac:dyDescent="0.35">
      <c r="A177" s="17" t="s">
        <v>184</v>
      </c>
      <c r="B177" s="17" t="s">
        <v>310</v>
      </c>
      <c r="C177" s="17" t="s">
        <v>316</v>
      </c>
      <c r="D177" s="17">
        <v>46</v>
      </c>
      <c r="E177" s="17">
        <v>1993</v>
      </c>
      <c r="F177" s="17">
        <v>57</v>
      </c>
      <c r="G177" s="17">
        <v>46.63</v>
      </c>
      <c r="H177" s="17">
        <v>41.17</v>
      </c>
      <c r="I177" s="17" t="s">
        <v>317</v>
      </c>
      <c r="J177" s="17" t="str">
        <f>IF(DATA_Logical!E177&gt;500,"QUALIFIED","NOT")</f>
        <v>QUALIFIED</v>
      </c>
      <c r="K177" s="17" t="str">
        <f t="shared" si="6"/>
        <v>ALL ROUNDER</v>
      </c>
      <c r="L177" s="17" t="str">
        <f t="shared" si="7"/>
        <v>NO REST</v>
      </c>
      <c r="M177" s="17" t="b">
        <f t="shared" si="8"/>
        <v>1</v>
      </c>
    </row>
    <row r="178" spans="1:13" x14ac:dyDescent="0.35">
      <c r="A178" s="17" t="s">
        <v>185</v>
      </c>
      <c r="B178" s="17" t="s">
        <v>312</v>
      </c>
      <c r="C178" s="17" t="s">
        <v>316</v>
      </c>
      <c r="D178" s="17">
        <v>178</v>
      </c>
      <c r="E178" s="17">
        <v>1370</v>
      </c>
      <c r="F178" s="17">
        <v>388</v>
      </c>
      <c r="G178" s="17">
        <v>13.3</v>
      </c>
      <c r="H178" s="17">
        <v>23.93</v>
      </c>
      <c r="I178" s="17" t="s">
        <v>317</v>
      </c>
      <c r="J178" s="17" t="str">
        <f>IF(DATA_Logical!E178&gt;500,"QUALIFIED","NOT")</f>
        <v>QUALIFIED</v>
      </c>
      <c r="K178" s="17" t="str">
        <f t="shared" si="6"/>
        <v>ALL ROUNDER</v>
      </c>
      <c r="L178" s="17" t="str">
        <f t="shared" si="7"/>
        <v>NO REST</v>
      </c>
      <c r="M178" s="17" t="b">
        <f t="shared" si="8"/>
        <v>1</v>
      </c>
    </row>
    <row r="179" spans="1:13" x14ac:dyDescent="0.35">
      <c r="A179" s="17" t="s">
        <v>186</v>
      </c>
      <c r="B179" s="17" t="s">
        <v>312</v>
      </c>
      <c r="C179" s="17" t="s">
        <v>316</v>
      </c>
      <c r="D179" s="17">
        <v>131</v>
      </c>
      <c r="E179" s="17">
        <v>8889</v>
      </c>
      <c r="F179" s="17">
        <v>365</v>
      </c>
      <c r="G179" s="17">
        <v>79.819999999999993</v>
      </c>
      <c r="H179" s="17">
        <v>33.950000000000003</v>
      </c>
      <c r="I179" s="17" t="s">
        <v>317</v>
      </c>
      <c r="J179" s="17" t="str">
        <f>IF(DATA_Logical!E179&gt;500,"QUALIFIED","NOT")</f>
        <v>QUALIFIED</v>
      </c>
      <c r="K179" s="17" t="str">
        <f t="shared" si="6"/>
        <v>ALL ROUNDER</v>
      </c>
      <c r="L179" s="17" t="str">
        <f t="shared" si="7"/>
        <v>NO REST</v>
      </c>
      <c r="M179" s="17" t="b">
        <f t="shared" si="8"/>
        <v>1</v>
      </c>
    </row>
    <row r="180" spans="1:13" x14ac:dyDescent="0.35">
      <c r="A180" s="17" t="s">
        <v>187</v>
      </c>
      <c r="B180" s="17" t="s">
        <v>312</v>
      </c>
      <c r="C180" s="17" t="s">
        <v>316</v>
      </c>
      <c r="D180" s="17">
        <v>78</v>
      </c>
      <c r="E180" s="17">
        <v>702</v>
      </c>
      <c r="F180" s="17">
        <v>146</v>
      </c>
      <c r="G180" s="17">
        <v>47.84</v>
      </c>
      <c r="H180" s="17">
        <v>43.28</v>
      </c>
      <c r="I180" s="17" t="s">
        <v>317</v>
      </c>
      <c r="J180" s="17" t="str">
        <f>IF(DATA_Logical!E180&gt;500,"QUALIFIED","NOT")</f>
        <v>QUALIFIED</v>
      </c>
      <c r="K180" s="17" t="str">
        <f t="shared" si="6"/>
        <v>ALL ROUNDER</v>
      </c>
      <c r="L180" s="17" t="str">
        <f t="shared" si="7"/>
        <v>NO REST</v>
      </c>
      <c r="M180" s="17" t="b">
        <f t="shared" si="8"/>
        <v>1</v>
      </c>
    </row>
    <row r="181" spans="1:13" x14ac:dyDescent="0.35">
      <c r="A181" s="17" t="s">
        <v>188</v>
      </c>
      <c r="B181" s="17" t="s">
        <v>312</v>
      </c>
      <c r="C181" s="17" t="s">
        <v>316</v>
      </c>
      <c r="D181" s="17">
        <v>147</v>
      </c>
      <c r="E181" s="17">
        <v>3165</v>
      </c>
      <c r="F181" s="17">
        <v>393</v>
      </c>
      <c r="G181" s="17">
        <v>68.12</v>
      </c>
      <c r="H181" s="17">
        <v>27.9</v>
      </c>
      <c r="I181" s="17" t="s">
        <v>317</v>
      </c>
      <c r="J181" s="17" t="str">
        <f>IF(DATA_Logical!E181&gt;500,"QUALIFIED","NOT")</f>
        <v>QUALIFIED</v>
      </c>
      <c r="K181" s="17" t="str">
        <f t="shared" si="6"/>
        <v>ALL ROUNDER</v>
      </c>
      <c r="L181" s="17" t="str">
        <f t="shared" si="7"/>
        <v>NO REST</v>
      </c>
      <c r="M181" s="17" t="b">
        <f t="shared" si="8"/>
        <v>1</v>
      </c>
    </row>
    <row r="182" spans="1:13" x14ac:dyDescent="0.35">
      <c r="A182" s="17" t="s">
        <v>189</v>
      </c>
      <c r="B182" s="17" t="s">
        <v>309</v>
      </c>
      <c r="C182" s="17" t="s">
        <v>313</v>
      </c>
      <c r="D182" s="17">
        <v>200</v>
      </c>
      <c r="E182" s="17">
        <v>9514</v>
      </c>
      <c r="F182" s="17">
        <v>340</v>
      </c>
      <c r="G182" s="17">
        <v>35.21</v>
      </c>
      <c r="H182" s="17">
        <v>30.72</v>
      </c>
      <c r="I182" s="17" t="s">
        <v>317</v>
      </c>
      <c r="J182" s="17" t="str">
        <f>IF(DATA_Logical!E182&gt;500,"QUALIFIED","NOT")</f>
        <v>QUALIFIED</v>
      </c>
      <c r="K182" s="17" t="str">
        <f t="shared" si="6"/>
        <v>ALL ROUNDER</v>
      </c>
      <c r="L182" s="17" t="str">
        <f t="shared" si="7"/>
        <v>NO REST</v>
      </c>
      <c r="M182" s="17" t="b">
        <f t="shared" si="8"/>
        <v>1</v>
      </c>
    </row>
    <row r="183" spans="1:13" x14ac:dyDescent="0.35">
      <c r="A183" s="17" t="s">
        <v>190</v>
      </c>
      <c r="B183" s="17" t="s">
        <v>309</v>
      </c>
      <c r="C183" s="17" t="s">
        <v>316</v>
      </c>
      <c r="D183" s="17">
        <v>141</v>
      </c>
      <c r="E183" s="17">
        <v>9461</v>
      </c>
      <c r="F183" s="17">
        <v>6</v>
      </c>
      <c r="G183" s="17">
        <v>47.48</v>
      </c>
      <c r="H183" s="17">
        <v>42.73</v>
      </c>
      <c r="I183" s="17" t="s">
        <v>317</v>
      </c>
      <c r="J183" s="17" t="str">
        <f>IF(DATA_Logical!E183&gt;500,"QUALIFIED","NOT")</f>
        <v>QUALIFIED</v>
      </c>
      <c r="K183" s="17" t="str">
        <f t="shared" si="6"/>
        <v>NEEDS IMPROVEMENT</v>
      </c>
      <c r="L183" s="17" t="str">
        <f t="shared" si="7"/>
        <v>NO REST</v>
      </c>
      <c r="M183" s="17" t="b">
        <f t="shared" si="8"/>
        <v>1</v>
      </c>
    </row>
    <row r="184" spans="1:13" x14ac:dyDescent="0.35">
      <c r="A184" s="17" t="s">
        <v>191</v>
      </c>
      <c r="B184" s="17" t="s">
        <v>309</v>
      </c>
      <c r="C184" s="17" t="s">
        <v>316</v>
      </c>
      <c r="D184" s="17">
        <v>69</v>
      </c>
      <c r="E184" s="17">
        <v>1174</v>
      </c>
      <c r="F184" s="17">
        <v>383</v>
      </c>
      <c r="G184" s="17">
        <v>29.47</v>
      </c>
      <c r="H184" s="17">
        <v>37.97</v>
      </c>
      <c r="I184" s="17" t="s">
        <v>318</v>
      </c>
      <c r="J184" s="17" t="str">
        <f>IF(DATA_Logical!E184&gt;500,"QUALIFIED","NOT")</f>
        <v>QUALIFIED</v>
      </c>
      <c r="K184" s="17" t="str">
        <f t="shared" si="6"/>
        <v>ALL ROUNDER</v>
      </c>
      <c r="L184" s="17" t="str">
        <f t="shared" si="7"/>
        <v>REST</v>
      </c>
      <c r="M184" s="17" t="b">
        <f t="shared" si="8"/>
        <v>0</v>
      </c>
    </row>
    <row r="185" spans="1:13" x14ac:dyDescent="0.35">
      <c r="A185" s="17" t="s">
        <v>192</v>
      </c>
      <c r="B185" s="17" t="s">
        <v>311</v>
      </c>
      <c r="C185" s="17" t="s">
        <v>315</v>
      </c>
      <c r="D185" s="17">
        <v>17</v>
      </c>
      <c r="E185" s="17">
        <v>4228</v>
      </c>
      <c r="F185" s="17">
        <v>5</v>
      </c>
      <c r="G185" s="17">
        <v>26.96</v>
      </c>
      <c r="H185" s="17">
        <v>42.68</v>
      </c>
      <c r="I185" s="17" t="s">
        <v>317</v>
      </c>
      <c r="J185" s="17" t="str">
        <f>IF(DATA_Logical!E185&gt;500,"QUALIFIED","NOT")</f>
        <v>QUALIFIED</v>
      </c>
      <c r="K185" s="17" t="str">
        <f t="shared" si="6"/>
        <v>NEEDS IMPROVEMENT</v>
      </c>
      <c r="L185" s="17" t="str">
        <f t="shared" si="7"/>
        <v>NO REST</v>
      </c>
      <c r="M185" s="17" t="b">
        <f t="shared" si="8"/>
        <v>1</v>
      </c>
    </row>
    <row r="186" spans="1:13" x14ac:dyDescent="0.35">
      <c r="A186" s="17" t="s">
        <v>193</v>
      </c>
      <c r="B186" s="17" t="s">
        <v>310</v>
      </c>
      <c r="C186" s="17" t="s">
        <v>314</v>
      </c>
      <c r="D186" s="17">
        <v>180</v>
      </c>
      <c r="E186" s="17">
        <v>6580</v>
      </c>
      <c r="F186" s="17">
        <v>147</v>
      </c>
      <c r="G186" s="17">
        <v>30.09</v>
      </c>
      <c r="H186" s="17">
        <v>24.73</v>
      </c>
      <c r="I186" s="17" t="s">
        <v>318</v>
      </c>
      <c r="J186" s="17" t="str">
        <f>IF(DATA_Logical!E186&gt;500,"QUALIFIED","NOT")</f>
        <v>QUALIFIED</v>
      </c>
      <c r="K186" s="17" t="str">
        <f t="shared" si="6"/>
        <v>ALL ROUNDER</v>
      </c>
      <c r="L186" s="17" t="str">
        <f t="shared" si="7"/>
        <v>REST</v>
      </c>
      <c r="M186" s="17" t="b">
        <f t="shared" si="8"/>
        <v>0</v>
      </c>
    </row>
    <row r="187" spans="1:13" x14ac:dyDescent="0.35">
      <c r="A187" s="17" t="s">
        <v>194</v>
      </c>
      <c r="B187" s="17" t="s">
        <v>311</v>
      </c>
      <c r="C187" s="17" t="s">
        <v>316</v>
      </c>
      <c r="D187" s="17">
        <v>150</v>
      </c>
      <c r="E187" s="17">
        <v>7128</v>
      </c>
      <c r="F187" s="17">
        <v>172</v>
      </c>
      <c r="G187" s="17">
        <v>71.36</v>
      </c>
      <c r="H187" s="17">
        <v>26.92</v>
      </c>
      <c r="I187" s="17" t="s">
        <v>317</v>
      </c>
      <c r="J187" s="17" t="str">
        <f>IF(DATA_Logical!E187&gt;500,"QUALIFIED","NOT")</f>
        <v>QUALIFIED</v>
      </c>
      <c r="K187" s="17" t="str">
        <f t="shared" si="6"/>
        <v>ALL ROUNDER</v>
      </c>
      <c r="L187" s="17" t="str">
        <f t="shared" si="7"/>
        <v>NO REST</v>
      </c>
      <c r="M187" s="17" t="b">
        <f t="shared" si="8"/>
        <v>1</v>
      </c>
    </row>
    <row r="188" spans="1:13" x14ac:dyDescent="0.35">
      <c r="A188" s="17" t="s">
        <v>195</v>
      </c>
      <c r="B188" s="17" t="s">
        <v>310</v>
      </c>
      <c r="C188" s="17" t="s">
        <v>315</v>
      </c>
      <c r="D188" s="17">
        <v>166</v>
      </c>
      <c r="E188" s="17">
        <v>4360</v>
      </c>
      <c r="F188" s="17">
        <v>388</v>
      </c>
      <c r="G188" s="17">
        <v>18.23</v>
      </c>
      <c r="H188" s="17">
        <v>24.19</v>
      </c>
      <c r="I188" s="17" t="s">
        <v>317</v>
      </c>
      <c r="J188" s="17" t="str">
        <f>IF(DATA_Logical!E188&gt;500,"QUALIFIED","NOT")</f>
        <v>QUALIFIED</v>
      </c>
      <c r="K188" s="17" t="str">
        <f t="shared" si="6"/>
        <v>ALL ROUNDER</v>
      </c>
      <c r="L188" s="17" t="str">
        <f t="shared" si="7"/>
        <v>NO REST</v>
      </c>
      <c r="M188" s="17" t="b">
        <f t="shared" si="8"/>
        <v>1</v>
      </c>
    </row>
    <row r="189" spans="1:13" x14ac:dyDescent="0.35">
      <c r="A189" s="17" t="s">
        <v>196</v>
      </c>
      <c r="B189" s="17" t="s">
        <v>309</v>
      </c>
      <c r="C189" s="17" t="s">
        <v>314</v>
      </c>
      <c r="D189" s="17">
        <v>16</v>
      </c>
      <c r="E189" s="17">
        <v>3395</v>
      </c>
      <c r="F189" s="17">
        <v>252</v>
      </c>
      <c r="G189" s="17">
        <v>47.06</v>
      </c>
      <c r="H189" s="17">
        <v>31.52</v>
      </c>
      <c r="I189" s="17" t="s">
        <v>317</v>
      </c>
      <c r="J189" s="17" t="str">
        <f>IF(DATA_Logical!E189&gt;500,"QUALIFIED","NOT")</f>
        <v>QUALIFIED</v>
      </c>
      <c r="K189" s="17" t="str">
        <f t="shared" si="6"/>
        <v>ALL ROUNDER</v>
      </c>
      <c r="L189" s="17" t="str">
        <f t="shared" si="7"/>
        <v>NO REST</v>
      </c>
      <c r="M189" s="17" t="b">
        <f t="shared" si="8"/>
        <v>1</v>
      </c>
    </row>
    <row r="190" spans="1:13" x14ac:dyDescent="0.35">
      <c r="A190" s="17" t="s">
        <v>197</v>
      </c>
      <c r="B190" s="17" t="s">
        <v>311</v>
      </c>
      <c r="C190" s="17" t="s">
        <v>313</v>
      </c>
      <c r="D190" s="17">
        <v>200</v>
      </c>
      <c r="E190" s="17">
        <v>9353</v>
      </c>
      <c r="F190" s="17">
        <v>197</v>
      </c>
      <c r="G190" s="17">
        <v>64.569999999999993</v>
      </c>
      <c r="H190" s="17">
        <v>24.42</v>
      </c>
      <c r="I190" s="17" t="s">
        <v>317</v>
      </c>
      <c r="J190" s="17" t="str">
        <f>IF(DATA_Logical!E190&gt;500,"QUALIFIED","NOT")</f>
        <v>QUALIFIED</v>
      </c>
      <c r="K190" s="17" t="str">
        <f t="shared" si="6"/>
        <v>ALL ROUNDER</v>
      </c>
      <c r="L190" s="17" t="str">
        <f t="shared" si="7"/>
        <v>NO REST</v>
      </c>
      <c r="M190" s="17" t="b">
        <f t="shared" si="8"/>
        <v>1</v>
      </c>
    </row>
    <row r="191" spans="1:13" x14ac:dyDescent="0.35">
      <c r="A191" s="17" t="s">
        <v>198</v>
      </c>
      <c r="B191" s="17" t="s">
        <v>310</v>
      </c>
      <c r="C191" s="17" t="s">
        <v>313</v>
      </c>
      <c r="D191" s="17">
        <v>184</v>
      </c>
      <c r="E191" s="17">
        <v>3836</v>
      </c>
      <c r="F191" s="17">
        <v>21</v>
      </c>
      <c r="G191" s="17">
        <v>18.8</v>
      </c>
      <c r="H191" s="17">
        <v>21.38</v>
      </c>
      <c r="I191" s="17" t="s">
        <v>317</v>
      </c>
      <c r="J191" s="17" t="str">
        <f>IF(DATA_Logical!E191&gt;500,"QUALIFIED","NOT")</f>
        <v>QUALIFIED</v>
      </c>
      <c r="K191" s="17" t="str">
        <f t="shared" si="6"/>
        <v>ALL ROUNDER</v>
      </c>
      <c r="L191" s="17" t="str">
        <f t="shared" si="7"/>
        <v>NO REST</v>
      </c>
      <c r="M191" s="17" t="b">
        <f t="shared" si="8"/>
        <v>1</v>
      </c>
    </row>
    <row r="192" spans="1:13" x14ac:dyDescent="0.35">
      <c r="A192" s="17" t="s">
        <v>199</v>
      </c>
      <c r="B192" s="17" t="s">
        <v>309</v>
      </c>
      <c r="C192" s="17" t="s">
        <v>316</v>
      </c>
      <c r="D192" s="17">
        <v>126</v>
      </c>
      <c r="E192" s="17">
        <v>1670</v>
      </c>
      <c r="F192" s="17">
        <v>262</v>
      </c>
      <c r="G192" s="17">
        <v>40.93</v>
      </c>
      <c r="H192" s="17">
        <v>15.03</v>
      </c>
      <c r="I192" s="17" t="s">
        <v>317</v>
      </c>
      <c r="J192" s="17" t="str">
        <f>IF(DATA_Logical!E192&gt;500,"QUALIFIED","NOT")</f>
        <v>QUALIFIED</v>
      </c>
      <c r="K192" s="17" t="str">
        <f t="shared" si="6"/>
        <v>ALL ROUNDER</v>
      </c>
      <c r="L192" s="17" t="str">
        <f t="shared" si="7"/>
        <v>NO REST</v>
      </c>
      <c r="M192" s="17" t="b">
        <f t="shared" si="8"/>
        <v>1</v>
      </c>
    </row>
    <row r="193" spans="1:13" x14ac:dyDescent="0.35">
      <c r="A193" s="17" t="s">
        <v>200</v>
      </c>
      <c r="B193" s="17" t="s">
        <v>312</v>
      </c>
      <c r="C193" s="17" t="s">
        <v>314</v>
      </c>
      <c r="D193" s="17">
        <v>199</v>
      </c>
      <c r="E193" s="17">
        <v>878</v>
      </c>
      <c r="F193" s="17">
        <v>172</v>
      </c>
      <c r="G193" s="17">
        <v>11.05</v>
      </c>
      <c r="H193" s="17">
        <v>19.940000000000001</v>
      </c>
      <c r="I193" s="17" t="s">
        <v>317</v>
      </c>
      <c r="J193" s="17" t="str">
        <f>IF(DATA_Logical!E193&gt;500,"QUALIFIED","NOT")</f>
        <v>QUALIFIED</v>
      </c>
      <c r="K193" s="17" t="str">
        <f t="shared" si="6"/>
        <v>ALL ROUNDER</v>
      </c>
      <c r="L193" s="17" t="str">
        <f t="shared" si="7"/>
        <v>NO REST</v>
      </c>
      <c r="M193" s="17" t="b">
        <f t="shared" si="8"/>
        <v>1</v>
      </c>
    </row>
    <row r="194" spans="1:13" x14ac:dyDescent="0.35">
      <c r="A194" s="17" t="s">
        <v>201</v>
      </c>
      <c r="B194" s="17" t="s">
        <v>310</v>
      </c>
      <c r="C194" s="17" t="s">
        <v>316</v>
      </c>
      <c r="D194" s="17">
        <v>156</v>
      </c>
      <c r="E194" s="17">
        <v>1485</v>
      </c>
      <c r="F194" s="17">
        <v>108</v>
      </c>
      <c r="G194" s="17">
        <v>43.84</v>
      </c>
      <c r="H194" s="17">
        <v>44.66</v>
      </c>
      <c r="I194" s="17" t="s">
        <v>317</v>
      </c>
      <c r="J194" s="17" t="str">
        <f>IF(DATA_Logical!E194&gt;500,"QUALIFIED","NOT")</f>
        <v>QUALIFIED</v>
      </c>
      <c r="K194" s="17" t="str">
        <f t="shared" si="6"/>
        <v>ALL ROUNDER</v>
      </c>
      <c r="L194" s="17" t="str">
        <f t="shared" si="7"/>
        <v>NO REST</v>
      </c>
      <c r="M194" s="17" t="b">
        <f t="shared" si="8"/>
        <v>1</v>
      </c>
    </row>
    <row r="195" spans="1:13" x14ac:dyDescent="0.35">
      <c r="A195" s="17" t="s">
        <v>202</v>
      </c>
      <c r="B195" s="17" t="s">
        <v>311</v>
      </c>
      <c r="C195" s="17" t="s">
        <v>316</v>
      </c>
      <c r="D195" s="17">
        <v>90</v>
      </c>
      <c r="E195" s="17">
        <v>4386</v>
      </c>
      <c r="F195" s="17">
        <v>41</v>
      </c>
      <c r="G195" s="17">
        <v>32.119999999999997</v>
      </c>
      <c r="H195" s="17">
        <v>42.81</v>
      </c>
      <c r="I195" s="17" t="s">
        <v>317</v>
      </c>
      <c r="J195" s="17" t="str">
        <f>IF(DATA_Logical!E195&gt;500,"QUALIFIED","NOT")</f>
        <v>QUALIFIED</v>
      </c>
      <c r="K195" s="17" t="str">
        <f t="shared" ref="K195:K258" si="9">IF(AND(E195&gt;300,F195&gt;10),"ALL ROUNDER","NEEDS IMPROVEMENT")</f>
        <v>ALL ROUNDER</v>
      </c>
      <c r="L195" s="17" t="str">
        <f t="shared" ref="L195:L258" si="10">IF(OR(D195&lt;50,I195="No"),"NO REST","REST")</f>
        <v>NO REST</v>
      </c>
      <c r="M195" s="17" t="b">
        <f t="shared" ref="M195:M258" si="11">NOT(I195="Yes")</f>
        <v>1</v>
      </c>
    </row>
    <row r="196" spans="1:13" x14ac:dyDescent="0.35">
      <c r="A196" s="17" t="s">
        <v>203</v>
      </c>
      <c r="B196" s="17" t="s">
        <v>309</v>
      </c>
      <c r="C196" s="17" t="s">
        <v>314</v>
      </c>
      <c r="D196" s="17">
        <v>111</v>
      </c>
      <c r="E196" s="17">
        <v>1537</v>
      </c>
      <c r="F196" s="17">
        <v>99</v>
      </c>
      <c r="G196" s="17">
        <v>64.25</v>
      </c>
      <c r="H196" s="17">
        <v>26.75</v>
      </c>
      <c r="I196" s="17" t="s">
        <v>317</v>
      </c>
      <c r="J196" s="17" t="str">
        <f>IF(DATA_Logical!E196&gt;500,"QUALIFIED","NOT")</f>
        <v>QUALIFIED</v>
      </c>
      <c r="K196" s="17" t="str">
        <f t="shared" si="9"/>
        <v>ALL ROUNDER</v>
      </c>
      <c r="L196" s="17" t="str">
        <f t="shared" si="10"/>
        <v>NO REST</v>
      </c>
      <c r="M196" s="17" t="b">
        <f t="shared" si="11"/>
        <v>1</v>
      </c>
    </row>
    <row r="197" spans="1:13" x14ac:dyDescent="0.35">
      <c r="A197" s="17" t="s">
        <v>204</v>
      </c>
      <c r="B197" s="17" t="s">
        <v>312</v>
      </c>
      <c r="C197" s="17" t="s">
        <v>316</v>
      </c>
      <c r="D197" s="17">
        <v>136</v>
      </c>
      <c r="E197" s="17">
        <v>8579</v>
      </c>
      <c r="F197" s="17">
        <v>392</v>
      </c>
      <c r="G197" s="17">
        <v>21.03</v>
      </c>
      <c r="H197" s="17">
        <v>24.78</v>
      </c>
      <c r="I197" s="17" t="s">
        <v>317</v>
      </c>
      <c r="J197" s="17" t="str">
        <f>IF(DATA_Logical!E197&gt;500,"QUALIFIED","NOT")</f>
        <v>QUALIFIED</v>
      </c>
      <c r="K197" s="17" t="str">
        <f t="shared" si="9"/>
        <v>ALL ROUNDER</v>
      </c>
      <c r="L197" s="17" t="str">
        <f t="shared" si="10"/>
        <v>NO REST</v>
      </c>
      <c r="M197" s="17" t="b">
        <f t="shared" si="11"/>
        <v>1</v>
      </c>
    </row>
    <row r="198" spans="1:13" x14ac:dyDescent="0.35">
      <c r="A198" s="17" t="s">
        <v>205</v>
      </c>
      <c r="B198" s="17" t="s">
        <v>311</v>
      </c>
      <c r="C198" s="17" t="s">
        <v>316</v>
      </c>
      <c r="D198" s="17">
        <v>36</v>
      </c>
      <c r="E198" s="17">
        <v>3768</v>
      </c>
      <c r="F198" s="17">
        <v>208</v>
      </c>
      <c r="G198" s="17">
        <v>62.76</v>
      </c>
      <c r="H198" s="17">
        <v>27.1</v>
      </c>
      <c r="I198" s="17" t="s">
        <v>317</v>
      </c>
      <c r="J198" s="17" t="str">
        <f>IF(DATA_Logical!E198&gt;500,"QUALIFIED","NOT")</f>
        <v>QUALIFIED</v>
      </c>
      <c r="K198" s="17" t="str">
        <f t="shared" si="9"/>
        <v>ALL ROUNDER</v>
      </c>
      <c r="L198" s="17" t="str">
        <f t="shared" si="10"/>
        <v>NO REST</v>
      </c>
      <c r="M198" s="17" t="b">
        <f t="shared" si="11"/>
        <v>1</v>
      </c>
    </row>
    <row r="199" spans="1:13" x14ac:dyDescent="0.35">
      <c r="A199" s="17" t="s">
        <v>206</v>
      </c>
      <c r="B199" s="17" t="s">
        <v>311</v>
      </c>
      <c r="C199" s="17" t="s">
        <v>314</v>
      </c>
      <c r="D199" s="17">
        <v>161</v>
      </c>
      <c r="E199" s="17">
        <v>374</v>
      </c>
      <c r="F199" s="17">
        <v>352</v>
      </c>
      <c r="G199" s="17">
        <v>12.03</v>
      </c>
      <c r="H199" s="17">
        <v>26.1</v>
      </c>
      <c r="I199" s="17" t="s">
        <v>318</v>
      </c>
      <c r="J199" s="17" t="str">
        <f>IF(DATA_Logical!E199&gt;500,"QUALIFIED","NOT")</f>
        <v>NOT</v>
      </c>
      <c r="K199" s="17" t="str">
        <f t="shared" si="9"/>
        <v>ALL ROUNDER</v>
      </c>
      <c r="L199" s="17" t="str">
        <f t="shared" si="10"/>
        <v>REST</v>
      </c>
      <c r="M199" s="17" t="b">
        <f t="shared" si="11"/>
        <v>0</v>
      </c>
    </row>
    <row r="200" spans="1:13" x14ac:dyDescent="0.35">
      <c r="A200" s="17" t="s">
        <v>207</v>
      </c>
      <c r="B200" s="17" t="s">
        <v>311</v>
      </c>
      <c r="C200" s="17" t="s">
        <v>315</v>
      </c>
      <c r="D200" s="17">
        <v>55</v>
      </c>
      <c r="E200" s="17">
        <v>3747</v>
      </c>
      <c r="F200" s="17">
        <v>41</v>
      </c>
      <c r="G200" s="17">
        <v>57.06</v>
      </c>
      <c r="H200" s="17">
        <v>15.44</v>
      </c>
      <c r="I200" s="17" t="s">
        <v>318</v>
      </c>
      <c r="J200" s="17" t="str">
        <f>IF(DATA_Logical!E200&gt;500,"QUALIFIED","NOT")</f>
        <v>QUALIFIED</v>
      </c>
      <c r="K200" s="17" t="str">
        <f t="shared" si="9"/>
        <v>ALL ROUNDER</v>
      </c>
      <c r="L200" s="17" t="str">
        <f t="shared" si="10"/>
        <v>REST</v>
      </c>
      <c r="M200" s="17" t="b">
        <f t="shared" si="11"/>
        <v>0</v>
      </c>
    </row>
    <row r="201" spans="1:13" x14ac:dyDescent="0.35">
      <c r="A201" s="17" t="s">
        <v>208</v>
      </c>
      <c r="B201" s="17" t="s">
        <v>311</v>
      </c>
      <c r="C201" s="17" t="s">
        <v>316</v>
      </c>
      <c r="D201" s="17">
        <v>181</v>
      </c>
      <c r="E201" s="17">
        <v>3091</v>
      </c>
      <c r="F201" s="17">
        <v>119</v>
      </c>
      <c r="G201" s="17">
        <v>55.26</v>
      </c>
      <c r="H201" s="17">
        <v>29.22</v>
      </c>
      <c r="I201" s="17" t="s">
        <v>317</v>
      </c>
      <c r="J201" s="17" t="str">
        <f>IF(DATA_Logical!E201&gt;500,"QUALIFIED","NOT")</f>
        <v>QUALIFIED</v>
      </c>
      <c r="K201" s="17" t="str">
        <f t="shared" si="9"/>
        <v>ALL ROUNDER</v>
      </c>
      <c r="L201" s="17" t="str">
        <f t="shared" si="10"/>
        <v>NO REST</v>
      </c>
      <c r="M201" s="17" t="b">
        <f t="shared" si="11"/>
        <v>1</v>
      </c>
    </row>
    <row r="202" spans="1:13" x14ac:dyDescent="0.35">
      <c r="A202" s="17" t="s">
        <v>209</v>
      </c>
      <c r="B202" s="17" t="s">
        <v>311</v>
      </c>
      <c r="C202" s="17" t="s">
        <v>316</v>
      </c>
      <c r="D202" s="17">
        <v>116</v>
      </c>
      <c r="E202" s="17">
        <v>2013</v>
      </c>
      <c r="F202" s="17">
        <v>63</v>
      </c>
      <c r="G202" s="17">
        <v>14.16</v>
      </c>
      <c r="H202" s="17">
        <v>17.27</v>
      </c>
      <c r="I202" s="17" t="s">
        <v>317</v>
      </c>
      <c r="J202" s="17" t="str">
        <f>IF(DATA_Logical!E202&gt;500,"QUALIFIED","NOT")</f>
        <v>QUALIFIED</v>
      </c>
      <c r="K202" s="17" t="str">
        <f t="shared" si="9"/>
        <v>ALL ROUNDER</v>
      </c>
      <c r="L202" s="17" t="str">
        <f t="shared" si="10"/>
        <v>NO REST</v>
      </c>
      <c r="M202" s="17" t="b">
        <f t="shared" si="11"/>
        <v>1</v>
      </c>
    </row>
    <row r="203" spans="1:13" x14ac:dyDescent="0.35">
      <c r="A203" s="17" t="s">
        <v>210</v>
      </c>
      <c r="B203" s="17" t="s">
        <v>311</v>
      </c>
      <c r="C203" s="17" t="s">
        <v>316</v>
      </c>
      <c r="D203" s="17">
        <v>41</v>
      </c>
      <c r="E203" s="17">
        <v>8712</v>
      </c>
      <c r="F203" s="17">
        <v>167</v>
      </c>
      <c r="G203" s="17">
        <v>72.7</v>
      </c>
      <c r="H203" s="17">
        <v>16.36</v>
      </c>
      <c r="I203" s="17" t="s">
        <v>317</v>
      </c>
      <c r="J203" s="17" t="str">
        <f>IF(DATA_Logical!E203&gt;500,"QUALIFIED","NOT")</f>
        <v>QUALIFIED</v>
      </c>
      <c r="K203" s="17" t="str">
        <f t="shared" si="9"/>
        <v>ALL ROUNDER</v>
      </c>
      <c r="L203" s="17" t="str">
        <f t="shared" si="10"/>
        <v>NO REST</v>
      </c>
      <c r="M203" s="17" t="b">
        <f t="shared" si="11"/>
        <v>1</v>
      </c>
    </row>
    <row r="204" spans="1:13" x14ac:dyDescent="0.35">
      <c r="A204" s="17" t="s">
        <v>211</v>
      </c>
      <c r="B204" s="17" t="s">
        <v>309</v>
      </c>
      <c r="C204" s="17" t="s">
        <v>316</v>
      </c>
      <c r="D204" s="17">
        <v>157</v>
      </c>
      <c r="E204" s="17">
        <v>6437</v>
      </c>
      <c r="F204" s="17">
        <v>14</v>
      </c>
      <c r="G204" s="17">
        <v>76.87</v>
      </c>
      <c r="H204" s="17">
        <v>26.74</v>
      </c>
      <c r="I204" s="17" t="s">
        <v>317</v>
      </c>
      <c r="J204" s="17" t="str">
        <f>IF(DATA_Logical!E204&gt;500,"QUALIFIED","NOT")</f>
        <v>QUALIFIED</v>
      </c>
      <c r="K204" s="17" t="str">
        <f t="shared" si="9"/>
        <v>ALL ROUNDER</v>
      </c>
      <c r="L204" s="17" t="str">
        <f t="shared" si="10"/>
        <v>NO REST</v>
      </c>
      <c r="M204" s="17" t="b">
        <f t="shared" si="11"/>
        <v>1</v>
      </c>
    </row>
    <row r="205" spans="1:13" x14ac:dyDescent="0.35">
      <c r="A205" s="17" t="s">
        <v>212</v>
      </c>
      <c r="B205" s="17" t="s">
        <v>311</v>
      </c>
      <c r="C205" s="17" t="s">
        <v>315</v>
      </c>
      <c r="D205" s="17">
        <v>179</v>
      </c>
      <c r="E205" s="17">
        <v>7822</v>
      </c>
      <c r="F205" s="17">
        <v>172</v>
      </c>
      <c r="G205" s="17">
        <v>19.760000000000002</v>
      </c>
      <c r="H205" s="17">
        <v>36.36</v>
      </c>
      <c r="I205" s="17" t="s">
        <v>317</v>
      </c>
      <c r="J205" s="17" t="str">
        <f>IF(DATA_Logical!E205&gt;500,"QUALIFIED","NOT")</f>
        <v>QUALIFIED</v>
      </c>
      <c r="K205" s="17" t="str">
        <f t="shared" si="9"/>
        <v>ALL ROUNDER</v>
      </c>
      <c r="L205" s="17" t="str">
        <f t="shared" si="10"/>
        <v>NO REST</v>
      </c>
      <c r="M205" s="17" t="b">
        <f t="shared" si="11"/>
        <v>1</v>
      </c>
    </row>
    <row r="206" spans="1:13" x14ac:dyDescent="0.35">
      <c r="A206" s="17" t="s">
        <v>213</v>
      </c>
      <c r="B206" s="17" t="s">
        <v>310</v>
      </c>
      <c r="C206" s="17" t="s">
        <v>316</v>
      </c>
      <c r="D206" s="17">
        <v>42</v>
      </c>
      <c r="E206" s="17">
        <v>4240</v>
      </c>
      <c r="F206" s="17">
        <v>91</v>
      </c>
      <c r="G206" s="17">
        <v>27.75</v>
      </c>
      <c r="H206" s="17">
        <v>32.54</v>
      </c>
      <c r="I206" s="17" t="s">
        <v>317</v>
      </c>
      <c r="J206" s="17" t="str">
        <f>IF(DATA_Logical!E206&gt;500,"QUALIFIED","NOT")</f>
        <v>QUALIFIED</v>
      </c>
      <c r="K206" s="17" t="str">
        <f t="shared" si="9"/>
        <v>ALL ROUNDER</v>
      </c>
      <c r="L206" s="17" t="str">
        <f t="shared" si="10"/>
        <v>NO REST</v>
      </c>
      <c r="M206" s="17" t="b">
        <f t="shared" si="11"/>
        <v>1</v>
      </c>
    </row>
    <row r="207" spans="1:13" x14ac:dyDescent="0.35">
      <c r="A207" s="17" t="s">
        <v>214</v>
      </c>
      <c r="B207" s="17" t="s">
        <v>312</v>
      </c>
      <c r="C207" s="17" t="s">
        <v>316</v>
      </c>
      <c r="D207" s="17">
        <v>91</v>
      </c>
      <c r="E207" s="17">
        <v>7394</v>
      </c>
      <c r="F207" s="17">
        <v>67</v>
      </c>
      <c r="G207" s="17">
        <v>15.31</v>
      </c>
      <c r="H207" s="17">
        <v>29.67</v>
      </c>
      <c r="I207" s="17" t="s">
        <v>317</v>
      </c>
      <c r="J207" s="17" t="str">
        <f>IF(DATA_Logical!E207&gt;500,"QUALIFIED","NOT")</f>
        <v>QUALIFIED</v>
      </c>
      <c r="K207" s="17" t="str">
        <f t="shared" si="9"/>
        <v>ALL ROUNDER</v>
      </c>
      <c r="L207" s="17" t="str">
        <f t="shared" si="10"/>
        <v>NO REST</v>
      </c>
      <c r="M207" s="17" t="b">
        <f t="shared" si="11"/>
        <v>1</v>
      </c>
    </row>
    <row r="208" spans="1:13" x14ac:dyDescent="0.35">
      <c r="A208" s="17" t="s">
        <v>215</v>
      </c>
      <c r="B208" s="17" t="s">
        <v>312</v>
      </c>
      <c r="C208" s="17" t="s">
        <v>313</v>
      </c>
      <c r="D208" s="17">
        <v>71</v>
      </c>
      <c r="E208" s="17">
        <v>6222</v>
      </c>
      <c r="F208" s="17">
        <v>79</v>
      </c>
      <c r="G208" s="17">
        <v>79.8</v>
      </c>
      <c r="H208" s="17">
        <v>28.99</v>
      </c>
      <c r="I208" s="17" t="s">
        <v>317</v>
      </c>
      <c r="J208" s="17" t="str">
        <f>IF(DATA_Logical!E208&gt;500,"QUALIFIED","NOT")</f>
        <v>QUALIFIED</v>
      </c>
      <c r="K208" s="17" t="str">
        <f t="shared" si="9"/>
        <v>ALL ROUNDER</v>
      </c>
      <c r="L208" s="17" t="str">
        <f t="shared" si="10"/>
        <v>NO REST</v>
      </c>
      <c r="M208" s="17" t="b">
        <f t="shared" si="11"/>
        <v>1</v>
      </c>
    </row>
    <row r="209" spans="1:13" x14ac:dyDescent="0.35">
      <c r="A209" s="17" t="s">
        <v>216</v>
      </c>
      <c r="B209" s="17" t="s">
        <v>309</v>
      </c>
      <c r="C209" s="17" t="s">
        <v>316</v>
      </c>
      <c r="D209" s="17">
        <v>69</v>
      </c>
      <c r="E209" s="17">
        <v>6257</v>
      </c>
      <c r="F209" s="17">
        <v>199</v>
      </c>
      <c r="G209" s="17">
        <v>27.93</v>
      </c>
      <c r="H209" s="17">
        <v>31.43</v>
      </c>
      <c r="I209" s="17" t="s">
        <v>317</v>
      </c>
      <c r="J209" s="17" t="str">
        <f>IF(DATA_Logical!E209&gt;500,"QUALIFIED","NOT")</f>
        <v>QUALIFIED</v>
      </c>
      <c r="K209" s="17" t="str">
        <f t="shared" si="9"/>
        <v>ALL ROUNDER</v>
      </c>
      <c r="L209" s="17" t="str">
        <f t="shared" si="10"/>
        <v>NO REST</v>
      </c>
      <c r="M209" s="17" t="b">
        <f t="shared" si="11"/>
        <v>1</v>
      </c>
    </row>
    <row r="210" spans="1:13" x14ac:dyDescent="0.35">
      <c r="A210" s="17" t="s">
        <v>217</v>
      </c>
      <c r="B210" s="17" t="s">
        <v>311</v>
      </c>
      <c r="C210" s="17" t="s">
        <v>313</v>
      </c>
      <c r="D210" s="17">
        <v>33</v>
      </c>
      <c r="E210" s="17">
        <v>9628</v>
      </c>
      <c r="F210" s="17">
        <v>292</v>
      </c>
      <c r="G210" s="17">
        <v>65.5</v>
      </c>
      <c r="H210" s="17">
        <v>19.16</v>
      </c>
      <c r="I210" s="17" t="s">
        <v>318</v>
      </c>
      <c r="J210" s="17" t="str">
        <f>IF(DATA_Logical!E210&gt;500,"QUALIFIED","NOT")</f>
        <v>QUALIFIED</v>
      </c>
      <c r="K210" s="17" t="str">
        <f t="shared" si="9"/>
        <v>ALL ROUNDER</v>
      </c>
      <c r="L210" s="17" t="str">
        <f t="shared" si="10"/>
        <v>NO REST</v>
      </c>
      <c r="M210" s="17" t="b">
        <f t="shared" si="11"/>
        <v>0</v>
      </c>
    </row>
    <row r="211" spans="1:13" x14ac:dyDescent="0.35">
      <c r="A211" s="17" t="s">
        <v>218</v>
      </c>
      <c r="B211" s="17" t="s">
        <v>309</v>
      </c>
      <c r="C211" s="17" t="s">
        <v>313</v>
      </c>
      <c r="D211" s="17">
        <v>111</v>
      </c>
      <c r="E211" s="17">
        <v>6455</v>
      </c>
      <c r="G211" s="17">
        <v>79.03</v>
      </c>
      <c r="H211" s="17">
        <v>43.74</v>
      </c>
      <c r="I211" s="17" t="s">
        <v>317</v>
      </c>
      <c r="J211" s="17" t="str">
        <f>IF(DATA_Logical!E211&gt;500,"QUALIFIED","NOT")</f>
        <v>QUALIFIED</v>
      </c>
      <c r="K211" s="17" t="str">
        <f t="shared" si="9"/>
        <v>NEEDS IMPROVEMENT</v>
      </c>
      <c r="L211" s="17" t="str">
        <f t="shared" si="10"/>
        <v>NO REST</v>
      </c>
      <c r="M211" s="17" t="b">
        <f t="shared" si="11"/>
        <v>1</v>
      </c>
    </row>
    <row r="212" spans="1:13" x14ac:dyDescent="0.35">
      <c r="A212" s="17" t="s">
        <v>219</v>
      </c>
      <c r="B212" s="17" t="s">
        <v>309</v>
      </c>
      <c r="C212" s="17" t="s">
        <v>315</v>
      </c>
      <c r="D212" s="17">
        <v>148</v>
      </c>
      <c r="E212" s="17">
        <v>6064</v>
      </c>
      <c r="F212" s="17">
        <v>225</v>
      </c>
      <c r="G212" s="17">
        <v>20.07</v>
      </c>
      <c r="H212" s="17">
        <v>26.26</v>
      </c>
      <c r="I212" s="17" t="s">
        <v>317</v>
      </c>
      <c r="J212" s="17" t="str">
        <f>IF(DATA_Logical!E212&gt;500,"QUALIFIED","NOT")</f>
        <v>QUALIFIED</v>
      </c>
      <c r="K212" s="17" t="str">
        <f t="shared" si="9"/>
        <v>ALL ROUNDER</v>
      </c>
      <c r="L212" s="17" t="str">
        <f t="shared" si="10"/>
        <v>NO REST</v>
      </c>
      <c r="M212" s="17" t="b">
        <f t="shared" si="11"/>
        <v>1</v>
      </c>
    </row>
    <row r="213" spans="1:13" x14ac:dyDescent="0.35">
      <c r="A213" s="17" t="s">
        <v>220</v>
      </c>
      <c r="B213" s="17" t="s">
        <v>312</v>
      </c>
      <c r="C213" s="17" t="s">
        <v>315</v>
      </c>
      <c r="D213" s="17">
        <v>19</v>
      </c>
      <c r="E213" s="17">
        <v>7804</v>
      </c>
      <c r="F213" s="17">
        <v>253</v>
      </c>
      <c r="G213" s="17">
        <v>43.36</v>
      </c>
      <c r="H213" s="17">
        <v>16.27</v>
      </c>
      <c r="I213" s="17" t="s">
        <v>317</v>
      </c>
      <c r="J213" s="17" t="str">
        <f>IF(DATA_Logical!E213&gt;500,"QUALIFIED","NOT")</f>
        <v>QUALIFIED</v>
      </c>
      <c r="K213" s="17" t="str">
        <f t="shared" si="9"/>
        <v>ALL ROUNDER</v>
      </c>
      <c r="L213" s="17" t="str">
        <f t="shared" si="10"/>
        <v>NO REST</v>
      </c>
      <c r="M213" s="17" t="b">
        <f t="shared" si="11"/>
        <v>1</v>
      </c>
    </row>
    <row r="214" spans="1:13" x14ac:dyDescent="0.35">
      <c r="A214" s="17" t="s">
        <v>221</v>
      </c>
      <c r="B214" s="17" t="s">
        <v>310</v>
      </c>
      <c r="C214" s="17" t="s">
        <v>316</v>
      </c>
      <c r="D214" s="17">
        <v>183</v>
      </c>
      <c r="E214" s="17">
        <v>5672</v>
      </c>
      <c r="F214" s="17">
        <v>349</v>
      </c>
      <c r="G214" s="17">
        <v>66.12</v>
      </c>
      <c r="H214" s="17">
        <v>41.35</v>
      </c>
      <c r="I214" s="17" t="s">
        <v>317</v>
      </c>
      <c r="J214" s="17" t="str">
        <f>IF(DATA_Logical!E214&gt;500,"QUALIFIED","NOT")</f>
        <v>QUALIFIED</v>
      </c>
      <c r="K214" s="17" t="str">
        <f t="shared" si="9"/>
        <v>ALL ROUNDER</v>
      </c>
      <c r="L214" s="17" t="str">
        <f t="shared" si="10"/>
        <v>NO REST</v>
      </c>
      <c r="M214" s="17" t="b">
        <f t="shared" si="11"/>
        <v>1</v>
      </c>
    </row>
    <row r="215" spans="1:13" x14ac:dyDescent="0.35">
      <c r="A215" s="17" t="s">
        <v>222</v>
      </c>
      <c r="B215" s="17" t="s">
        <v>310</v>
      </c>
      <c r="C215" s="17" t="s">
        <v>313</v>
      </c>
      <c r="D215" s="17">
        <v>22</v>
      </c>
      <c r="E215" s="17">
        <v>8764</v>
      </c>
      <c r="F215" s="17">
        <v>235</v>
      </c>
      <c r="G215" s="17">
        <v>12.91</v>
      </c>
      <c r="H215" s="17">
        <v>31.07</v>
      </c>
      <c r="I215" s="17" t="s">
        <v>317</v>
      </c>
      <c r="J215" s="17" t="str">
        <f>IF(DATA_Logical!E215&gt;500,"QUALIFIED","NOT")</f>
        <v>QUALIFIED</v>
      </c>
      <c r="K215" s="17" t="str">
        <f t="shared" si="9"/>
        <v>ALL ROUNDER</v>
      </c>
      <c r="L215" s="17" t="str">
        <f t="shared" si="10"/>
        <v>NO REST</v>
      </c>
      <c r="M215" s="17" t="b">
        <f t="shared" si="11"/>
        <v>1</v>
      </c>
    </row>
    <row r="216" spans="1:13" x14ac:dyDescent="0.35">
      <c r="A216" s="17" t="s">
        <v>223</v>
      </c>
      <c r="B216" s="17" t="s">
        <v>309</v>
      </c>
      <c r="C216" s="17" t="s">
        <v>316</v>
      </c>
      <c r="D216" s="17">
        <v>194</v>
      </c>
      <c r="E216" s="17">
        <v>7087</v>
      </c>
      <c r="F216" s="17">
        <v>96</v>
      </c>
      <c r="G216" s="17">
        <v>49.78</v>
      </c>
      <c r="H216" s="17">
        <v>45.59</v>
      </c>
      <c r="I216" s="17" t="s">
        <v>318</v>
      </c>
      <c r="J216" s="17" t="str">
        <f>IF(DATA_Logical!E216&gt;500,"QUALIFIED","NOT")</f>
        <v>QUALIFIED</v>
      </c>
      <c r="K216" s="17" t="str">
        <f t="shared" si="9"/>
        <v>ALL ROUNDER</v>
      </c>
      <c r="L216" s="17" t="str">
        <f t="shared" si="10"/>
        <v>REST</v>
      </c>
      <c r="M216" s="17" t="b">
        <f t="shared" si="11"/>
        <v>0</v>
      </c>
    </row>
    <row r="217" spans="1:13" x14ac:dyDescent="0.35">
      <c r="A217" s="17" t="s">
        <v>224</v>
      </c>
      <c r="B217" s="17" t="s">
        <v>312</v>
      </c>
      <c r="C217" s="17" t="s">
        <v>314</v>
      </c>
      <c r="D217" s="17">
        <v>182</v>
      </c>
      <c r="E217" s="17">
        <v>6477</v>
      </c>
      <c r="F217" s="17">
        <v>315</v>
      </c>
      <c r="G217" s="17">
        <v>67.3</v>
      </c>
      <c r="H217" s="17">
        <v>35.75</v>
      </c>
      <c r="I217" s="17" t="s">
        <v>317</v>
      </c>
      <c r="J217" s="17" t="str">
        <f>IF(DATA_Logical!E217&gt;500,"QUALIFIED","NOT")</f>
        <v>QUALIFIED</v>
      </c>
      <c r="K217" s="17" t="str">
        <f t="shared" si="9"/>
        <v>ALL ROUNDER</v>
      </c>
      <c r="L217" s="17" t="str">
        <f t="shared" si="10"/>
        <v>NO REST</v>
      </c>
      <c r="M217" s="17" t="b">
        <f t="shared" si="11"/>
        <v>1</v>
      </c>
    </row>
    <row r="218" spans="1:13" x14ac:dyDescent="0.35">
      <c r="A218" s="17" t="s">
        <v>225</v>
      </c>
      <c r="B218" s="17" t="s">
        <v>311</v>
      </c>
      <c r="C218" s="17" t="s">
        <v>315</v>
      </c>
      <c r="D218" s="17">
        <v>152</v>
      </c>
      <c r="E218" s="17">
        <v>4775</v>
      </c>
      <c r="F218" s="17">
        <v>16</v>
      </c>
      <c r="G218" s="17">
        <v>61.05</v>
      </c>
      <c r="H218" s="17">
        <v>48.64</v>
      </c>
      <c r="I218" s="17" t="s">
        <v>317</v>
      </c>
      <c r="J218" s="17" t="str">
        <f>IF(DATA_Logical!E218&gt;500,"QUALIFIED","NOT")</f>
        <v>QUALIFIED</v>
      </c>
      <c r="K218" s="17" t="str">
        <f t="shared" si="9"/>
        <v>ALL ROUNDER</v>
      </c>
      <c r="L218" s="17" t="str">
        <f t="shared" si="10"/>
        <v>NO REST</v>
      </c>
      <c r="M218" s="17" t="b">
        <f t="shared" si="11"/>
        <v>1</v>
      </c>
    </row>
    <row r="219" spans="1:13" x14ac:dyDescent="0.35">
      <c r="A219" s="17" t="s">
        <v>226</v>
      </c>
      <c r="B219" s="17" t="s">
        <v>311</v>
      </c>
      <c r="C219" s="17" t="s">
        <v>316</v>
      </c>
      <c r="D219" s="17">
        <v>52</v>
      </c>
      <c r="E219" s="17">
        <v>8609</v>
      </c>
      <c r="F219" s="17">
        <v>283</v>
      </c>
      <c r="G219" s="17">
        <v>10.130000000000001</v>
      </c>
      <c r="H219" s="17">
        <v>42.82</v>
      </c>
      <c r="I219" s="17" t="s">
        <v>317</v>
      </c>
      <c r="J219" s="17" t="str">
        <f>IF(DATA_Logical!E219&gt;500,"QUALIFIED","NOT")</f>
        <v>QUALIFIED</v>
      </c>
      <c r="K219" s="17" t="str">
        <f t="shared" si="9"/>
        <v>ALL ROUNDER</v>
      </c>
      <c r="L219" s="17" t="str">
        <f t="shared" si="10"/>
        <v>NO REST</v>
      </c>
      <c r="M219" s="17" t="b">
        <f t="shared" si="11"/>
        <v>1</v>
      </c>
    </row>
    <row r="220" spans="1:13" x14ac:dyDescent="0.35">
      <c r="A220" s="17" t="s">
        <v>227</v>
      </c>
      <c r="B220" s="17" t="s">
        <v>311</v>
      </c>
      <c r="C220" s="17" t="s">
        <v>316</v>
      </c>
      <c r="D220" s="17">
        <v>94</v>
      </c>
      <c r="E220" s="17">
        <v>4948</v>
      </c>
      <c r="F220" s="17">
        <v>63</v>
      </c>
      <c r="G220" s="17">
        <v>19.899999999999999</v>
      </c>
      <c r="H220" s="17">
        <v>29.16</v>
      </c>
      <c r="I220" s="17" t="s">
        <v>317</v>
      </c>
      <c r="J220" s="17" t="str">
        <f>IF(DATA_Logical!E220&gt;500,"QUALIFIED","NOT")</f>
        <v>QUALIFIED</v>
      </c>
      <c r="K220" s="17" t="str">
        <f t="shared" si="9"/>
        <v>ALL ROUNDER</v>
      </c>
      <c r="L220" s="17" t="str">
        <f t="shared" si="10"/>
        <v>NO REST</v>
      </c>
      <c r="M220" s="17" t="b">
        <f t="shared" si="11"/>
        <v>1</v>
      </c>
    </row>
    <row r="221" spans="1:13" x14ac:dyDescent="0.35">
      <c r="A221" s="17" t="s">
        <v>228</v>
      </c>
      <c r="B221" s="17" t="s">
        <v>311</v>
      </c>
      <c r="C221" s="17" t="s">
        <v>314</v>
      </c>
      <c r="D221" s="17">
        <v>177</v>
      </c>
      <c r="E221" s="17">
        <v>5890</v>
      </c>
      <c r="F221" s="17">
        <v>99</v>
      </c>
      <c r="G221" s="17">
        <v>37.29</v>
      </c>
      <c r="H221" s="17">
        <v>35.92</v>
      </c>
      <c r="I221" s="17" t="s">
        <v>317</v>
      </c>
      <c r="J221" s="17" t="str">
        <f>IF(DATA_Logical!E221&gt;500,"QUALIFIED","NOT")</f>
        <v>QUALIFIED</v>
      </c>
      <c r="K221" s="17" t="str">
        <f t="shared" si="9"/>
        <v>ALL ROUNDER</v>
      </c>
      <c r="L221" s="17" t="str">
        <f t="shared" si="10"/>
        <v>NO REST</v>
      </c>
      <c r="M221" s="17" t="b">
        <f t="shared" si="11"/>
        <v>1</v>
      </c>
    </row>
    <row r="222" spans="1:13" x14ac:dyDescent="0.35">
      <c r="A222" s="17" t="s">
        <v>229</v>
      </c>
      <c r="B222" s="17" t="s">
        <v>310</v>
      </c>
      <c r="C222" s="17" t="s">
        <v>313</v>
      </c>
      <c r="D222" s="17">
        <v>183</v>
      </c>
      <c r="E222" s="17">
        <v>1368</v>
      </c>
      <c r="F222" s="17">
        <v>84</v>
      </c>
      <c r="G222" s="17">
        <v>54.78</v>
      </c>
      <c r="H222" s="17">
        <v>24.29</v>
      </c>
      <c r="I222" s="17" t="s">
        <v>317</v>
      </c>
      <c r="J222" s="17" t="str">
        <f>IF(DATA_Logical!E222&gt;500,"QUALIFIED","NOT")</f>
        <v>QUALIFIED</v>
      </c>
      <c r="K222" s="17" t="str">
        <f t="shared" si="9"/>
        <v>ALL ROUNDER</v>
      </c>
      <c r="L222" s="17" t="str">
        <f t="shared" si="10"/>
        <v>NO REST</v>
      </c>
      <c r="M222" s="17" t="b">
        <f t="shared" si="11"/>
        <v>1</v>
      </c>
    </row>
    <row r="223" spans="1:13" x14ac:dyDescent="0.35">
      <c r="A223" s="17" t="s">
        <v>230</v>
      </c>
      <c r="B223" s="17" t="s">
        <v>309</v>
      </c>
      <c r="C223" s="17" t="s">
        <v>316</v>
      </c>
      <c r="D223" s="17">
        <v>200</v>
      </c>
      <c r="E223" s="17">
        <v>4581</v>
      </c>
      <c r="F223" s="17">
        <v>155</v>
      </c>
      <c r="G223" s="17">
        <v>13.94</v>
      </c>
      <c r="H223" s="17">
        <v>31.77</v>
      </c>
      <c r="I223" s="17" t="s">
        <v>317</v>
      </c>
      <c r="J223" s="17" t="str">
        <f>IF(DATA_Logical!E223&gt;500,"QUALIFIED","NOT")</f>
        <v>QUALIFIED</v>
      </c>
      <c r="K223" s="17" t="str">
        <f t="shared" si="9"/>
        <v>ALL ROUNDER</v>
      </c>
      <c r="L223" s="17" t="str">
        <f t="shared" si="10"/>
        <v>NO REST</v>
      </c>
      <c r="M223" s="17" t="b">
        <f t="shared" si="11"/>
        <v>1</v>
      </c>
    </row>
    <row r="224" spans="1:13" x14ac:dyDescent="0.35">
      <c r="A224" s="17" t="s">
        <v>231</v>
      </c>
      <c r="B224" s="17" t="s">
        <v>312</v>
      </c>
      <c r="C224" s="17" t="s">
        <v>316</v>
      </c>
      <c r="D224" s="17">
        <v>108</v>
      </c>
      <c r="E224" s="17">
        <v>9059</v>
      </c>
      <c r="F224" s="17">
        <v>42</v>
      </c>
      <c r="G224" s="17">
        <v>35.979999999999997</v>
      </c>
      <c r="H224" s="17">
        <v>23.04</v>
      </c>
      <c r="I224" s="17" t="s">
        <v>317</v>
      </c>
      <c r="J224" s="17" t="str">
        <f>IF(DATA_Logical!E224&gt;500,"QUALIFIED","NOT")</f>
        <v>QUALIFIED</v>
      </c>
      <c r="K224" s="17" t="str">
        <f t="shared" si="9"/>
        <v>ALL ROUNDER</v>
      </c>
      <c r="L224" s="17" t="str">
        <f t="shared" si="10"/>
        <v>NO REST</v>
      </c>
      <c r="M224" s="17" t="b">
        <f t="shared" si="11"/>
        <v>1</v>
      </c>
    </row>
    <row r="225" spans="1:13" x14ac:dyDescent="0.35">
      <c r="A225" s="17" t="s">
        <v>232</v>
      </c>
      <c r="B225" s="17" t="s">
        <v>309</v>
      </c>
      <c r="C225" s="17" t="s">
        <v>316</v>
      </c>
      <c r="D225" s="17">
        <v>112</v>
      </c>
      <c r="E225" s="17">
        <v>4160</v>
      </c>
      <c r="F225" s="17">
        <v>119</v>
      </c>
      <c r="G225" s="17">
        <v>69.290000000000006</v>
      </c>
      <c r="H225" s="17">
        <v>29.26</v>
      </c>
      <c r="I225" s="17" t="s">
        <v>317</v>
      </c>
      <c r="J225" s="17" t="str">
        <f>IF(DATA_Logical!E225&gt;500,"QUALIFIED","NOT")</f>
        <v>QUALIFIED</v>
      </c>
      <c r="K225" s="17" t="str">
        <f t="shared" si="9"/>
        <v>ALL ROUNDER</v>
      </c>
      <c r="L225" s="17" t="str">
        <f t="shared" si="10"/>
        <v>NO REST</v>
      </c>
      <c r="M225" s="17" t="b">
        <f t="shared" si="11"/>
        <v>1</v>
      </c>
    </row>
    <row r="226" spans="1:13" x14ac:dyDescent="0.35">
      <c r="A226" s="17" t="s">
        <v>233</v>
      </c>
      <c r="B226" s="17" t="s">
        <v>310</v>
      </c>
      <c r="C226" s="17" t="s">
        <v>313</v>
      </c>
      <c r="D226" s="17">
        <v>94</v>
      </c>
      <c r="E226" s="17">
        <v>5836</v>
      </c>
      <c r="F226" s="17">
        <v>118</v>
      </c>
      <c r="G226" s="17">
        <v>20.18</v>
      </c>
      <c r="H226" s="17">
        <v>33.520000000000003</v>
      </c>
      <c r="I226" s="17" t="s">
        <v>317</v>
      </c>
      <c r="J226" s="17" t="str">
        <f>IF(DATA_Logical!E226&gt;500,"QUALIFIED","NOT")</f>
        <v>QUALIFIED</v>
      </c>
      <c r="K226" s="17" t="str">
        <f t="shared" si="9"/>
        <v>ALL ROUNDER</v>
      </c>
      <c r="L226" s="17" t="str">
        <f t="shared" si="10"/>
        <v>NO REST</v>
      </c>
      <c r="M226" s="17" t="b">
        <f t="shared" si="11"/>
        <v>1</v>
      </c>
    </row>
    <row r="227" spans="1:13" x14ac:dyDescent="0.35">
      <c r="A227" s="17" t="s">
        <v>234</v>
      </c>
      <c r="B227" s="17" t="s">
        <v>312</v>
      </c>
      <c r="C227" s="17" t="s">
        <v>313</v>
      </c>
      <c r="D227" s="17">
        <v>185</v>
      </c>
      <c r="E227" s="17">
        <v>9301</v>
      </c>
      <c r="F227" s="17">
        <v>40</v>
      </c>
      <c r="G227" s="17">
        <v>60.79</v>
      </c>
      <c r="H227" s="17">
        <v>23.77</v>
      </c>
      <c r="I227" s="17" t="s">
        <v>318</v>
      </c>
      <c r="J227" s="17" t="str">
        <f>IF(DATA_Logical!E227&gt;500,"QUALIFIED","NOT")</f>
        <v>QUALIFIED</v>
      </c>
      <c r="K227" s="17" t="str">
        <f t="shared" si="9"/>
        <v>ALL ROUNDER</v>
      </c>
      <c r="L227" s="17" t="str">
        <f t="shared" si="10"/>
        <v>REST</v>
      </c>
      <c r="M227" s="17" t="b">
        <f t="shared" si="11"/>
        <v>0</v>
      </c>
    </row>
    <row r="228" spans="1:13" x14ac:dyDescent="0.35">
      <c r="A228" s="17" t="s">
        <v>235</v>
      </c>
      <c r="B228" s="17" t="s">
        <v>310</v>
      </c>
      <c r="C228" s="17" t="s">
        <v>316</v>
      </c>
      <c r="D228" s="17">
        <v>165</v>
      </c>
      <c r="E228" s="17">
        <v>9421</v>
      </c>
      <c r="F228" s="17">
        <v>167</v>
      </c>
      <c r="G228" s="17">
        <v>54.08</v>
      </c>
      <c r="H228" s="17">
        <v>30.67</v>
      </c>
      <c r="I228" s="17" t="s">
        <v>317</v>
      </c>
      <c r="J228" s="17" t="str">
        <f>IF(DATA_Logical!E228&gt;500,"QUALIFIED","NOT")</f>
        <v>QUALIFIED</v>
      </c>
      <c r="K228" s="17" t="str">
        <f t="shared" si="9"/>
        <v>ALL ROUNDER</v>
      </c>
      <c r="L228" s="17" t="str">
        <f t="shared" si="10"/>
        <v>NO REST</v>
      </c>
      <c r="M228" s="17" t="b">
        <f t="shared" si="11"/>
        <v>1</v>
      </c>
    </row>
    <row r="229" spans="1:13" x14ac:dyDescent="0.35">
      <c r="A229" s="17" t="s">
        <v>236</v>
      </c>
      <c r="B229" s="17" t="s">
        <v>310</v>
      </c>
      <c r="C229" s="17" t="s">
        <v>313</v>
      </c>
      <c r="D229" s="17">
        <v>17</v>
      </c>
      <c r="E229" s="17">
        <v>5520</v>
      </c>
      <c r="F229" s="17">
        <v>151</v>
      </c>
      <c r="G229" s="17">
        <v>61.01</v>
      </c>
      <c r="H229" s="17">
        <v>27.17</v>
      </c>
      <c r="I229" s="17" t="s">
        <v>317</v>
      </c>
      <c r="J229" s="17" t="str">
        <f>IF(DATA_Logical!E229&gt;500,"QUALIFIED","NOT")</f>
        <v>QUALIFIED</v>
      </c>
      <c r="K229" s="17" t="str">
        <f t="shared" si="9"/>
        <v>ALL ROUNDER</v>
      </c>
      <c r="L229" s="17" t="str">
        <f t="shared" si="10"/>
        <v>NO REST</v>
      </c>
      <c r="M229" s="17" t="b">
        <f t="shared" si="11"/>
        <v>1</v>
      </c>
    </row>
    <row r="230" spans="1:13" x14ac:dyDescent="0.35">
      <c r="A230" s="17" t="s">
        <v>237</v>
      </c>
      <c r="B230" s="17" t="s">
        <v>310</v>
      </c>
      <c r="C230" s="17" t="s">
        <v>316</v>
      </c>
      <c r="D230" s="17">
        <v>87</v>
      </c>
      <c r="E230" s="17">
        <v>3121</v>
      </c>
      <c r="F230" s="17">
        <v>199</v>
      </c>
      <c r="G230" s="17">
        <v>61.68</v>
      </c>
      <c r="H230" s="17">
        <v>38.79</v>
      </c>
      <c r="I230" s="17" t="s">
        <v>317</v>
      </c>
      <c r="J230" s="17" t="str">
        <f>IF(DATA_Logical!E230&gt;500,"QUALIFIED","NOT")</f>
        <v>QUALIFIED</v>
      </c>
      <c r="K230" s="17" t="str">
        <f t="shared" si="9"/>
        <v>ALL ROUNDER</v>
      </c>
      <c r="L230" s="17" t="str">
        <f t="shared" si="10"/>
        <v>NO REST</v>
      </c>
      <c r="M230" s="17" t="b">
        <f t="shared" si="11"/>
        <v>1</v>
      </c>
    </row>
    <row r="231" spans="1:13" x14ac:dyDescent="0.35">
      <c r="A231" s="17" t="s">
        <v>238</v>
      </c>
      <c r="B231" s="17" t="s">
        <v>311</v>
      </c>
      <c r="C231" s="17" t="s">
        <v>313</v>
      </c>
      <c r="D231" s="17">
        <v>98</v>
      </c>
      <c r="E231" s="17">
        <v>54</v>
      </c>
      <c r="F231" s="17">
        <v>228</v>
      </c>
      <c r="G231" s="17">
        <v>51.28</v>
      </c>
      <c r="H231" s="17">
        <v>26.8</v>
      </c>
      <c r="I231" s="17" t="s">
        <v>317</v>
      </c>
      <c r="J231" s="17" t="str">
        <f>IF(DATA_Logical!E231&gt;500,"QUALIFIED","NOT")</f>
        <v>NOT</v>
      </c>
      <c r="K231" s="17" t="str">
        <f t="shared" si="9"/>
        <v>NEEDS IMPROVEMENT</v>
      </c>
      <c r="L231" s="17" t="str">
        <f t="shared" si="10"/>
        <v>NO REST</v>
      </c>
      <c r="M231" s="17" t="b">
        <f t="shared" si="11"/>
        <v>1</v>
      </c>
    </row>
    <row r="232" spans="1:13" x14ac:dyDescent="0.35">
      <c r="A232" s="17" t="s">
        <v>239</v>
      </c>
      <c r="B232" s="17" t="s">
        <v>311</v>
      </c>
      <c r="C232" s="17" t="s">
        <v>316</v>
      </c>
      <c r="D232" s="17">
        <v>25</v>
      </c>
      <c r="E232" s="17">
        <v>2931</v>
      </c>
      <c r="F232" s="17">
        <v>41</v>
      </c>
      <c r="G232" s="17">
        <v>38.24</v>
      </c>
      <c r="H232" s="17">
        <v>48.48</v>
      </c>
      <c r="I232" s="17" t="s">
        <v>317</v>
      </c>
      <c r="J232" s="17" t="str">
        <f>IF(DATA_Logical!E232&gt;500,"QUALIFIED","NOT")</f>
        <v>QUALIFIED</v>
      </c>
      <c r="K232" s="17" t="str">
        <f t="shared" si="9"/>
        <v>ALL ROUNDER</v>
      </c>
      <c r="L232" s="17" t="str">
        <f t="shared" si="10"/>
        <v>NO REST</v>
      </c>
      <c r="M232" s="17" t="b">
        <f t="shared" si="11"/>
        <v>1</v>
      </c>
    </row>
    <row r="233" spans="1:13" x14ac:dyDescent="0.35">
      <c r="A233" s="17" t="s">
        <v>240</v>
      </c>
      <c r="B233" s="17" t="s">
        <v>309</v>
      </c>
      <c r="C233" s="17" t="s">
        <v>314</v>
      </c>
      <c r="D233" s="17">
        <v>76</v>
      </c>
      <c r="E233" s="17">
        <v>5365</v>
      </c>
      <c r="F233" s="17">
        <v>105</v>
      </c>
      <c r="G233" s="17">
        <v>49.3</v>
      </c>
      <c r="H233" s="17">
        <v>23.43</v>
      </c>
      <c r="I233" s="17" t="s">
        <v>318</v>
      </c>
      <c r="J233" s="17" t="str">
        <f>IF(DATA_Logical!E233&gt;500,"QUALIFIED","NOT")</f>
        <v>QUALIFIED</v>
      </c>
      <c r="K233" s="17" t="str">
        <f t="shared" si="9"/>
        <v>ALL ROUNDER</v>
      </c>
      <c r="L233" s="17" t="str">
        <f t="shared" si="10"/>
        <v>REST</v>
      </c>
      <c r="M233" s="17" t="b">
        <f t="shared" si="11"/>
        <v>0</v>
      </c>
    </row>
    <row r="234" spans="1:13" x14ac:dyDescent="0.35">
      <c r="A234" s="17" t="s">
        <v>241</v>
      </c>
      <c r="B234" s="17" t="s">
        <v>311</v>
      </c>
      <c r="C234" s="17" t="s">
        <v>316</v>
      </c>
      <c r="D234" s="17">
        <v>32</v>
      </c>
      <c r="E234" s="17">
        <v>9985</v>
      </c>
      <c r="F234" s="17">
        <v>288</v>
      </c>
      <c r="G234" s="17">
        <v>39.909999999999997</v>
      </c>
      <c r="H234" s="17">
        <v>32.22</v>
      </c>
      <c r="I234" s="17" t="s">
        <v>317</v>
      </c>
      <c r="J234" s="17" t="str">
        <f>IF(DATA_Logical!E234&gt;500,"QUALIFIED","NOT")</f>
        <v>QUALIFIED</v>
      </c>
      <c r="K234" s="17" t="str">
        <f t="shared" si="9"/>
        <v>ALL ROUNDER</v>
      </c>
      <c r="L234" s="17" t="str">
        <f t="shared" si="10"/>
        <v>NO REST</v>
      </c>
      <c r="M234" s="17" t="b">
        <f t="shared" si="11"/>
        <v>1</v>
      </c>
    </row>
    <row r="235" spans="1:13" x14ac:dyDescent="0.35">
      <c r="A235" s="17" t="s">
        <v>242</v>
      </c>
      <c r="B235" s="17" t="s">
        <v>310</v>
      </c>
      <c r="C235" s="17" t="s">
        <v>313</v>
      </c>
      <c r="D235" s="17">
        <v>78</v>
      </c>
      <c r="E235" s="17">
        <v>8900</v>
      </c>
      <c r="F235" s="17">
        <v>173</v>
      </c>
      <c r="G235" s="17">
        <v>63.28</v>
      </c>
      <c r="H235" s="17">
        <v>28.92</v>
      </c>
      <c r="I235" s="17" t="s">
        <v>318</v>
      </c>
      <c r="J235" s="17" t="str">
        <f>IF(DATA_Logical!E235&gt;500,"QUALIFIED","NOT")</f>
        <v>QUALIFIED</v>
      </c>
      <c r="K235" s="17" t="str">
        <f t="shared" si="9"/>
        <v>ALL ROUNDER</v>
      </c>
      <c r="L235" s="17" t="str">
        <f t="shared" si="10"/>
        <v>REST</v>
      </c>
      <c r="M235" s="17" t="b">
        <f t="shared" si="11"/>
        <v>0</v>
      </c>
    </row>
    <row r="236" spans="1:13" x14ac:dyDescent="0.35">
      <c r="A236" s="17" t="s">
        <v>243</v>
      </c>
      <c r="B236" s="17" t="s">
        <v>310</v>
      </c>
      <c r="C236" s="17" t="s">
        <v>316</v>
      </c>
      <c r="D236" s="17">
        <v>182</v>
      </c>
      <c r="E236" s="17">
        <v>4136</v>
      </c>
      <c r="F236" s="17">
        <v>228</v>
      </c>
      <c r="G236" s="17">
        <v>52.25</v>
      </c>
      <c r="H236" s="17">
        <v>16.14</v>
      </c>
      <c r="I236" s="17" t="s">
        <v>317</v>
      </c>
      <c r="J236" s="17" t="str">
        <f>IF(DATA_Logical!E236&gt;500,"QUALIFIED","NOT")</f>
        <v>QUALIFIED</v>
      </c>
      <c r="K236" s="17" t="str">
        <f t="shared" si="9"/>
        <v>ALL ROUNDER</v>
      </c>
      <c r="L236" s="17" t="str">
        <f t="shared" si="10"/>
        <v>NO REST</v>
      </c>
      <c r="M236" s="17" t="b">
        <f t="shared" si="11"/>
        <v>1</v>
      </c>
    </row>
    <row r="237" spans="1:13" x14ac:dyDescent="0.35">
      <c r="A237" s="17" t="s">
        <v>244</v>
      </c>
      <c r="B237" s="17" t="s">
        <v>309</v>
      </c>
      <c r="C237" s="17" t="s">
        <v>316</v>
      </c>
      <c r="D237" s="17">
        <v>78</v>
      </c>
      <c r="E237" s="17">
        <v>5694</v>
      </c>
      <c r="F237" s="17">
        <v>234</v>
      </c>
      <c r="G237" s="17">
        <v>59.01</v>
      </c>
      <c r="H237" s="17">
        <v>29.08</v>
      </c>
      <c r="I237" s="17" t="s">
        <v>318</v>
      </c>
      <c r="J237" s="17" t="str">
        <f>IF(DATA_Logical!E237&gt;500,"QUALIFIED","NOT")</f>
        <v>QUALIFIED</v>
      </c>
      <c r="K237" s="17" t="str">
        <f t="shared" si="9"/>
        <v>ALL ROUNDER</v>
      </c>
      <c r="L237" s="17" t="str">
        <f t="shared" si="10"/>
        <v>REST</v>
      </c>
      <c r="M237" s="17" t="b">
        <f t="shared" si="11"/>
        <v>0</v>
      </c>
    </row>
    <row r="238" spans="1:13" x14ac:dyDescent="0.35">
      <c r="A238" s="17" t="s">
        <v>245</v>
      </c>
      <c r="B238" s="17" t="s">
        <v>309</v>
      </c>
      <c r="C238" s="17" t="s">
        <v>316</v>
      </c>
      <c r="D238" s="17">
        <v>41</v>
      </c>
      <c r="E238" s="17">
        <v>5660</v>
      </c>
      <c r="F238" s="17">
        <v>140</v>
      </c>
      <c r="G238" s="17">
        <v>29.47</v>
      </c>
      <c r="H238" s="17">
        <v>35.64</v>
      </c>
      <c r="I238" s="17" t="s">
        <v>318</v>
      </c>
      <c r="J238" s="17" t="str">
        <f>IF(DATA_Logical!E238&gt;500,"QUALIFIED","NOT")</f>
        <v>QUALIFIED</v>
      </c>
      <c r="K238" s="17" t="str">
        <f t="shared" si="9"/>
        <v>ALL ROUNDER</v>
      </c>
      <c r="L238" s="17" t="str">
        <f t="shared" si="10"/>
        <v>NO REST</v>
      </c>
      <c r="M238" s="17" t="b">
        <f t="shared" si="11"/>
        <v>0</v>
      </c>
    </row>
    <row r="239" spans="1:13" x14ac:dyDescent="0.35">
      <c r="A239" s="17" t="s">
        <v>246</v>
      </c>
      <c r="B239" s="17" t="s">
        <v>309</v>
      </c>
      <c r="C239" s="17" t="s">
        <v>316</v>
      </c>
      <c r="D239" s="17">
        <v>153</v>
      </c>
      <c r="E239" s="17">
        <v>4979</v>
      </c>
      <c r="F239" s="17">
        <v>51</v>
      </c>
      <c r="G239" s="17">
        <v>63.96</v>
      </c>
      <c r="H239" s="17">
        <v>24.86</v>
      </c>
      <c r="I239" s="17" t="s">
        <v>317</v>
      </c>
      <c r="J239" s="17" t="str">
        <f>IF(DATA_Logical!E239&gt;500,"QUALIFIED","NOT")</f>
        <v>QUALIFIED</v>
      </c>
      <c r="K239" s="17" t="str">
        <f t="shared" si="9"/>
        <v>ALL ROUNDER</v>
      </c>
      <c r="L239" s="17" t="str">
        <f t="shared" si="10"/>
        <v>NO REST</v>
      </c>
      <c r="M239" s="17" t="b">
        <f t="shared" si="11"/>
        <v>1</v>
      </c>
    </row>
    <row r="240" spans="1:13" x14ac:dyDescent="0.35">
      <c r="A240" s="17" t="s">
        <v>247</v>
      </c>
      <c r="B240" s="17" t="s">
        <v>311</v>
      </c>
      <c r="C240" s="17" t="s">
        <v>314</v>
      </c>
      <c r="D240" s="17">
        <v>117</v>
      </c>
      <c r="E240" s="17">
        <v>572</v>
      </c>
      <c r="F240" s="17">
        <v>303</v>
      </c>
      <c r="G240" s="17">
        <v>55.79</v>
      </c>
      <c r="H240" s="17">
        <v>48.02</v>
      </c>
      <c r="I240" s="17" t="s">
        <v>317</v>
      </c>
      <c r="J240" s="17" t="str">
        <f>IF(DATA_Logical!E240&gt;500,"QUALIFIED","NOT")</f>
        <v>QUALIFIED</v>
      </c>
      <c r="K240" s="17" t="str">
        <f t="shared" si="9"/>
        <v>ALL ROUNDER</v>
      </c>
      <c r="L240" s="17" t="str">
        <f t="shared" si="10"/>
        <v>NO REST</v>
      </c>
      <c r="M240" s="17" t="b">
        <f t="shared" si="11"/>
        <v>1</v>
      </c>
    </row>
    <row r="241" spans="1:13" x14ac:dyDescent="0.35">
      <c r="A241" s="17" t="s">
        <v>248</v>
      </c>
      <c r="B241" s="17" t="s">
        <v>312</v>
      </c>
      <c r="C241" s="17" t="s">
        <v>315</v>
      </c>
      <c r="D241" s="17">
        <v>146</v>
      </c>
      <c r="E241" s="17">
        <v>6412</v>
      </c>
      <c r="F241" s="17">
        <v>220</v>
      </c>
      <c r="G241" s="17">
        <v>54.83</v>
      </c>
      <c r="H241" s="17">
        <v>30.46</v>
      </c>
      <c r="I241" s="17" t="s">
        <v>317</v>
      </c>
      <c r="J241" s="17" t="str">
        <f>IF(DATA_Logical!E241&gt;500,"QUALIFIED","NOT")</f>
        <v>QUALIFIED</v>
      </c>
      <c r="K241" s="17" t="str">
        <f t="shared" si="9"/>
        <v>ALL ROUNDER</v>
      </c>
      <c r="L241" s="17" t="str">
        <f t="shared" si="10"/>
        <v>NO REST</v>
      </c>
      <c r="M241" s="17" t="b">
        <f t="shared" si="11"/>
        <v>1</v>
      </c>
    </row>
    <row r="242" spans="1:13" x14ac:dyDescent="0.35">
      <c r="A242" s="17" t="s">
        <v>249</v>
      </c>
      <c r="B242" s="17" t="s">
        <v>310</v>
      </c>
      <c r="C242" s="17" t="s">
        <v>314</v>
      </c>
      <c r="D242" s="17">
        <v>24</v>
      </c>
      <c r="E242" s="17">
        <v>4892</v>
      </c>
      <c r="F242" s="17">
        <v>5</v>
      </c>
      <c r="G242" s="17">
        <v>35.69</v>
      </c>
      <c r="H242" s="17">
        <v>31.28</v>
      </c>
      <c r="I242" s="17" t="s">
        <v>317</v>
      </c>
      <c r="J242" s="17" t="str">
        <f>IF(DATA_Logical!E242&gt;500,"QUALIFIED","NOT")</f>
        <v>QUALIFIED</v>
      </c>
      <c r="K242" s="17" t="str">
        <f t="shared" si="9"/>
        <v>NEEDS IMPROVEMENT</v>
      </c>
      <c r="L242" s="17" t="str">
        <f t="shared" si="10"/>
        <v>NO REST</v>
      </c>
      <c r="M242" s="17" t="b">
        <f t="shared" si="11"/>
        <v>1</v>
      </c>
    </row>
    <row r="243" spans="1:13" x14ac:dyDescent="0.35">
      <c r="A243" s="17" t="s">
        <v>250</v>
      </c>
      <c r="B243" s="17" t="s">
        <v>309</v>
      </c>
      <c r="C243" s="17" t="s">
        <v>315</v>
      </c>
      <c r="D243" s="17">
        <v>45</v>
      </c>
      <c r="E243" s="17">
        <v>1340</v>
      </c>
      <c r="F243" s="17">
        <v>82</v>
      </c>
      <c r="G243" s="17">
        <v>72.97</v>
      </c>
      <c r="H243" s="17">
        <v>25.01</v>
      </c>
      <c r="I243" s="17" t="s">
        <v>317</v>
      </c>
      <c r="J243" s="17" t="str">
        <f>IF(DATA_Logical!E243&gt;500,"QUALIFIED","NOT")</f>
        <v>QUALIFIED</v>
      </c>
      <c r="K243" s="17" t="str">
        <f t="shared" si="9"/>
        <v>ALL ROUNDER</v>
      </c>
      <c r="L243" s="17" t="str">
        <f t="shared" si="10"/>
        <v>NO REST</v>
      </c>
      <c r="M243" s="17" t="b">
        <f t="shared" si="11"/>
        <v>1</v>
      </c>
    </row>
    <row r="244" spans="1:13" x14ac:dyDescent="0.35">
      <c r="A244" s="17" t="s">
        <v>251</v>
      </c>
      <c r="B244" s="17" t="s">
        <v>310</v>
      </c>
      <c r="C244" s="17" t="s">
        <v>316</v>
      </c>
      <c r="D244" s="17">
        <v>169</v>
      </c>
      <c r="E244" s="17">
        <v>3735</v>
      </c>
      <c r="F244" s="17">
        <v>269</v>
      </c>
      <c r="G244" s="17">
        <v>55.07</v>
      </c>
      <c r="H244" s="17">
        <v>44.33</v>
      </c>
      <c r="I244" s="17" t="s">
        <v>317</v>
      </c>
      <c r="J244" s="17" t="str">
        <f>IF(DATA_Logical!E244&gt;500,"QUALIFIED","NOT")</f>
        <v>QUALIFIED</v>
      </c>
      <c r="K244" s="17" t="str">
        <f t="shared" si="9"/>
        <v>ALL ROUNDER</v>
      </c>
      <c r="L244" s="17" t="str">
        <f t="shared" si="10"/>
        <v>NO REST</v>
      </c>
      <c r="M244" s="17" t="b">
        <f t="shared" si="11"/>
        <v>1</v>
      </c>
    </row>
    <row r="245" spans="1:13" x14ac:dyDescent="0.35">
      <c r="A245" s="17" t="s">
        <v>252</v>
      </c>
      <c r="B245" s="17" t="s">
        <v>309</v>
      </c>
      <c r="C245" s="17" t="s">
        <v>315</v>
      </c>
      <c r="D245" s="17">
        <v>47</v>
      </c>
      <c r="E245" s="17">
        <v>1159</v>
      </c>
      <c r="F245" s="17">
        <v>302</v>
      </c>
      <c r="G245" s="17">
        <v>46.9</v>
      </c>
      <c r="H245" s="17">
        <v>44.12</v>
      </c>
      <c r="I245" s="17" t="s">
        <v>318</v>
      </c>
      <c r="J245" s="17" t="str">
        <f>IF(DATA_Logical!E245&gt;500,"QUALIFIED","NOT")</f>
        <v>QUALIFIED</v>
      </c>
      <c r="K245" s="17" t="str">
        <f t="shared" si="9"/>
        <v>ALL ROUNDER</v>
      </c>
      <c r="L245" s="17" t="str">
        <f t="shared" si="10"/>
        <v>NO REST</v>
      </c>
      <c r="M245" s="17" t="b">
        <f t="shared" si="11"/>
        <v>0</v>
      </c>
    </row>
    <row r="246" spans="1:13" x14ac:dyDescent="0.35">
      <c r="A246" s="17" t="s">
        <v>253</v>
      </c>
      <c r="B246" s="17" t="s">
        <v>310</v>
      </c>
      <c r="C246" s="17" t="s">
        <v>316</v>
      </c>
      <c r="D246" s="17">
        <v>54</v>
      </c>
      <c r="E246" s="17">
        <v>3209</v>
      </c>
      <c r="F246" s="17">
        <v>128</v>
      </c>
      <c r="G246" s="17">
        <v>59.91</v>
      </c>
      <c r="H246" s="17">
        <v>47.85</v>
      </c>
      <c r="I246" s="17" t="s">
        <v>317</v>
      </c>
      <c r="J246" s="17" t="str">
        <f>IF(DATA_Logical!E246&gt;500,"QUALIFIED","NOT")</f>
        <v>QUALIFIED</v>
      </c>
      <c r="K246" s="17" t="str">
        <f t="shared" si="9"/>
        <v>ALL ROUNDER</v>
      </c>
      <c r="L246" s="17" t="str">
        <f t="shared" si="10"/>
        <v>NO REST</v>
      </c>
      <c r="M246" s="17" t="b">
        <f t="shared" si="11"/>
        <v>1</v>
      </c>
    </row>
    <row r="247" spans="1:13" x14ac:dyDescent="0.35">
      <c r="A247" s="17" t="s">
        <v>254</v>
      </c>
      <c r="B247" s="17" t="s">
        <v>310</v>
      </c>
      <c r="C247" s="17" t="s">
        <v>315</v>
      </c>
      <c r="D247" s="17">
        <v>172</v>
      </c>
      <c r="E247" s="17">
        <v>7221</v>
      </c>
      <c r="F247" s="17">
        <v>358</v>
      </c>
      <c r="G247" s="17">
        <v>65.349999999999994</v>
      </c>
      <c r="H247" s="17">
        <v>28.32</v>
      </c>
      <c r="I247" s="17" t="s">
        <v>317</v>
      </c>
      <c r="J247" s="17" t="str">
        <f>IF(DATA_Logical!E247&gt;500,"QUALIFIED","NOT")</f>
        <v>QUALIFIED</v>
      </c>
      <c r="K247" s="17" t="str">
        <f t="shared" si="9"/>
        <v>ALL ROUNDER</v>
      </c>
      <c r="L247" s="17" t="str">
        <f t="shared" si="10"/>
        <v>NO REST</v>
      </c>
      <c r="M247" s="17" t="b">
        <f t="shared" si="11"/>
        <v>1</v>
      </c>
    </row>
    <row r="248" spans="1:13" x14ac:dyDescent="0.35">
      <c r="A248" s="17" t="s">
        <v>255</v>
      </c>
      <c r="B248" s="17" t="s">
        <v>309</v>
      </c>
      <c r="C248" s="17" t="s">
        <v>314</v>
      </c>
      <c r="D248" s="17">
        <v>119</v>
      </c>
      <c r="E248" s="17">
        <v>3623</v>
      </c>
      <c r="F248" s="17">
        <v>6</v>
      </c>
      <c r="G248" s="17">
        <v>11.96</v>
      </c>
      <c r="H248" s="17">
        <v>27.78</v>
      </c>
      <c r="I248" s="17" t="s">
        <v>317</v>
      </c>
      <c r="J248" s="17" t="str">
        <f>IF(DATA_Logical!E248&gt;500,"QUALIFIED","NOT")</f>
        <v>QUALIFIED</v>
      </c>
      <c r="K248" s="17" t="str">
        <f t="shared" si="9"/>
        <v>NEEDS IMPROVEMENT</v>
      </c>
      <c r="L248" s="17" t="str">
        <f t="shared" si="10"/>
        <v>NO REST</v>
      </c>
      <c r="M248" s="17" t="b">
        <f t="shared" si="11"/>
        <v>1</v>
      </c>
    </row>
    <row r="249" spans="1:13" x14ac:dyDescent="0.35">
      <c r="A249" s="17" t="s">
        <v>256</v>
      </c>
      <c r="B249" s="17" t="s">
        <v>309</v>
      </c>
      <c r="C249" s="17" t="s">
        <v>316</v>
      </c>
      <c r="D249" s="17">
        <v>144</v>
      </c>
      <c r="E249" s="17">
        <v>4832</v>
      </c>
      <c r="F249" s="17">
        <v>391</v>
      </c>
      <c r="G249" s="17">
        <v>44.84</v>
      </c>
      <c r="H249" s="17">
        <v>45.71</v>
      </c>
      <c r="I249" s="17" t="s">
        <v>317</v>
      </c>
      <c r="J249" s="17" t="str">
        <f>IF(DATA_Logical!E249&gt;500,"QUALIFIED","NOT")</f>
        <v>QUALIFIED</v>
      </c>
      <c r="K249" s="17" t="str">
        <f t="shared" si="9"/>
        <v>ALL ROUNDER</v>
      </c>
      <c r="L249" s="17" t="str">
        <f t="shared" si="10"/>
        <v>NO REST</v>
      </c>
      <c r="M249" s="17" t="b">
        <f t="shared" si="11"/>
        <v>1</v>
      </c>
    </row>
    <row r="250" spans="1:13" x14ac:dyDescent="0.35">
      <c r="A250" s="17" t="s">
        <v>257</v>
      </c>
      <c r="B250" s="17" t="s">
        <v>309</v>
      </c>
      <c r="C250" s="17" t="s">
        <v>313</v>
      </c>
      <c r="D250" s="17">
        <v>189</v>
      </c>
      <c r="E250" s="17">
        <v>4639</v>
      </c>
      <c r="F250" s="17">
        <v>316</v>
      </c>
      <c r="G250" s="17">
        <v>59.93</v>
      </c>
      <c r="H250" s="17">
        <v>37.86</v>
      </c>
      <c r="I250" s="17" t="s">
        <v>317</v>
      </c>
      <c r="J250" s="17" t="str">
        <f>IF(DATA_Logical!E250&gt;500,"QUALIFIED","NOT")</f>
        <v>QUALIFIED</v>
      </c>
      <c r="K250" s="17" t="str">
        <f t="shared" si="9"/>
        <v>ALL ROUNDER</v>
      </c>
      <c r="L250" s="17" t="str">
        <f t="shared" si="10"/>
        <v>NO REST</v>
      </c>
      <c r="M250" s="17" t="b">
        <f t="shared" si="11"/>
        <v>1</v>
      </c>
    </row>
    <row r="251" spans="1:13" x14ac:dyDescent="0.35">
      <c r="A251" s="17" t="s">
        <v>258</v>
      </c>
      <c r="B251" s="17" t="s">
        <v>312</v>
      </c>
      <c r="C251" s="17" t="s">
        <v>315</v>
      </c>
      <c r="D251" s="17">
        <v>172</v>
      </c>
      <c r="E251" s="17">
        <v>2736</v>
      </c>
      <c r="F251" s="17">
        <v>307</v>
      </c>
      <c r="G251" s="17">
        <v>67.260000000000005</v>
      </c>
      <c r="H251" s="17">
        <v>49.21</v>
      </c>
      <c r="I251" s="17" t="s">
        <v>317</v>
      </c>
      <c r="J251" s="17" t="str">
        <f>IF(DATA_Logical!E251&gt;500,"QUALIFIED","NOT")</f>
        <v>QUALIFIED</v>
      </c>
      <c r="K251" s="17" t="str">
        <f t="shared" si="9"/>
        <v>ALL ROUNDER</v>
      </c>
      <c r="L251" s="17" t="str">
        <f t="shared" si="10"/>
        <v>NO REST</v>
      </c>
      <c r="M251" s="17" t="b">
        <f t="shared" si="11"/>
        <v>1</v>
      </c>
    </row>
    <row r="252" spans="1:13" x14ac:dyDescent="0.35">
      <c r="A252" s="17" t="s">
        <v>259</v>
      </c>
      <c r="B252" s="17" t="s">
        <v>309</v>
      </c>
      <c r="C252" s="17" t="s">
        <v>314</v>
      </c>
      <c r="D252" s="17">
        <v>26</v>
      </c>
      <c r="E252" s="17">
        <v>4296</v>
      </c>
      <c r="F252" s="17">
        <v>130</v>
      </c>
      <c r="G252" s="17">
        <v>64.19</v>
      </c>
      <c r="H252" s="17">
        <v>30.66</v>
      </c>
      <c r="I252" s="17" t="s">
        <v>317</v>
      </c>
      <c r="J252" s="17" t="str">
        <f>IF(DATA_Logical!E252&gt;500,"QUALIFIED","NOT")</f>
        <v>QUALIFIED</v>
      </c>
      <c r="K252" s="17" t="str">
        <f t="shared" si="9"/>
        <v>ALL ROUNDER</v>
      </c>
      <c r="L252" s="17" t="str">
        <f t="shared" si="10"/>
        <v>NO REST</v>
      </c>
      <c r="M252" s="17" t="b">
        <f t="shared" si="11"/>
        <v>1</v>
      </c>
    </row>
    <row r="253" spans="1:13" x14ac:dyDescent="0.35">
      <c r="A253" s="17" t="s">
        <v>260</v>
      </c>
      <c r="B253" s="17" t="s">
        <v>311</v>
      </c>
      <c r="C253" s="17" t="s">
        <v>315</v>
      </c>
      <c r="D253" s="17">
        <v>184</v>
      </c>
      <c r="E253" s="17">
        <v>9891</v>
      </c>
      <c r="F253" s="17">
        <v>390</v>
      </c>
      <c r="G253" s="17">
        <v>39</v>
      </c>
      <c r="H253" s="17">
        <v>26.34</v>
      </c>
      <c r="I253" s="17" t="s">
        <v>317</v>
      </c>
      <c r="J253" s="17" t="str">
        <f>IF(DATA_Logical!E253&gt;500,"QUALIFIED","NOT")</f>
        <v>QUALIFIED</v>
      </c>
      <c r="K253" s="17" t="str">
        <f t="shared" si="9"/>
        <v>ALL ROUNDER</v>
      </c>
      <c r="L253" s="17" t="str">
        <f t="shared" si="10"/>
        <v>NO REST</v>
      </c>
      <c r="M253" s="17" t="b">
        <f t="shared" si="11"/>
        <v>1</v>
      </c>
    </row>
    <row r="254" spans="1:13" x14ac:dyDescent="0.35">
      <c r="A254" s="17" t="s">
        <v>261</v>
      </c>
      <c r="B254" s="17" t="s">
        <v>311</v>
      </c>
      <c r="C254" s="17" t="s">
        <v>316</v>
      </c>
      <c r="D254" s="17">
        <v>142</v>
      </c>
      <c r="E254" s="17">
        <v>6330</v>
      </c>
      <c r="F254" s="17">
        <v>78</v>
      </c>
      <c r="G254" s="17">
        <v>51.47</v>
      </c>
      <c r="H254" s="17">
        <v>42.26</v>
      </c>
      <c r="I254" s="17" t="s">
        <v>317</v>
      </c>
      <c r="J254" s="17" t="str">
        <f>IF(DATA_Logical!E254&gt;500,"QUALIFIED","NOT")</f>
        <v>QUALIFIED</v>
      </c>
      <c r="K254" s="17" t="str">
        <f t="shared" si="9"/>
        <v>ALL ROUNDER</v>
      </c>
      <c r="L254" s="17" t="str">
        <f t="shared" si="10"/>
        <v>NO REST</v>
      </c>
      <c r="M254" s="17" t="b">
        <f t="shared" si="11"/>
        <v>1</v>
      </c>
    </row>
    <row r="255" spans="1:13" x14ac:dyDescent="0.35">
      <c r="A255" s="17" t="s">
        <v>262</v>
      </c>
      <c r="B255" s="17" t="s">
        <v>310</v>
      </c>
      <c r="C255" s="17" t="s">
        <v>313</v>
      </c>
      <c r="D255" s="17">
        <v>95</v>
      </c>
      <c r="E255" s="17">
        <v>9948</v>
      </c>
      <c r="F255" s="17">
        <v>248</v>
      </c>
      <c r="G255" s="17">
        <v>49.75</v>
      </c>
      <c r="H255" s="17">
        <v>44.71</v>
      </c>
      <c r="I255" s="17" t="s">
        <v>317</v>
      </c>
      <c r="J255" s="17" t="str">
        <f>IF(DATA_Logical!E255&gt;500,"QUALIFIED","NOT")</f>
        <v>QUALIFIED</v>
      </c>
      <c r="K255" s="17" t="str">
        <f t="shared" si="9"/>
        <v>ALL ROUNDER</v>
      </c>
      <c r="L255" s="17" t="str">
        <f t="shared" si="10"/>
        <v>NO REST</v>
      </c>
      <c r="M255" s="17" t="b">
        <f t="shared" si="11"/>
        <v>1</v>
      </c>
    </row>
    <row r="256" spans="1:13" x14ac:dyDescent="0.35">
      <c r="A256" s="17" t="s">
        <v>263</v>
      </c>
      <c r="B256" s="17" t="s">
        <v>310</v>
      </c>
      <c r="C256" s="17" t="s">
        <v>315</v>
      </c>
      <c r="D256" s="17">
        <v>97</v>
      </c>
      <c r="E256" s="17">
        <v>1731</v>
      </c>
      <c r="F256" s="17">
        <v>354</v>
      </c>
      <c r="G256" s="17">
        <v>12.48</v>
      </c>
      <c r="H256" s="17">
        <v>21.51</v>
      </c>
      <c r="I256" s="17" t="s">
        <v>317</v>
      </c>
      <c r="J256" s="17" t="str">
        <f>IF(DATA_Logical!E256&gt;500,"QUALIFIED","NOT")</f>
        <v>QUALIFIED</v>
      </c>
      <c r="K256" s="17" t="str">
        <f t="shared" si="9"/>
        <v>ALL ROUNDER</v>
      </c>
      <c r="L256" s="17" t="str">
        <f t="shared" si="10"/>
        <v>NO REST</v>
      </c>
      <c r="M256" s="17" t="b">
        <f t="shared" si="11"/>
        <v>1</v>
      </c>
    </row>
    <row r="257" spans="1:13" x14ac:dyDescent="0.35">
      <c r="A257" s="17" t="s">
        <v>264</v>
      </c>
      <c r="B257" s="17" t="s">
        <v>309</v>
      </c>
      <c r="C257" s="17" t="s">
        <v>314</v>
      </c>
      <c r="D257" s="17">
        <v>136</v>
      </c>
      <c r="E257" s="17">
        <v>5147</v>
      </c>
      <c r="F257" s="17">
        <v>211</v>
      </c>
      <c r="G257" s="17">
        <v>30.22</v>
      </c>
      <c r="H257" s="17">
        <v>44.87</v>
      </c>
      <c r="I257" s="17" t="s">
        <v>317</v>
      </c>
      <c r="J257" s="17" t="str">
        <f>IF(DATA_Logical!E257&gt;500,"QUALIFIED","NOT")</f>
        <v>QUALIFIED</v>
      </c>
      <c r="K257" s="17" t="str">
        <f t="shared" si="9"/>
        <v>ALL ROUNDER</v>
      </c>
      <c r="L257" s="17" t="str">
        <f t="shared" si="10"/>
        <v>NO REST</v>
      </c>
      <c r="M257" s="17" t="b">
        <f t="shared" si="11"/>
        <v>1</v>
      </c>
    </row>
    <row r="258" spans="1:13" x14ac:dyDescent="0.35">
      <c r="A258" s="17" t="s">
        <v>265</v>
      </c>
      <c r="B258" s="17" t="s">
        <v>309</v>
      </c>
      <c r="C258" s="17" t="s">
        <v>313</v>
      </c>
      <c r="D258" s="17">
        <v>100</v>
      </c>
      <c r="E258" s="17">
        <v>5891</v>
      </c>
      <c r="F258" s="17">
        <v>251</v>
      </c>
      <c r="G258" s="17">
        <v>35.950000000000003</v>
      </c>
      <c r="H258" s="17">
        <v>35.9</v>
      </c>
      <c r="I258" s="17" t="s">
        <v>317</v>
      </c>
      <c r="J258" s="17" t="str">
        <f>IF(DATA_Logical!E258&gt;500,"QUALIFIED","NOT")</f>
        <v>QUALIFIED</v>
      </c>
      <c r="K258" s="17" t="str">
        <f t="shared" si="9"/>
        <v>ALL ROUNDER</v>
      </c>
      <c r="L258" s="17" t="str">
        <f t="shared" si="10"/>
        <v>NO REST</v>
      </c>
      <c r="M258" s="17" t="b">
        <f t="shared" si="11"/>
        <v>1</v>
      </c>
    </row>
    <row r="259" spans="1:13" x14ac:dyDescent="0.35">
      <c r="A259" s="17" t="s">
        <v>266</v>
      </c>
      <c r="B259" s="17" t="s">
        <v>312</v>
      </c>
      <c r="C259" s="17" t="s">
        <v>316</v>
      </c>
      <c r="D259" s="17">
        <v>33</v>
      </c>
      <c r="E259" s="17">
        <v>1047</v>
      </c>
      <c r="F259" s="17">
        <v>321</v>
      </c>
      <c r="G259" s="17">
        <v>70.34</v>
      </c>
      <c r="H259" s="17">
        <v>35.82</v>
      </c>
      <c r="I259" s="17" t="s">
        <v>317</v>
      </c>
      <c r="J259" s="17" t="str">
        <f>IF(DATA_Logical!E259&gt;500,"QUALIFIED","NOT")</f>
        <v>QUALIFIED</v>
      </c>
      <c r="K259" s="17" t="str">
        <f t="shared" ref="K259:K301" si="12">IF(AND(E259&gt;300,F259&gt;10),"ALL ROUNDER","NEEDS IMPROVEMENT")</f>
        <v>ALL ROUNDER</v>
      </c>
      <c r="L259" s="17" t="str">
        <f t="shared" ref="L259:L301" si="13">IF(OR(D259&lt;50,I259="No"),"NO REST","REST")</f>
        <v>NO REST</v>
      </c>
      <c r="M259" s="17" t="b">
        <f t="shared" ref="M259:M301" si="14">NOT(I259="Yes")</f>
        <v>1</v>
      </c>
    </row>
    <row r="260" spans="1:13" x14ac:dyDescent="0.35">
      <c r="A260" s="17" t="s">
        <v>267</v>
      </c>
      <c r="B260" s="17" t="s">
        <v>312</v>
      </c>
      <c r="C260" s="17" t="s">
        <v>316</v>
      </c>
      <c r="D260" s="17">
        <v>66</v>
      </c>
      <c r="E260" s="17">
        <v>7155</v>
      </c>
      <c r="F260" s="17">
        <v>344</v>
      </c>
      <c r="G260" s="17">
        <v>19.920000000000002</v>
      </c>
      <c r="H260" s="17">
        <v>22.53</v>
      </c>
      <c r="I260" s="17" t="s">
        <v>317</v>
      </c>
      <c r="J260" s="17" t="str">
        <f>IF(DATA_Logical!E260&gt;500,"QUALIFIED","NOT")</f>
        <v>QUALIFIED</v>
      </c>
      <c r="K260" s="17" t="str">
        <f t="shared" si="12"/>
        <v>ALL ROUNDER</v>
      </c>
      <c r="L260" s="17" t="str">
        <f t="shared" si="13"/>
        <v>NO REST</v>
      </c>
      <c r="M260" s="17" t="b">
        <f t="shared" si="14"/>
        <v>1</v>
      </c>
    </row>
    <row r="261" spans="1:13" x14ac:dyDescent="0.35">
      <c r="A261" s="17" t="s">
        <v>268</v>
      </c>
      <c r="B261" s="17" t="s">
        <v>312</v>
      </c>
      <c r="C261" s="17" t="s">
        <v>315</v>
      </c>
      <c r="D261" s="17">
        <v>59</v>
      </c>
      <c r="E261" s="17">
        <v>2870</v>
      </c>
      <c r="F261" s="17">
        <v>340</v>
      </c>
      <c r="G261" s="17">
        <v>11.52</v>
      </c>
      <c r="H261" s="17">
        <v>44.25</v>
      </c>
      <c r="I261" s="17" t="s">
        <v>317</v>
      </c>
      <c r="J261" s="17" t="str">
        <f>IF(DATA_Logical!E261&gt;500,"QUALIFIED","NOT")</f>
        <v>QUALIFIED</v>
      </c>
      <c r="K261" s="17" t="str">
        <f t="shared" si="12"/>
        <v>ALL ROUNDER</v>
      </c>
      <c r="L261" s="17" t="str">
        <f t="shared" si="13"/>
        <v>NO REST</v>
      </c>
      <c r="M261" s="17" t="b">
        <f t="shared" si="14"/>
        <v>1</v>
      </c>
    </row>
    <row r="262" spans="1:13" x14ac:dyDescent="0.35">
      <c r="A262" s="17" t="s">
        <v>269</v>
      </c>
      <c r="B262" s="17" t="s">
        <v>310</v>
      </c>
      <c r="C262" s="17" t="s">
        <v>315</v>
      </c>
      <c r="D262" s="17">
        <v>132</v>
      </c>
      <c r="E262" s="17">
        <v>460</v>
      </c>
      <c r="F262" s="17">
        <v>228</v>
      </c>
      <c r="G262" s="17">
        <v>78.180000000000007</v>
      </c>
      <c r="H262" s="17">
        <v>41.58</v>
      </c>
      <c r="I262" s="17" t="s">
        <v>317</v>
      </c>
      <c r="J262" s="17" t="str">
        <f>IF(DATA_Logical!E262&gt;500,"QUALIFIED","NOT")</f>
        <v>NOT</v>
      </c>
      <c r="K262" s="17" t="str">
        <f t="shared" si="12"/>
        <v>ALL ROUNDER</v>
      </c>
      <c r="L262" s="17" t="str">
        <f t="shared" si="13"/>
        <v>NO REST</v>
      </c>
      <c r="M262" s="17" t="b">
        <f t="shared" si="14"/>
        <v>1</v>
      </c>
    </row>
    <row r="263" spans="1:13" x14ac:dyDescent="0.35">
      <c r="A263" s="17" t="s">
        <v>270</v>
      </c>
      <c r="B263" s="17" t="s">
        <v>310</v>
      </c>
      <c r="C263" s="17" t="s">
        <v>315</v>
      </c>
      <c r="D263" s="17">
        <v>159</v>
      </c>
      <c r="E263" s="17">
        <v>7274</v>
      </c>
      <c r="F263" s="17">
        <v>64</v>
      </c>
      <c r="G263" s="17">
        <v>79.400000000000006</v>
      </c>
      <c r="H263" s="17">
        <v>16.489999999999998</v>
      </c>
      <c r="I263" s="17" t="s">
        <v>317</v>
      </c>
      <c r="J263" s="17" t="str">
        <f>IF(DATA_Logical!E263&gt;500,"QUALIFIED","NOT")</f>
        <v>QUALIFIED</v>
      </c>
      <c r="K263" s="17" t="str">
        <f t="shared" si="12"/>
        <v>ALL ROUNDER</v>
      </c>
      <c r="L263" s="17" t="str">
        <f t="shared" si="13"/>
        <v>NO REST</v>
      </c>
      <c r="M263" s="17" t="b">
        <f t="shared" si="14"/>
        <v>1</v>
      </c>
    </row>
    <row r="264" spans="1:13" x14ac:dyDescent="0.35">
      <c r="A264" s="17" t="s">
        <v>271</v>
      </c>
      <c r="B264" s="17" t="s">
        <v>310</v>
      </c>
      <c r="C264" s="17" t="s">
        <v>313</v>
      </c>
      <c r="D264" s="17">
        <v>185</v>
      </c>
      <c r="E264" s="17">
        <v>7699</v>
      </c>
      <c r="F264" s="17">
        <v>137</v>
      </c>
      <c r="G264" s="17">
        <v>24.78</v>
      </c>
      <c r="H264" s="17">
        <v>46.39</v>
      </c>
      <c r="I264" s="17" t="s">
        <v>318</v>
      </c>
      <c r="J264" s="17" t="str">
        <f>IF(DATA_Logical!E264&gt;500,"QUALIFIED","NOT")</f>
        <v>QUALIFIED</v>
      </c>
      <c r="K264" s="17" t="str">
        <f t="shared" si="12"/>
        <v>ALL ROUNDER</v>
      </c>
      <c r="L264" s="17" t="str">
        <f t="shared" si="13"/>
        <v>REST</v>
      </c>
      <c r="M264" s="17" t="b">
        <f t="shared" si="14"/>
        <v>0</v>
      </c>
    </row>
    <row r="265" spans="1:13" x14ac:dyDescent="0.35">
      <c r="A265" s="17" t="s">
        <v>272</v>
      </c>
      <c r="B265" s="17" t="s">
        <v>310</v>
      </c>
      <c r="C265" s="17" t="s">
        <v>315</v>
      </c>
      <c r="D265" s="17">
        <v>130</v>
      </c>
      <c r="E265" s="17">
        <v>6281</v>
      </c>
      <c r="F265" s="17">
        <v>288</v>
      </c>
      <c r="G265" s="17">
        <v>75.73</v>
      </c>
      <c r="H265" s="17">
        <v>37.659999999999997</v>
      </c>
      <c r="I265" s="17" t="s">
        <v>317</v>
      </c>
      <c r="J265" s="17" t="str">
        <f>IF(DATA_Logical!E265&gt;500,"QUALIFIED","NOT")</f>
        <v>QUALIFIED</v>
      </c>
      <c r="K265" s="17" t="str">
        <f t="shared" si="12"/>
        <v>ALL ROUNDER</v>
      </c>
      <c r="L265" s="17" t="str">
        <f t="shared" si="13"/>
        <v>NO REST</v>
      </c>
      <c r="M265" s="17" t="b">
        <f t="shared" si="14"/>
        <v>1</v>
      </c>
    </row>
    <row r="266" spans="1:13" x14ac:dyDescent="0.35">
      <c r="A266" s="17" t="s">
        <v>273</v>
      </c>
      <c r="B266" s="17" t="s">
        <v>310</v>
      </c>
      <c r="C266" s="17" t="s">
        <v>315</v>
      </c>
      <c r="D266" s="17">
        <v>196</v>
      </c>
      <c r="E266" s="17">
        <v>5519</v>
      </c>
      <c r="F266" s="17">
        <v>84</v>
      </c>
      <c r="G266" s="17">
        <v>15.25</v>
      </c>
      <c r="H266" s="17">
        <v>15.83</v>
      </c>
      <c r="I266" s="17" t="s">
        <v>317</v>
      </c>
      <c r="J266" s="17" t="str">
        <f>IF(DATA_Logical!E266&gt;500,"QUALIFIED","NOT")</f>
        <v>QUALIFIED</v>
      </c>
      <c r="K266" s="17" t="str">
        <f t="shared" si="12"/>
        <v>ALL ROUNDER</v>
      </c>
      <c r="L266" s="17" t="str">
        <f t="shared" si="13"/>
        <v>NO REST</v>
      </c>
      <c r="M266" s="17" t="b">
        <f t="shared" si="14"/>
        <v>1</v>
      </c>
    </row>
    <row r="267" spans="1:13" x14ac:dyDescent="0.35">
      <c r="A267" s="17" t="s">
        <v>274</v>
      </c>
      <c r="B267" s="17" t="s">
        <v>310</v>
      </c>
      <c r="C267" s="17" t="s">
        <v>314</v>
      </c>
      <c r="D267" s="17">
        <v>46</v>
      </c>
      <c r="E267" s="17">
        <v>2389</v>
      </c>
      <c r="F267" s="17">
        <v>23</v>
      </c>
      <c r="G267" s="17">
        <v>47.62</v>
      </c>
      <c r="H267" s="17">
        <v>22.96</v>
      </c>
      <c r="I267" s="17" t="s">
        <v>317</v>
      </c>
      <c r="J267" s="17" t="str">
        <f>IF(DATA_Logical!E267&gt;500,"QUALIFIED","NOT")</f>
        <v>QUALIFIED</v>
      </c>
      <c r="K267" s="17" t="str">
        <f t="shared" si="12"/>
        <v>ALL ROUNDER</v>
      </c>
      <c r="L267" s="17" t="str">
        <f t="shared" si="13"/>
        <v>NO REST</v>
      </c>
      <c r="M267" s="17" t="b">
        <f t="shared" si="14"/>
        <v>1</v>
      </c>
    </row>
    <row r="268" spans="1:13" x14ac:dyDescent="0.35">
      <c r="A268" s="17" t="s">
        <v>275</v>
      </c>
      <c r="B268" s="17" t="s">
        <v>312</v>
      </c>
      <c r="C268" s="17" t="s">
        <v>313</v>
      </c>
      <c r="D268" s="17">
        <v>167</v>
      </c>
      <c r="E268" s="17">
        <v>9461</v>
      </c>
      <c r="F268" s="17">
        <v>125</v>
      </c>
      <c r="G268" s="17">
        <v>19.64</v>
      </c>
      <c r="H268" s="17">
        <v>30.65</v>
      </c>
      <c r="I268" s="17" t="s">
        <v>317</v>
      </c>
      <c r="J268" s="17" t="str">
        <f>IF(DATA_Logical!E268&gt;500,"QUALIFIED","NOT")</f>
        <v>QUALIFIED</v>
      </c>
      <c r="K268" s="17" t="str">
        <f t="shared" si="12"/>
        <v>ALL ROUNDER</v>
      </c>
      <c r="L268" s="17" t="str">
        <f t="shared" si="13"/>
        <v>NO REST</v>
      </c>
      <c r="M268" s="17" t="b">
        <f t="shared" si="14"/>
        <v>1</v>
      </c>
    </row>
    <row r="269" spans="1:13" x14ac:dyDescent="0.35">
      <c r="A269" s="17" t="s">
        <v>276</v>
      </c>
      <c r="B269" s="17" t="s">
        <v>311</v>
      </c>
      <c r="C269" s="17" t="s">
        <v>316</v>
      </c>
      <c r="D269" s="17">
        <v>69</v>
      </c>
      <c r="E269" s="17">
        <v>9786</v>
      </c>
      <c r="F269" s="17">
        <v>215</v>
      </c>
      <c r="G269" s="17">
        <v>33.479999999999997</v>
      </c>
      <c r="H269" s="17">
        <v>16.05</v>
      </c>
      <c r="I269" s="17" t="s">
        <v>317</v>
      </c>
      <c r="J269" s="17" t="str">
        <f>IF(DATA_Logical!E269&gt;500,"QUALIFIED","NOT")</f>
        <v>QUALIFIED</v>
      </c>
      <c r="K269" s="17" t="str">
        <f t="shared" si="12"/>
        <v>ALL ROUNDER</v>
      </c>
      <c r="L269" s="17" t="str">
        <f t="shared" si="13"/>
        <v>NO REST</v>
      </c>
      <c r="M269" s="17" t="b">
        <f t="shared" si="14"/>
        <v>1</v>
      </c>
    </row>
    <row r="270" spans="1:13" x14ac:dyDescent="0.35">
      <c r="A270" s="17" t="s">
        <v>277</v>
      </c>
      <c r="B270" s="17" t="s">
        <v>309</v>
      </c>
      <c r="C270" s="17" t="s">
        <v>314</v>
      </c>
      <c r="D270" s="17">
        <v>141</v>
      </c>
      <c r="E270" s="17">
        <v>6904</v>
      </c>
      <c r="F270" s="17">
        <v>125</v>
      </c>
      <c r="G270" s="17">
        <v>36.630000000000003</v>
      </c>
      <c r="H270" s="17">
        <v>30.41</v>
      </c>
      <c r="I270" s="17" t="s">
        <v>318</v>
      </c>
      <c r="J270" s="17" t="str">
        <f>IF(DATA_Logical!E270&gt;500,"QUALIFIED","NOT")</f>
        <v>QUALIFIED</v>
      </c>
      <c r="K270" s="17" t="str">
        <f t="shared" si="12"/>
        <v>ALL ROUNDER</v>
      </c>
      <c r="L270" s="17" t="str">
        <f t="shared" si="13"/>
        <v>REST</v>
      </c>
      <c r="M270" s="17" t="b">
        <f t="shared" si="14"/>
        <v>0</v>
      </c>
    </row>
    <row r="271" spans="1:13" x14ac:dyDescent="0.35">
      <c r="A271" s="17" t="s">
        <v>278</v>
      </c>
      <c r="B271" s="17" t="s">
        <v>312</v>
      </c>
      <c r="C271" s="17" t="s">
        <v>314</v>
      </c>
      <c r="D271" s="17">
        <v>183</v>
      </c>
      <c r="E271" s="17">
        <v>7260</v>
      </c>
      <c r="F271" s="17">
        <v>192</v>
      </c>
      <c r="G271" s="17">
        <v>79.790000000000006</v>
      </c>
      <c r="H271" s="17">
        <v>43.82</v>
      </c>
      <c r="I271" s="17" t="s">
        <v>317</v>
      </c>
      <c r="J271" s="17" t="str">
        <f>IF(DATA_Logical!E271&gt;500,"QUALIFIED","NOT")</f>
        <v>QUALIFIED</v>
      </c>
      <c r="K271" s="17" t="str">
        <f t="shared" si="12"/>
        <v>ALL ROUNDER</v>
      </c>
      <c r="L271" s="17" t="str">
        <f t="shared" si="13"/>
        <v>NO REST</v>
      </c>
      <c r="M271" s="17" t="b">
        <f t="shared" si="14"/>
        <v>1</v>
      </c>
    </row>
    <row r="272" spans="1:13" x14ac:dyDescent="0.35">
      <c r="A272" s="17" t="s">
        <v>279</v>
      </c>
      <c r="B272" s="17" t="s">
        <v>310</v>
      </c>
      <c r="C272" s="17" t="s">
        <v>315</v>
      </c>
      <c r="D272" s="17">
        <v>186</v>
      </c>
      <c r="E272" s="17">
        <v>3276</v>
      </c>
      <c r="F272" s="17">
        <v>259</v>
      </c>
      <c r="G272" s="17">
        <v>15.92</v>
      </c>
      <c r="H272" s="17">
        <v>25.68</v>
      </c>
      <c r="I272" s="17" t="s">
        <v>318</v>
      </c>
      <c r="J272" s="17" t="str">
        <f>IF(DATA_Logical!E272&gt;500,"QUALIFIED","NOT")</f>
        <v>QUALIFIED</v>
      </c>
      <c r="K272" s="17" t="str">
        <f t="shared" si="12"/>
        <v>ALL ROUNDER</v>
      </c>
      <c r="L272" s="17" t="str">
        <f t="shared" si="13"/>
        <v>REST</v>
      </c>
      <c r="M272" s="17" t="b">
        <f t="shared" si="14"/>
        <v>0</v>
      </c>
    </row>
    <row r="273" spans="1:13" x14ac:dyDescent="0.35">
      <c r="A273" s="17" t="s">
        <v>280</v>
      </c>
      <c r="B273" s="17" t="s">
        <v>309</v>
      </c>
      <c r="C273" s="17" t="s">
        <v>315</v>
      </c>
      <c r="D273" s="17">
        <v>196</v>
      </c>
      <c r="E273" s="17">
        <v>4868</v>
      </c>
      <c r="F273" s="17">
        <v>168</v>
      </c>
      <c r="G273" s="17">
        <v>74.8</v>
      </c>
      <c r="H273" s="17">
        <v>49.91</v>
      </c>
      <c r="I273" s="17" t="s">
        <v>317</v>
      </c>
      <c r="J273" s="17" t="str">
        <f>IF(DATA_Logical!E273&gt;500,"QUALIFIED","NOT")</f>
        <v>QUALIFIED</v>
      </c>
      <c r="K273" s="17" t="str">
        <f t="shared" si="12"/>
        <v>ALL ROUNDER</v>
      </c>
      <c r="L273" s="17" t="str">
        <f t="shared" si="13"/>
        <v>NO REST</v>
      </c>
      <c r="M273" s="17" t="b">
        <f t="shared" si="14"/>
        <v>1</v>
      </c>
    </row>
    <row r="274" spans="1:13" x14ac:dyDescent="0.35">
      <c r="A274" s="17" t="s">
        <v>281</v>
      </c>
      <c r="B274" s="17" t="s">
        <v>310</v>
      </c>
      <c r="C274" s="17" t="s">
        <v>316</v>
      </c>
      <c r="D274" s="17">
        <v>195</v>
      </c>
      <c r="E274" s="17">
        <v>8357</v>
      </c>
      <c r="F274" s="17">
        <v>62</v>
      </c>
      <c r="G274" s="17">
        <v>45.98</v>
      </c>
      <c r="H274" s="17">
        <v>23.6</v>
      </c>
      <c r="I274" s="17" t="s">
        <v>317</v>
      </c>
      <c r="J274" s="17" t="str">
        <f>IF(DATA_Logical!E274&gt;500,"QUALIFIED","NOT")</f>
        <v>QUALIFIED</v>
      </c>
      <c r="K274" s="17" t="str">
        <f t="shared" si="12"/>
        <v>ALL ROUNDER</v>
      </c>
      <c r="L274" s="17" t="str">
        <f t="shared" si="13"/>
        <v>NO REST</v>
      </c>
      <c r="M274" s="17" t="b">
        <f t="shared" si="14"/>
        <v>1</v>
      </c>
    </row>
    <row r="275" spans="1:13" x14ac:dyDescent="0.35">
      <c r="A275" s="17" t="s">
        <v>282</v>
      </c>
      <c r="B275" s="17" t="s">
        <v>309</v>
      </c>
      <c r="C275" s="17" t="s">
        <v>315</v>
      </c>
      <c r="D275" s="17">
        <v>62</v>
      </c>
      <c r="E275" s="17">
        <v>4479</v>
      </c>
      <c r="F275" s="17">
        <v>321</v>
      </c>
      <c r="G275" s="17">
        <v>29.85</v>
      </c>
      <c r="H275" s="17">
        <v>24.35</v>
      </c>
      <c r="I275" s="17" t="s">
        <v>317</v>
      </c>
      <c r="J275" s="17" t="str">
        <f>IF(DATA_Logical!E275&gt;500,"QUALIFIED","NOT")</f>
        <v>QUALIFIED</v>
      </c>
      <c r="K275" s="17" t="str">
        <f t="shared" si="12"/>
        <v>ALL ROUNDER</v>
      </c>
      <c r="L275" s="17" t="str">
        <f t="shared" si="13"/>
        <v>NO REST</v>
      </c>
      <c r="M275" s="17" t="b">
        <f t="shared" si="14"/>
        <v>1</v>
      </c>
    </row>
    <row r="276" spans="1:13" x14ac:dyDescent="0.35">
      <c r="A276" s="17" t="s">
        <v>283</v>
      </c>
      <c r="B276" s="17" t="s">
        <v>312</v>
      </c>
      <c r="C276" s="17" t="s">
        <v>313</v>
      </c>
      <c r="D276" s="17">
        <v>37</v>
      </c>
      <c r="E276" s="17">
        <v>2504</v>
      </c>
      <c r="F276" s="17">
        <v>40</v>
      </c>
      <c r="G276" s="17">
        <v>28.37</v>
      </c>
      <c r="H276" s="17">
        <v>18.739999999999998</v>
      </c>
      <c r="I276" s="17" t="s">
        <v>317</v>
      </c>
      <c r="J276" s="17" t="str">
        <f>IF(DATA_Logical!E276&gt;500,"QUALIFIED","NOT")</f>
        <v>QUALIFIED</v>
      </c>
      <c r="K276" s="17" t="str">
        <f t="shared" si="12"/>
        <v>ALL ROUNDER</v>
      </c>
      <c r="L276" s="17" t="str">
        <f t="shared" si="13"/>
        <v>NO REST</v>
      </c>
      <c r="M276" s="17" t="b">
        <f t="shared" si="14"/>
        <v>1</v>
      </c>
    </row>
    <row r="277" spans="1:13" x14ac:dyDescent="0.35">
      <c r="A277" s="17" t="s">
        <v>284</v>
      </c>
      <c r="B277" s="17" t="s">
        <v>312</v>
      </c>
      <c r="C277" s="17" t="s">
        <v>313</v>
      </c>
      <c r="D277" s="17">
        <v>98</v>
      </c>
      <c r="E277" s="17">
        <v>3521</v>
      </c>
      <c r="F277" s="17">
        <v>79</v>
      </c>
      <c r="G277" s="17">
        <v>36.729999999999997</v>
      </c>
      <c r="H277" s="17">
        <v>44.69</v>
      </c>
      <c r="I277" s="17" t="s">
        <v>317</v>
      </c>
      <c r="J277" s="17" t="str">
        <f>IF(DATA_Logical!E277&gt;500,"QUALIFIED","NOT")</f>
        <v>QUALIFIED</v>
      </c>
      <c r="K277" s="17" t="str">
        <f t="shared" si="12"/>
        <v>ALL ROUNDER</v>
      </c>
      <c r="L277" s="17" t="str">
        <f t="shared" si="13"/>
        <v>NO REST</v>
      </c>
      <c r="M277" s="17" t="b">
        <f t="shared" si="14"/>
        <v>1</v>
      </c>
    </row>
    <row r="278" spans="1:13" x14ac:dyDescent="0.35">
      <c r="A278" s="17" t="s">
        <v>285</v>
      </c>
      <c r="B278" s="17" t="s">
        <v>312</v>
      </c>
      <c r="C278" s="17" t="s">
        <v>315</v>
      </c>
      <c r="D278" s="17">
        <v>167</v>
      </c>
      <c r="E278" s="17">
        <v>3503</v>
      </c>
      <c r="F278" s="17">
        <v>265</v>
      </c>
      <c r="G278" s="17">
        <v>55.56</v>
      </c>
      <c r="H278" s="17">
        <v>49.06</v>
      </c>
      <c r="I278" s="17" t="s">
        <v>317</v>
      </c>
      <c r="J278" s="17" t="str">
        <f>IF(DATA_Logical!E278&gt;500,"QUALIFIED","NOT")</f>
        <v>QUALIFIED</v>
      </c>
      <c r="K278" s="17" t="str">
        <f t="shared" si="12"/>
        <v>ALL ROUNDER</v>
      </c>
      <c r="L278" s="17" t="str">
        <f t="shared" si="13"/>
        <v>NO REST</v>
      </c>
      <c r="M278" s="17" t="b">
        <f t="shared" si="14"/>
        <v>1</v>
      </c>
    </row>
    <row r="279" spans="1:13" x14ac:dyDescent="0.35">
      <c r="A279" s="17" t="s">
        <v>286</v>
      </c>
      <c r="B279" s="17" t="s">
        <v>311</v>
      </c>
      <c r="C279" s="17" t="s">
        <v>313</v>
      </c>
      <c r="D279" s="17">
        <v>145</v>
      </c>
      <c r="E279" s="17">
        <v>5215</v>
      </c>
      <c r="F279" s="17">
        <v>16</v>
      </c>
      <c r="G279" s="17">
        <v>79.959999999999994</v>
      </c>
      <c r="H279" s="17">
        <v>33.03</v>
      </c>
      <c r="I279" s="17" t="s">
        <v>317</v>
      </c>
      <c r="J279" s="17" t="str">
        <f>IF(DATA_Logical!E279&gt;500,"QUALIFIED","NOT")</f>
        <v>QUALIFIED</v>
      </c>
      <c r="K279" s="17" t="str">
        <f t="shared" si="12"/>
        <v>ALL ROUNDER</v>
      </c>
      <c r="L279" s="17" t="str">
        <f t="shared" si="13"/>
        <v>NO REST</v>
      </c>
      <c r="M279" s="17" t="b">
        <f t="shared" si="14"/>
        <v>1</v>
      </c>
    </row>
    <row r="280" spans="1:13" x14ac:dyDescent="0.35">
      <c r="A280" s="17" t="s">
        <v>287</v>
      </c>
      <c r="B280" s="17" t="s">
        <v>311</v>
      </c>
      <c r="C280" s="17" t="s">
        <v>316</v>
      </c>
      <c r="D280" s="17">
        <v>49</v>
      </c>
      <c r="E280" s="17">
        <v>6443</v>
      </c>
      <c r="F280" s="17">
        <v>288</v>
      </c>
      <c r="G280" s="17">
        <v>75.63</v>
      </c>
      <c r="H280" s="17">
        <v>21.24</v>
      </c>
      <c r="I280" s="17" t="s">
        <v>317</v>
      </c>
      <c r="J280" s="17" t="str">
        <f>IF(DATA_Logical!E280&gt;500,"QUALIFIED","NOT")</f>
        <v>QUALIFIED</v>
      </c>
      <c r="K280" s="17" t="str">
        <f t="shared" si="12"/>
        <v>ALL ROUNDER</v>
      </c>
      <c r="L280" s="17" t="str">
        <f t="shared" si="13"/>
        <v>NO REST</v>
      </c>
      <c r="M280" s="17" t="b">
        <f t="shared" si="14"/>
        <v>1</v>
      </c>
    </row>
    <row r="281" spans="1:13" x14ac:dyDescent="0.35">
      <c r="A281" s="17" t="s">
        <v>288</v>
      </c>
      <c r="B281" s="17" t="s">
        <v>309</v>
      </c>
      <c r="C281" s="17" t="s">
        <v>314</v>
      </c>
      <c r="D281" s="17">
        <v>103</v>
      </c>
      <c r="E281" s="17">
        <v>5014</v>
      </c>
      <c r="F281" s="17">
        <v>335</v>
      </c>
      <c r="G281" s="17">
        <v>14.46</v>
      </c>
      <c r="H281" s="17">
        <v>46.08</v>
      </c>
      <c r="I281" s="17" t="s">
        <v>317</v>
      </c>
      <c r="J281" s="17" t="str">
        <f>IF(DATA_Logical!E281&gt;500,"QUALIFIED","NOT")</f>
        <v>QUALIFIED</v>
      </c>
      <c r="K281" s="17" t="str">
        <f t="shared" si="12"/>
        <v>ALL ROUNDER</v>
      </c>
      <c r="L281" s="17" t="str">
        <f t="shared" si="13"/>
        <v>NO REST</v>
      </c>
      <c r="M281" s="17" t="b">
        <f t="shared" si="14"/>
        <v>1</v>
      </c>
    </row>
    <row r="282" spans="1:13" x14ac:dyDescent="0.35">
      <c r="A282" s="17" t="s">
        <v>289</v>
      </c>
      <c r="B282" s="17" t="s">
        <v>309</v>
      </c>
      <c r="C282" s="17" t="s">
        <v>316</v>
      </c>
      <c r="D282" s="17">
        <v>78</v>
      </c>
      <c r="E282" s="17">
        <v>9628</v>
      </c>
      <c r="F282" s="17">
        <v>210</v>
      </c>
      <c r="G282" s="17">
        <v>62.24</v>
      </c>
      <c r="H282" s="17">
        <v>46.5</v>
      </c>
      <c r="I282" s="17" t="s">
        <v>317</v>
      </c>
      <c r="J282" s="17" t="str">
        <f>IF(DATA_Logical!E282&gt;500,"QUALIFIED","NOT")</f>
        <v>QUALIFIED</v>
      </c>
      <c r="K282" s="17" t="str">
        <f t="shared" si="12"/>
        <v>ALL ROUNDER</v>
      </c>
      <c r="L282" s="17" t="str">
        <f t="shared" si="13"/>
        <v>NO REST</v>
      </c>
      <c r="M282" s="17" t="b">
        <f t="shared" si="14"/>
        <v>1</v>
      </c>
    </row>
    <row r="283" spans="1:13" x14ac:dyDescent="0.35">
      <c r="A283" s="17" t="s">
        <v>290</v>
      </c>
      <c r="B283" s="17" t="s">
        <v>310</v>
      </c>
      <c r="C283" s="17" t="s">
        <v>314</v>
      </c>
      <c r="D283" s="17">
        <v>54</v>
      </c>
      <c r="E283" s="17">
        <v>7849</v>
      </c>
      <c r="F283" s="17">
        <v>290</v>
      </c>
      <c r="G283" s="17">
        <v>77.62</v>
      </c>
      <c r="H283" s="17">
        <v>18.02</v>
      </c>
      <c r="I283" s="17" t="s">
        <v>317</v>
      </c>
      <c r="J283" s="17" t="str">
        <f>IF(DATA_Logical!E283&gt;500,"QUALIFIED","NOT")</f>
        <v>QUALIFIED</v>
      </c>
      <c r="K283" s="17" t="str">
        <f t="shared" si="12"/>
        <v>ALL ROUNDER</v>
      </c>
      <c r="L283" s="17" t="str">
        <f t="shared" si="13"/>
        <v>NO REST</v>
      </c>
      <c r="M283" s="17" t="b">
        <f t="shared" si="14"/>
        <v>1</v>
      </c>
    </row>
    <row r="284" spans="1:13" x14ac:dyDescent="0.35">
      <c r="A284" s="17" t="s">
        <v>291</v>
      </c>
      <c r="B284" s="17" t="s">
        <v>312</v>
      </c>
      <c r="C284" s="17" t="s">
        <v>316</v>
      </c>
      <c r="D284" s="17">
        <v>188</v>
      </c>
      <c r="E284" s="17">
        <v>8218</v>
      </c>
      <c r="F284" s="17">
        <v>253</v>
      </c>
      <c r="G284" s="17">
        <v>40.270000000000003</v>
      </c>
      <c r="H284" s="17">
        <v>16.53</v>
      </c>
      <c r="I284" s="17" t="s">
        <v>317</v>
      </c>
      <c r="J284" s="17" t="str">
        <f>IF(DATA_Logical!E284&gt;500,"QUALIFIED","NOT")</f>
        <v>QUALIFIED</v>
      </c>
      <c r="K284" s="17" t="str">
        <f t="shared" si="12"/>
        <v>ALL ROUNDER</v>
      </c>
      <c r="L284" s="17" t="str">
        <f t="shared" si="13"/>
        <v>NO REST</v>
      </c>
      <c r="M284" s="17" t="b">
        <f t="shared" si="14"/>
        <v>1</v>
      </c>
    </row>
    <row r="285" spans="1:13" x14ac:dyDescent="0.35">
      <c r="A285" s="17" t="s">
        <v>292</v>
      </c>
      <c r="B285" s="17" t="s">
        <v>310</v>
      </c>
      <c r="C285" s="17" t="s">
        <v>316</v>
      </c>
      <c r="D285" s="17">
        <v>44</v>
      </c>
      <c r="E285" s="17">
        <v>2341</v>
      </c>
      <c r="F285" s="17">
        <v>307</v>
      </c>
      <c r="G285" s="17">
        <v>34.96</v>
      </c>
      <c r="H285" s="17">
        <v>39.950000000000003</v>
      </c>
      <c r="I285" s="17" t="s">
        <v>318</v>
      </c>
      <c r="J285" s="17" t="str">
        <f>IF(DATA_Logical!E285&gt;500,"QUALIFIED","NOT")</f>
        <v>QUALIFIED</v>
      </c>
      <c r="K285" s="17" t="str">
        <f t="shared" si="12"/>
        <v>ALL ROUNDER</v>
      </c>
      <c r="L285" s="17" t="str">
        <f t="shared" si="13"/>
        <v>NO REST</v>
      </c>
      <c r="M285" s="17" t="b">
        <f t="shared" si="14"/>
        <v>0</v>
      </c>
    </row>
    <row r="286" spans="1:13" x14ac:dyDescent="0.35">
      <c r="A286" s="17" t="s">
        <v>293</v>
      </c>
      <c r="B286" s="17" t="s">
        <v>312</v>
      </c>
      <c r="C286" s="17" t="s">
        <v>313</v>
      </c>
      <c r="D286" s="17">
        <v>84</v>
      </c>
      <c r="E286" s="17">
        <v>9084</v>
      </c>
      <c r="F286" s="17">
        <v>388</v>
      </c>
      <c r="G286" s="17">
        <v>32.380000000000003</v>
      </c>
      <c r="H286" s="17">
        <v>40.35</v>
      </c>
      <c r="I286" s="17" t="s">
        <v>318</v>
      </c>
      <c r="J286" s="17" t="str">
        <f>IF(DATA_Logical!E286&gt;500,"QUALIFIED","NOT")</f>
        <v>QUALIFIED</v>
      </c>
      <c r="K286" s="17" t="str">
        <f t="shared" si="12"/>
        <v>ALL ROUNDER</v>
      </c>
      <c r="L286" s="17" t="str">
        <f t="shared" si="13"/>
        <v>REST</v>
      </c>
      <c r="M286" s="17" t="b">
        <f t="shared" si="14"/>
        <v>0</v>
      </c>
    </row>
    <row r="287" spans="1:13" x14ac:dyDescent="0.35">
      <c r="A287" s="17" t="s">
        <v>294</v>
      </c>
      <c r="B287" s="17" t="s">
        <v>309</v>
      </c>
      <c r="C287" s="17" t="s">
        <v>316</v>
      </c>
      <c r="D287" s="17">
        <v>193</v>
      </c>
      <c r="E287" s="17">
        <v>9323</v>
      </c>
      <c r="F287" s="17">
        <v>172</v>
      </c>
      <c r="G287" s="17">
        <v>58.95</v>
      </c>
      <c r="H287" s="17">
        <v>25.52</v>
      </c>
      <c r="I287" s="17" t="s">
        <v>317</v>
      </c>
      <c r="J287" s="17" t="str">
        <f>IF(DATA_Logical!E287&gt;500,"QUALIFIED","NOT")</f>
        <v>QUALIFIED</v>
      </c>
      <c r="K287" s="17" t="str">
        <f t="shared" si="12"/>
        <v>ALL ROUNDER</v>
      </c>
      <c r="L287" s="17" t="str">
        <f t="shared" si="13"/>
        <v>NO REST</v>
      </c>
      <c r="M287" s="17" t="b">
        <f t="shared" si="14"/>
        <v>1</v>
      </c>
    </row>
    <row r="288" spans="1:13" x14ac:dyDescent="0.35">
      <c r="A288" s="17" t="s">
        <v>295</v>
      </c>
      <c r="B288" s="17" t="s">
        <v>311</v>
      </c>
      <c r="C288" s="17" t="s">
        <v>315</v>
      </c>
      <c r="D288" s="17">
        <v>36</v>
      </c>
      <c r="E288" s="17">
        <v>7176</v>
      </c>
      <c r="F288" s="17">
        <v>269</v>
      </c>
      <c r="G288" s="17">
        <v>55.58</v>
      </c>
      <c r="H288" s="17">
        <v>37.28</v>
      </c>
      <c r="I288" s="17" t="s">
        <v>317</v>
      </c>
      <c r="J288" s="17" t="str">
        <f>IF(DATA_Logical!E288&gt;500,"QUALIFIED","NOT")</f>
        <v>QUALIFIED</v>
      </c>
      <c r="K288" s="17" t="str">
        <f t="shared" si="12"/>
        <v>ALL ROUNDER</v>
      </c>
      <c r="L288" s="17" t="str">
        <f t="shared" si="13"/>
        <v>NO REST</v>
      </c>
      <c r="M288" s="17" t="b">
        <f t="shared" si="14"/>
        <v>1</v>
      </c>
    </row>
    <row r="289" spans="1:13" x14ac:dyDescent="0.35">
      <c r="A289" s="17" t="s">
        <v>296</v>
      </c>
      <c r="B289" s="17" t="s">
        <v>312</v>
      </c>
      <c r="C289" s="17" t="s">
        <v>316</v>
      </c>
      <c r="D289" s="17">
        <v>152</v>
      </c>
      <c r="E289" s="17">
        <v>9850</v>
      </c>
      <c r="F289" s="17">
        <v>252</v>
      </c>
      <c r="G289" s="17">
        <v>62.16</v>
      </c>
      <c r="H289" s="17">
        <v>35.729999999999997</v>
      </c>
      <c r="I289" s="17" t="s">
        <v>317</v>
      </c>
      <c r="J289" s="17" t="str">
        <f>IF(DATA_Logical!E289&gt;500,"QUALIFIED","NOT")</f>
        <v>QUALIFIED</v>
      </c>
      <c r="K289" s="17" t="str">
        <f t="shared" si="12"/>
        <v>ALL ROUNDER</v>
      </c>
      <c r="L289" s="17" t="str">
        <f t="shared" si="13"/>
        <v>NO REST</v>
      </c>
      <c r="M289" s="17" t="b">
        <f t="shared" si="14"/>
        <v>1</v>
      </c>
    </row>
    <row r="290" spans="1:13" x14ac:dyDescent="0.35">
      <c r="A290" s="17" t="s">
        <v>297</v>
      </c>
      <c r="B290" s="17" t="s">
        <v>312</v>
      </c>
      <c r="C290" s="17" t="s">
        <v>313</v>
      </c>
      <c r="D290" s="17">
        <v>155</v>
      </c>
      <c r="E290" s="17">
        <v>3104</v>
      </c>
      <c r="F290" s="17">
        <v>143</v>
      </c>
      <c r="G290" s="17">
        <v>71.52</v>
      </c>
      <c r="H290" s="17">
        <v>42.19</v>
      </c>
      <c r="I290" s="17" t="s">
        <v>317</v>
      </c>
      <c r="J290" s="17" t="str">
        <f>IF(DATA_Logical!E290&gt;500,"QUALIFIED","NOT")</f>
        <v>QUALIFIED</v>
      </c>
      <c r="K290" s="17" t="str">
        <f t="shared" si="12"/>
        <v>ALL ROUNDER</v>
      </c>
      <c r="L290" s="17" t="str">
        <f t="shared" si="13"/>
        <v>NO REST</v>
      </c>
      <c r="M290" s="17" t="b">
        <f t="shared" si="14"/>
        <v>1</v>
      </c>
    </row>
    <row r="291" spans="1:13" x14ac:dyDescent="0.35">
      <c r="A291" s="17" t="s">
        <v>298</v>
      </c>
      <c r="B291" s="17" t="s">
        <v>310</v>
      </c>
      <c r="C291" s="17" t="s">
        <v>315</v>
      </c>
      <c r="D291" s="17">
        <v>64</v>
      </c>
      <c r="E291" s="17">
        <v>3483</v>
      </c>
      <c r="F291" s="17">
        <v>316</v>
      </c>
      <c r="G291" s="17">
        <v>76.42</v>
      </c>
      <c r="H291" s="17">
        <v>39.61</v>
      </c>
      <c r="I291" s="17" t="s">
        <v>317</v>
      </c>
      <c r="J291" s="17" t="str">
        <f>IF(DATA_Logical!E291&gt;500,"QUALIFIED","NOT")</f>
        <v>QUALIFIED</v>
      </c>
      <c r="K291" s="17" t="str">
        <f t="shared" si="12"/>
        <v>ALL ROUNDER</v>
      </c>
      <c r="L291" s="17" t="str">
        <f t="shared" si="13"/>
        <v>NO REST</v>
      </c>
      <c r="M291" s="17" t="b">
        <f t="shared" si="14"/>
        <v>1</v>
      </c>
    </row>
    <row r="292" spans="1:13" x14ac:dyDescent="0.35">
      <c r="A292" s="17" t="s">
        <v>299</v>
      </c>
      <c r="B292" s="17" t="s">
        <v>310</v>
      </c>
      <c r="C292" s="17" t="s">
        <v>315</v>
      </c>
      <c r="D292" s="17">
        <v>111</v>
      </c>
      <c r="E292" s="17">
        <v>2666</v>
      </c>
      <c r="F292" s="17">
        <v>365</v>
      </c>
      <c r="G292" s="17">
        <v>42.6</v>
      </c>
      <c r="H292" s="17">
        <v>30.54</v>
      </c>
      <c r="I292" s="17" t="s">
        <v>317</v>
      </c>
      <c r="J292" s="17" t="str">
        <f>IF(DATA_Logical!E292&gt;500,"QUALIFIED","NOT")</f>
        <v>QUALIFIED</v>
      </c>
      <c r="K292" s="17" t="str">
        <f t="shared" si="12"/>
        <v>ALL ROUNDER</v>
      </c>
      <c r="L292" s="17" t="str">
        <f t="shared" si="13"/>
        <v>NO REST</v>
      </c>
      <c r="M292" s="17" t="b">
        <f t="shared" si="14"/>
        <v>1</v>
      </c>
    </row>
    <row r="293" spans="1:13" x14ac:dyDescent="0.35">
      <c r="A293" s="17" t="s">
        <v>300</v>
      </c>
      <c r="B293" s="17" t="s">
        <v>311</v>
      </c>
      <c r="C293" s="17" t="s">
        <v>316</v>
      </c>
      <c r="D293" s="17">
        <v>123</v>
      </c>
      <c r="E293" s="17">
        <v>2521</v>
      </c>
      <c r="F293" s="17">
        <v>125</v>
      </c>
      <c r="G293" s="17">
        <v>55.65</v>
      </c>
      <c r="H293" s="17">
        <v>18.5</v>
      </c>
      <c r="I293" s="17" t="s">
        <v>317</v>
      </c>
      <c r="J293" s="17" t="str">
        <f>IF(DATA_Logical!E293&gt;500,"QUALIFIED","NOT")</f>
        <v>QUALIFIED</v>
      </c>
      <c r="K293" s="17" t="str">
        <f t="shared" si="12"/>
        <v>ALL ROUNDER</v>
      </c>
      <c r="L293" s="17" t="str">
        <f t="shared" si="13"/>
        <v>NO REST</v>
      </c>
      <c r="M293" s="17" t="b">
        <f t="shared" si="14"/>
        <v>1</v>
      </c>
    </row>
    <row r="294" spans="1:13" x14ac:dyDescent="0.35">
      <c r="A294" s="17" t="s">
        <v>301</v>
      </c>
      <c r="B294" s="17" t="s">
        <v>309</v>
      </c>
      <c r="C294" s="17" t="s">
        <v>315</v>
      </c>
      <c r="D294" s="17">
        <v>143</v>
      </c>
      <c r="E294" s="17">
        <v>3561</v>
      </c>
      <c r="F294" s="17">
        <v>6</v>
      </c>
      <c r="G294" s="17">
        <v>65.28</v>
      </c>
      <c r="H294" s="17">
        <v>44.83</v>
      </c>
      <c r="I294" s="17" t="s">
        <v>317</v>
      </c>
      <c r="J294" s="17" t="str">
        <f>IF(DATA_Logical!E294&gt;500,"QUALIFIED","NOT")</f>
        <v>QUALIFIED</v>
      </c>
      <c r="K294" s="17" t="str">
        <f t="shared" si="12"/>
        <v>NEEDS IMPROVEMENT</v>
      </c>
      <c r="L294" s="17" t="str">
        <f t="shared" si="13"/>
        <v>NO REST</v>
      </c>
      <c r="M294" s="17" t="b">
        <f t="shared" si="14"/>
        <v>1</v>
      </c>
    </row>
    <row r="295" spans="1:13" x14ac:dyDescent="0.35">
      <c r="A295" s="17" t="s">
        <v>302</v>
      </c>
      <c r="B295" s="17" t="s">
        <v>310</v>
      </c>
      <c r="C295" s="17" t="s">
        <v>313</v>
      </c>
      <c r="D295" s="17">
        <v>100</v>
      </c>
      <c r="E295" s="17">
        <v>7761</v>
      </c>
      <c r="F295" s="17">
        <v>331</v>
      </c>
      <c r="G295" s="17">
        <v>37.61</v>
      </c>
      <c r="H295" s="17">
        <v>16.559999999999999</v>
      </c>
      <c r="I295" s="17" t="s">
        <v>318</v>
      </c>
      <c r="J295" s="17" t="str">
        <f>IF(DATA_Logical!E295&gt;500,"QUALIFIED","NOT")</f>
        <v>QUALIFIED</v>
      </c>
      <c r="K295" s="17" t="str">
        <f t="shared" si="12"/>
        <v>ALL ROUNDER</v>
      </c>
      <c r="L295" s="17" t="str">
        <f t="shared" si="13"/>
        <v>REST</v>
      </c>
      <c r="M295" s="17" t="b">
        <f t="shared" si="14"/>
        <v>0</v>
      </c>
    </row>
    <row r="296" spans="1:13" x14ac:dyDescent="0.35">
      <c r="A296" s="17" t="s">
        <v>303</v>
      </c>
      <c r="B296" s="17" t="s">
        <v>311</v>
      </c>
      <c r="C296" s="17" t="s">
        <v>315</v>
      </c>
      <c r="D296" s="17">
        <v>126</v>
      </c>
      <c r="E296" s="17">
        <v>4768</v>
      </c>
      <c r="F296" s="17">
        <v>23</v>
      </c>
      <c r="G296" s="17">
        <v>41.44</v>
      </c>
      <c r="H296" s="17">
        <v>44.8</v>
      </c>
      <c r="I296" s="17" t="s">
        <v>317</v>
      </c>
      <c r="J296" s="17" t="str">
        <f>IF(DATA_Logical!E296&gt;500,"QUALIFIED","NOT")</f>
        <v>QUALIFIED</v>
      </c>
      <c r="K296" s="17" t="str">
        <f t="shared" si="12"/>
        <v>ALL ROUNDER</v>
      </c>
      <c r="L296" s="17" t="str">
        <f t="shared" si="13"/>
        <v>NO REST</v>
      </c>
      <c r="M296" s="17" t="b">
        <f t="shared" si="14"/>
        <v>1</v>
      </c>
    </row>
    <row r="297" spans="1:13" x14ac:dyDescent="0.35">
      <c r="A297" s="17" t="s">
        <v>304</v>
      </c>
      <c r="B297" s="17" t="s">
        <v>310</v>
      </c>
      <c r="C297" s="17" t="s">
        <v>314</v>
      </c>
      <c r="D297" s="17">
        <v>23</v>
      </c>
      <c r="E297" s="17">
        <v>9615</v>
      </c>
      <c r="G297" s="17">
        <v>14.57</v>
      </c>
      <c r="H297" s="17">
        <v>30.68</v>
      </c>
      <c r="I297" s="17" t="s">
        <v>317</v>
      </c>
      <c r="J297" s="17" t="str">
        <f>IF(DATA_Logical!E297&gt;500,"QUALIFIED","NOT")</f>
        <v>QUALIFIED</v>
      </c>
      <c r="K297" s="17" t="str">
        <f t="shared" si="12"/>
        <v>NEEDS IMPROVEMENT</v>
      </c>
      <c r="L297" s="17" t="str">
        <f t="shared" si="13"/>
        <v>NO REST</v>
      </c>
      <c r="M297" s="17" t="b">
        <f t="shared" si="14"/>
        <v>1</v>
      </c>
    </row>
    <row r="298" spans="1:13" x14ac:dyDescent="0.35">
      <c r="A298" s="17" t="s">
        <v>305</v>
      </c>
      <c r="B298" s="17" t="s">
        <v>310</v>
      </c>
      <c r="C298" s="17" t="s">
        <v>315</v>
      </c>
      <c r="D298" s="17">
        <v>199</v>
      </c>
      <c r="E298" s="17">
        <v>253</v>
      </c>
      <c r="F298" s="17">
        <v>325</v>
      </c>
      <c r="G298" s="17">
        <v>63.73</v>
      </c>
      <c r="H298" s="17">
        <v>34.1</v>
      </c>
      <c r="I298" s="17" t="s">
        <v>317</v>
      </c>
      <c r="J298" s="17" t="str">
        <f>IF(DATA_Logical!E298&gt;500,"QUALIFIED","NOT")</f>
        <v>NOT</v>
      </c>
      <c r="K298" s="17" t="str">
        <f t="shared" si="12"/>
        <v>NEEDS IMPROVEMENT</v>
      </c>
      <c r="L298" s="17" t="str">
        <f t="shared" si="13"/>
        <v>NO REST</v>
      </c>
      <c r="M298" s="17" t="b">
        <f t="shared" si="14"/>
        <v>1</v>
      </c>
    </row>
    <row r="299" spans="1:13" x14ac:dyDescent="0.35">
      <c r="A299" s="17" t="s">
        <v>306</v>
      </c>
      <c r="B299" s="17" t="s">
        <v>311</v>
      </c>
      <c r="C299" s="17" t="s">
        <v>315</v>
      </c>
      <c r="D299" s="17">
        <v>115</v>
      </c>
      <c r="E299" s="17">
        <v>7983</v>
      </c>
      <c r="F299" s="17">
        <v>27</v>
      </c>
      <c r="G299" s="17">
        <v>53.48</v>
      </c>
      <c r="H299" s="17">
        <v>32.78</v>
      </c>
      <c r="I299" s="17" t="s">
        <v>317</v>
      </c>
      <c r="J299" s="17" t="str">
        <f>IF(DATA_Logical!E299&gt;500,"QUALIFIED","NOT")</f>
        <v>QUALIFIED</v>
      </c>
      <c r="K299" s="17" t="str">
        <f t="shared" si="12"/>
        <v>ALL ROUNDER</v>
      </c>
      <c r="L299" s="17" t="str">
        <f t="shared" si="13"/>
        <v>NO REST</v>
      </c>
      <c r="M299" s="17" t="b">
        <f t="shared" si="14"/>
        <v>1</v>
      </c>
    </row>
    <row r="300" spans="1:13" x14ac:dyDescent="0.35">
      <c r="A300" s="17" t="s">
        <v>307</v>
      </c>
      <c r="B300" s="17" t="s">
        <v>311</v>
      </c>
      <c r="C300" s="17" t="s">
        <v>315</v>
      </c>
      <c r="D300" s="17">
        <v>14</v>
      </c>
      <c r="E300" s="17">
        <v>572</v>
      </c>
      <c r="F300" s="17">
        <v>163</v>
      </c>
      <c r="G300" s="17">
        <v>54.38</v>
      </c>
      <c r="H300" s="17">
        <v>42.75</v>
      </c>
      <c r="I300" s="17" t="s">
        <v>317</v>
      </c>
      <c r="J300" s="17" t="str">
        <f>IF(DATA_Logical!E300&gt;500,"QUALIFIED","NOT")</f>
        <v>QUALIFIED</v>
      </c>
      <c r="K300" s="17" t="str">
        <f t="shared" si="12"/>
        <v>ALL ROUNDER</v>
      </c>
      <c r="L300" s="17" t="str">
        <f t="shared" si="13"/>
        <v>NO REST</v>
      </c>
      <c r="M300" s="17" t="b">
        <f t="shared" si="14"/>
        <v>1</v>
      </c>
    </row>
    <row r="301" spans="1:13" x14ac:dyDescent="0.35">
      <c r="A301" s="17" t="s">
        <v>308</v>
      </c>
      <c r="B301" s="17" t="s">
        <v>312</v>
      </c>
      <c r="C301" s="17" t="s">
        <v>316</v>
      </c>
      <c r="D301" s="17">
        <v>120</v>
      </c>
      <c r="E301" s="17">
        <v>349</v>
      </c>
      <c r="F301" s="17">
        <v>59</v>
      </c>
      <c r="G301" s="17">
        <v>36.33</v>
      </c>
      <c r="H301" s="17">
        <v>35.61</v>
      </c>
      <c r="I301" s="17" t="s">
        <v>317</v>
      </c>
      <c r="J301" s="17" t="str">
        <f>IF(DATA_Logical!E301&gt;500,"QUALIFIED","NOT")</f>
        <v>NOT</v>
      </c>
      <c r="K301" s="17" t="str">
        <f t="shared" si="12"/>
        <v>ALL ROUNDER</v>
      </c>
      <c r="L301" s="17" t="str">
        <f t="shared" si="13"/>
        <v>NO REST</v>
      </c>
      <c r="M301" s="17" t="b">
        <f t="shared" si="14"/>
        <v>1</v>
      </c>
    </row>
  </sheetData>
  <conditionalFormatting sqref="A1:I301 J1:M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1"/>
  <sheetViews>
    <sheetView topLeftCell="C1" zoomScaleNormal="100" workbookViewId="0">
      <selection activeCell="J2" sqref="J2"/>
    </sheetView>
  </sheetViews>
  <sheetFormatPr defaultRowHeight="14.5" x14ac:dyDescent="0.35"/>
  <cols>
    <col min="1" max="1" width="11.36328125" bestFit="1" customWidth="1"/>
    <col min="2" max="2" width="7.1796875" customWidth="1"/>
    <col min="3" max="3" width="12.1796875" bestFit="1" customWidth="1"/>
    <col min="4" max="4" width="14.08984375" bestFit="1" customWidth="1"/>
    <col min="5" max="5" width="11" bestFit="1" customWidth="1"/>
    <col min="6" max="6" width="13.08984375" bestFit="1" customWidth="1"/>
    <col min="7" max="7" width="14.08984375" bestFit="1" customWidth="1"/>
    <col min="8" max="8" width="14.6328125" bestFit="1" customWidth="1"/>
    <col min="9" max="9" width="6.90625" bestFit="1" customWidth="1"/>
    <col min="10" max="10" width="12.6328125" bestFit="1" customWidth="1"/>
    <col min="11" max="11" width="19" bestFit="1" customWidth="1"/>
    <col min="12" max="12" width="15.453125" bestFit="1" customWidth="1"/>
    <col min="13" max="13" width="11.6328125" bestFit="1" customWidth="1"/>
    <col min="14" max="14" width="20.7265625" customWidth="1"/>
  </cols>
  <sheetData>
    <row r="1" spans="1:13" s="7" customFormat="1" x14ac:dyDescent="0.35">
      <c r="A1" s="8" t="s">
        <v>0</v>
      </c>
      <c r="B1" s="8" t="s">
        <v>1</v>
      </c>
      <c r="C1" s="8" t="s">
        <v>2</v>
      </c>
      <c r="D1" s="8" t="s">
        <v>3</v>
      </c>
      <c r="E1" s="8" t="s">
        <v>4</v>
      </c>
      <c r="F1" s="8" t="s">
        <v>5</v>
      </c>
      <c r="G1" s="8" t="s">
        <v>6</v>
      </c>
      <c r="H1" s="8" t="s">
        <v>7</v>
      </c>
      <c r="I1" s="8" t="s">
        <v>8</v>
      </c>
      <c r="J1" s="13" t="s">
        <v>350</v>
      </c>
      <c r="K1" s="13" t="s">
        <v>351</v>
      </c>
      <c r="L1" s="13" t="s">
        <v>352</v>
      </c>
      <c r="M1" s="14" t="s">
        <v>353</v>
      </c>
    </row>
    <row r="2" spans="1:13" x14ac:dyDescent="0.35">
      <c r="A2" t="s">
        <v>9</v>
      </c>
      <c r="B2" t="s">
        <v>309</v>
      </c>
      <c r="C2" t="s">
        <v>313</v>
      </c>
      <c r="D2">
        <v>180</v>
      </c>
      <c r="E2">
        <v>1586</v>
      </c>
      <c r="F2">
        <v>256</v>
      </c>
      <c r="G2">
        <v>78.31</v>
      </c>
      <c r="H2">
        <v>22.41</v>
      </c>
      <c r="I2" t="s">
        <v>317</v>
      </c>
      <c r="J2">
        <f>IF(I2="No",-1,1)</f>
        <v>-1</v>
      </c>
    </row>
    <row r="3" spans="1:13" x14ac:dyDescent="0.35">
      <c r="A3" t="s">
        <v>10</v>
      </c>
      <c r="B3" t="s">
        <v>310</v>
      </c>
      <c r="C3" t="s">
        <v>314</v>
      </c>
      <c r="D3">
        <v>70</v>
      </c>
      <c r="E3">
        <v>196</v>
      </c>
      <c r="F3">
        <v>192</v>
      </c>
      <c r="G3">
        <v>65.19</v>
      </c>
      <c r="H3">
        <v>27.5</v>
      </c>
      <c r="I3" t="s">
        <v>317</v>
      </c>
      <c r="J3">
        <f t="shared" ref="J3:J66" si="0">IF(I3="No",-1,1)</f>
        <v>-1</v>
      </c>
    </row>
    <row r="4" spans="1:13" x14ac:dyDescent="0.35">
      <c r="A4" t="s">
        <v>11</v>
      </c>
      <c r="B4" t="s">
        <v>310</v>
      </c>
      <c r="C4" t="s">
        <v>313</v>
      </c>
      <c r="D4">
        <v>168</v>
      </c>
      <c r="E4">
        <v>6636</v>
      </c>
      <c r="F4">
        <v>331</v>
      </c>
      <c r="G4">
        <v>76.83</v>
      </c>
      <c r="H4">
        <v>36.909999999999997</v>
      </c>
      <c r="I4" t="s">
        <v>317</v>
      </c>
      <c r="J4">
        <f t="shared" si="0"/>
        <v>-1</v>
      </c>
    </row>
    <row r="5" spans="1:13" x14ac:dyDescent="0.35">
      <c r="A5" t="s">
        <v>12</v>
      </c>
      <c r="B5" t="s">
        <v>311</v>
      </c>
      <c r="C5" t="s">
        <v>313</v>
      </c>
      <c r="D5">
        <v>47</v>
      </c>
      <c r="E5">
        <v>4575</v>
      </c>
      <c r="F5">
        <v>167</v>
      </c>
      <c r="G5">
        <v>70.52</v>
      </c>
      <c r="H5">
        <v>21.96</v>
      </c>
      <c r="I5" t="s">
        <v>317</v>
      </c>
      <c r="J5">
        <f t="shared" si="0"/>
        <v>-1</v>
      </c>
    </row>
    <row r="6" spans="1:13" x14ac:dyDescent="0.35">
      <c r="A6" t="s">
        <v>13</v>
      </c>
      <c r="B6" t="s">
        <v>309</v>
      </c>
      <c r="C6" t="s">
        <v>313</v>
      </c>
      <c r="D6">
        <v>51</v>
      </c>
      <c r="E6">
        <v>9896</v>
      </c>
      <c r="F6">
        <v>99</v>
      </c>
      <c r="G6">
        <v>36.36</v>
      </c>
      <c r="H6">
        <v>42.38</v>
      </c>
      <c r="I6" t="s">
        <v>317</v>
      </c>
      <c r="J6">
        <f t="shared" si="0"/>
        <v>-1</v>
      </c>
    </row>
    <row r="7" spans="1:13" x14ac:dyDescent="0.35">
      <c r="A7" t="s">
        <v>14</v>
      </c>
      <c r="B7" t="s">
        <v>310</v>
      </c>
      <c r="C7" t="s">
        <v>315</v>
      </c>
      <c r="D7">
        <v>128</v>
      </c>
      <c r="E7">
        <v>8098</v>
      </c>
      <c r="F7">
        <v>27</v>
      </c>
      <c r="G7">
        <v>15.39</v>
      </c>
      <c r="H7">
        <v>41.76</v>
      </c>
      <c r="I7" t="s">
        <v>317</v>
      </c>
      <c r="J7">
        <f t="shared" si="0"/>
        <v>-1</v>
      </c>
    </row>
    <row r="8" spans="1:13" x14ac:dyDescent="0.35">
      <c r="A8" t="s">
        <v>15</v>
      </c>
      <c r="B8" t="s">
        <v>310</v>
      </c>
      <c r="C8" t="s">
        <v>314</v>
      </c>
      <c r="D8">
        <v>85</v>
      </c>
      <c r="E8">
        <v>1040</v>
      </c>
      <c r="F8">
        <v>64</v>
      </c>
      <c r="G8">
        <v>21.16</v>
      </c>
      <c r="H8">
        <v>35.83</v>
      </c>
      <c r="I8" t="s">
        <v>317</v>
      </c>
      <c r="J8">
        <f t="shared" si="0"/>
        <v>-1</v>
      </c>
    </row>
    <row r="9" spans="1:13" x14ac:dyDescent="0.35">
      <c r="A9" t="s">
        <v>16</v>
      </c>
      <c r="B9" t="s">
        <v>312</v>
      </c>
      <c r="C9" t="s">
        <v>316</v>
      </c>
      <c r="D9">
        <v>65</v>
      </c>
      <c r="E9">
        <v>9695</v>
      </c>
      <c r="F9">
        <v>235</v>
      </c>
      <c r="G9">
        <v>77.83</v>
      </c>
      <c r="H9">
        <v>17.04</v>
      </c>
      <c r="I9" t="s">
        <v>317</v>
      </c>
      <c r="J9">
        <f t="shared" si="0"/>
        <v>-1</v>
      </c>
    </row>
    <row r="10" spans="1:13" x14ac:dyDescent="0.35">
      <c r="A10" t="s">
        <v>17</v>
      </c>
      <c r="B10" t="s">
        <v>311</v>
      </c>
      <c r="C10" t="s">
        <v>316</v>
      </c>
      <c r="D10">
        <v>79</v>
      </c>
      <c r="E10">
        <v>5731</v>
      </c>
      <c r="F10">
        <v>119</v>
      </c>
      <c r="G10">
        <v>56.4</v>
      </c>
      <c r="H10">
        <v>39.06</v>
      </c>
      <c r="I10" t="s">
        <v>317</v>
      </c>
      <c r="J10">
        <f t="shared" si="0"/>
        <v>-1</v>
      </c>
    </row>
    <row r="11" spans="1:13" x14ac:dyDescent="0.35">
      <c r="A11" t="s">
        <v>18</v>
      </c>
      <c r="B11" t="s">
        <v>311</v>
      </c>
      <c r="C11" t="s">
        <v>316</v>
      </c>
      <c r="D11">
        <v>95</v>
      </c>
      <c r="E11">
        <v>4208</v>
      </c>
      <c r="F11">
        <v>63</v>
      </c>
      <c r="G11">
        <v>15.88</v>
      </c>
      <c r="H11">
        <v>38.03</v>
      </c>
      <c r="I11" t="s">
        <v>317</v>
      </c>
      <c r="J11">
        <f t="shared" si="0"/>
        <v>-1</v>
      </c>
    </row>
    <row r="12" spans="1:13" x14ac:dyDescent="0.35">
      <c r="A12" t="s">
        <v>19</v>
      </c>
      <c r="B12" t="s">
        <v>311</v>
      </c>
      <c r="C12" t="s">
        <v>315</v>
      </c>
      <c r="D12">
        <v>65</v>
      </c>
      <c r="E12">
        <v>845</v>
      </c>
      <c r="F12">
        <v>172</v>
      </c>
      <c r="G12">
        <v>63.34</v>
      </c>
      <c r="H12">
        <v>20.440000000000001</v>
      </c>
      <c r="I12" t="s">
        <v>317</v>
      </c>
      <c r="J12">
        <f t="shared" si="0"/>
        <v>-1</v>
      </c>
    </row>
    <row r="13" spans="1:13" x14ac:dyDescent="0.35">
      <c r="A13" t="s">
        <v>20</v>
      </c>
      <c r="B13" t="s">
        <v>311</v>
      </c>
      <c r="C13" t="s">
        <v>316</v>
      </c>
      <c r="D13">
        <v>56</v>
      </c>
      <c r="E13">
        <v>1218</v>
      </c>
      <c r="F13">
        <v>315</v>
      </c>
      <c r="G13">
        <v>62.68</v>
      </c>
      <c r="H13">
        <v>21.54</v>
      </c>
      <c r="I13" t="s">
        <v>317</v>
      </c>
      <c r="J13">
        <f t="shared" si="0"/>
        <v>-1</v>
      </c>
    </row>
    <row r="14" spans="1:13" x14ac:dyDescent="0.35">
      <c r="A14" t="s">
        <v>21</v>
      </c>
      <c r="B14" t="s">
        <v>310</v>
      </c>
      <c r="C14" t="s">
        <v>316</v>
      </c>
      <c r="D14">
        <v>178</v>
      </c>
      <c r="E14">
        <v>736</v>
      </c>
      <c r="F14">
        <v>84</v>
      </c>
      <c r="G14">
        <v>72.25</v>
      </c>
      <c r="H14">
        <v>35.85</v>
      </c>
      <c r="I14" t="s">
        <v>317</v>
      </c>
      <c r="J14">
        <f t="shared" si="0"/>
        <v>-1</v>
      </c>
    </row>
    <row r="15" spans="1:13" x14ac:dyDescent="0.35">
      <c r="A15" t="s">
        <v>22</v>
      </c>
      <c r="B15" t="s">
        <v>311</v>
      </c>
      <c r="C15" t="s">
        <v>316</v>
      </c>
      <c r="D15">
        <v>60</v>
      </c>
      <c r="E15">
        <v>6894</v>
      </c>
      <c r="F15">
        <v>315</v>
      </c>
      <c r="G15">
        <v>33.590000000000003</v>
      </c>
      <c r="H15">
        <v>25.01</v>
      </c>
      <c r="I15" t="s">
        <v>317</v>
      </c>
      <c r="J15">
        <f t="shared" si="0"/>
        <v>-1</v>
      </c>
    </row>
    <row r="16" spans="1:13" x14ac:dyDescent="0.35">
      <c r="A16" t="s">
        <v>23</v>
      </c>
      <c r="B16" t="s">
        <v>310</v>
      </c>
      <c r="C16" t="s">
        <v>316</v>
      </c>
      <c r="D16">
        <v>29</v>
      </c>
      <c r="E16">
        <v>9052</v>
      </c>
      <c r="F16">
        <v>64</v>
      </c>
      <c r="G16">
        <v>23.64</v>
      </c>
      <c r="H16">
        <v>22.79</v>
      </c>
      <c r="I16" t="s">
        <v>317</v>
      </c>
      <c r="J16">
        <f t="shared" si="0"/>
        <v>-1</v>
      </c>
    </row>
    <row r="17" spans="1:10" x14ac:dyDescent="0.35">
      <c r="A17" t="s">
        <v>24</v>
      </c>
      <c r="B17" t="s">
        <v>312</v>
      </c>
      <c r="C17" t="s">
        <v>316</v>
      </c>
      <c r="D17">
        <v>52</v>
      </c>
      <c r="E17">
        <v>1716</v>
      </c>
      <c r="F17">
        <v>16</v>
      </c>
      <c r="G17">
        <v>69.290000000000006</v>
      </c>
      <c r="H17">
        <v>45.24</v>
      </c>
      <c r="I17" t="s">
        <v>317</v>
      </c>
      <c r="J17">
        <f t="shared" si="0"/>
        <v>-1</v>
      </c>
    </row>
    <row r="18" spans="1:10" x14ac:dyDescent="0.35">
      <c r="A18" t="s">
        <v>25</v>
      </c>
      <c r="B18" t="s">
        <v>309</v>
      </c>
      <c r="C18" t="s">
        <v>313</v>
      </c>
      <c r="D18">
        <v>126</v>
      </c>
      <c r="E18">
        <v>5094</v>
      </c>
      <c r="F18">
        <v>38</v>
      </c>
      <c r="G18">
        <v>69.540000000000006</v>
      </c>
      <c r="H18">
        <v>22.32</v>
      </c>
      <c r="I18" t="s">
        <v>317</v>
      </c>
      <c r="J18">
        <f t="shared" si="0"/>
        <v>-1</v>
      </c>
    </row>
    <row r="19" spans="1:10" x14ac:dyDescent="0.35">
      <c r="A19" t="s">
        <v>26</v>
      </c>
      <c r="B19" t="s">
        <v>312</v>
      </c>
      <c r="C19" t="s">
        <v>316</v>
      </c>
      <c r="D19">
        <v>83</v>
      </c>
      <c r="E19">
        <v>5973</v>
      </c>
      <c r="F19">
        <v>154</v>
      </c>
      <c r="G19">
        <v>56.65</v>
      </c>
      <c r="H19">
        <v>39.03</v>
      </c>
      <c r="I19" t="s">
        <v>317</v>
      </c>
      <c r="J19">
        <f t="shared" si="0"/>
        <v>-1</v>
      </c>
    </row>
    <row r="20" spans="1:10" x14ac:dyDescent="0.35">
      <c r="A20" t="s">
        <v>27</v>
      </c>
      <c r="B20" t="s">
        <v>312</v>
      </c>
      <c r="C20" t="s">
        <v>314</v>
      </c>
      <c r="D20">
        <v>116</v>
      </c>
      <c r="E20">
        <v>3793</v>
      </c>
      <c r="F20">
        <v>376</v>
      </c>
      <c r="G20">
        <v>66.67</v>
      </c>
      <c r="H20">
        <v>40.630000000000003</v>
      </c>
      <c r="I20" t="s">
        <v>317</v>
      </c>
      <c r="J20">
        <f t="shared" si="0"/>
        <v>-1</v>
      </c>
    </row>
    <row r="21" spans="1:10" x14ac:dyDescent="0.35">
      <c r="A21" t="s">
        <v>28</v>
      </c>
      <c r="B21" t="s">
        <v>311</v>
      </c>
      <c r="C21" t="s">
        <v>315</v>
      </c>
      <c r="D21">
        <v>20</v>
      </c>
      <c r="E21">
        <v>1481</v>
      </c>
      <c r="F21">
        <v>76</v>
      </c>
      <c r="G21">
        <v>56.98</v>
      </c>
      <c r="H21">
        <v>20.85</v>
      </c>
      <c r="I21" t="s">
        <v>317</v>
      </c>
      <c r="J21">
        <f t="shared" si="0"/>
        <v>-1</v>
      </c>
    </row>
    <row r="22" spans="1:10" x14ac:dyDescent="0.35">
      <c r="A22" t="s">
        <v>29</v>
      </c>
      <c r="B22" t="s">
        <v>310</v>
      </c>
      <c r="C22" t="s">
        <v>316</v>
      </c>
      <c r="D22">
        <v>164</v>
      </c>
      <c r="E22">
        <v>774</v>
      </c>
      <c r="F22">
        <v>166</v>
      </c>
      <c r="G22">
        <v>18.760000000000002</v>
      </c>
      <c r="H22">
        <v>37.17</v>
      </c>
      <c r="I22" t="s">
        <v>317</v>
      </c>
      <c r="J22">
        <f t="shared" si="0"/>
        <v>-1</v>
      </c>
    </row>
    <row r="23" spans="1:10" x14ac:dyDescent="0.35">
      <c r="A23" t="s">
        <v>30</v>
      </c>
      <c r="B23" t="s">
        <v>311</v>
      </c>
      <c r="C23" t="s">
        <v>316</v>
      </c>
      <c r="D23">
        <v>15</v>
      </c>
      <c r="E23">
        <v>2744</v>
      </c>
      <c r="F23">
        <v>344</v>
      </c>
      <c r="G23">
        <v>34.33</v>
      </c>
      <c r="H23">
        <v>26.67</v>
      </c>
      <c r="I23" t="s">
        <v>317</v>
      </c>
      <c r="J23">
        <f t="shared" si="0"/>
        <v>-1</v>
      </c>
    </row>
    <row r="24" spans="1:10" x14ac:dyDescent="0.35">
      <c r="A24" t="s">
        <v>31</v>
      </c>
      <c r="B24" t="s">
        <v>311</v>
      </c>
      <c r="C24" t="s">
        <v>314</v>
      </c>
      <c r="D24">
        <v>146</v>
      </c>
      <c r="E24">
        <v>6360</v>
      </c>
      <c r="F24">
        <v>393</v>
      </c>
      <c r="G24">
        <v>75.91</v>
      </c>
      <c r="H24">
        <v>43.19</v>
      </c>
      <c r="I24" t="s">
        <v>317</v>
      </c>
      <c r="J24">
        <f t="shared" si="0"/>
        <v>-1</v>
      </c>
    </row>
    <row r="25" spans="1:10" x14ac:dyDescent="0.35">
      <c r="A25" t="s">
        <v>32</v>
      </c>
      <c r="B25" t="s">
        <v>310</v>
      </c>
      <c r="C25" t="s">
        <v>313</v>
      </c>
      <c r="D25">
        <v>68</v>
      </c>
      <c r="E25">
        <v>3012</v>
      </c>
      <c r="F25">
        <v>369</v>
      </c>
      <c r="G25">
        <v>41.16</v>
      </c>
      <c r="H25">
        <v>31.81</v>
      </c>
      <c r="I25" t="s">
        <v>317</v>
      </c>
      <c r="J25">
        <f t="shared" si="0"/>
        <v>-1</v>
      </c>
    </row>
    <row r="26" spans="1:10" x14ac:dyDescent="0.35">
      <c r="A26" t="s">
        <v>33</v>
      </c>
      <c r="B26" t="s">
        <v>309</v>
      </c>
      <c r="C26" t="s">
        <v>315</v>
      </c>
      <c r="D26">
        <v>103</v>
      </c>
      <c r="E26">
        <v>7262</v>
      </c>
      <c r="F26">
        <v>59</v>
      </c>
      <c r="G26">
        <v>29.06</v>
      </c>
      <c r="H26">
        <v>37.21</v>
      </c>
      <c r="I26" t="s">
        <v>317</v>
      </c>
      <c r="J26">
        <f t="shared" si="0"/>
        <v>-1</v>
      </c>
    </row>
    <row r="27" spans="1:10" x14ac:dyDescent="0.35">
      <c r="A27" t="s">
        <v>34</v>
      </c>
      <c r="B27" t="s">
        <v>311</v>
      </c>
      <c r="C27" t="s">
        <v>314</v>
      </c>
      <c r="D27">
        <v>56</v>
      </c>
      <c r="E27">
        <v>1029</v>
      </c>
      <c r="F27">
        <v>3</v>
      </c>
      <c r="G27">
        <v>53.82</v>
      </c>
      <c r="H27">
        <v>46.67</v>
      </c>
      <c r="I27" t="s">
        <v>317</v>
      </c>
      <c r="J27">
        <f t="shared" si="0"/>
        <v>-1</v>
      </c>
    </row>
    <row r="28" spans="1:10" x14ac:dyDescent="0.35">
      <c r="A28" t="s">
        <v>35</v>
      </c>
      <c r="B28" t="s">
        <v>312</v>
      </c>
      <c r="C28" t="s">
        <v>313</v>
      </c>
      <c r="D28">
        <v>10</v>
      </c>
      <c r="E28">
        <v>5634</v>
      </c>
      <c r="F28">
        <v>252</v>
      </c>
      <c r="G28">
        <v>32.25</v>
      </c>
      <c r="H28">
        <v>44.04</v>
      </c>
      <c r="I28" t="s">
        <v>317</v>
      </c>
      <c r="J28">
        <f t="shared" si="0"/>
        <v>-1</v>
      </c>
    </row>
    <row r="29" spans="1:10" x14ac:dyDescent="0.35">
      <c r="A29" t="s">
        <v>36</v>
      </c>
      <c r="B29" t="s">
        <v>309</v>
      </c>
      <c r="C29" t="s">
        <v>315</v>
      </c>
      <c r="D29">
        <v>106</v>
      </c>
      <c r="E29">
        <v>3024</v>
      </c>
      <c r="F29">
        <v>334</v>
      </c>
      <c r="G29">
        <v>27.52</v>
      </c>
      <c r="H29">
        <v>39.46</v>
      </c>
      <c r="I29" t="s">
        <v>317</v>
      </c>
      <c r="J29">
        <f t="shared" si="0"/>
        <v>-1</v>
      </c>
    </row>
    <row r="30" spans="1:10" x14ac:dyDescent="0.35">
      <c r="A30" t="s">
        <v>37</v>
      </c>
      <c r="B30" t="s">
        <v>311</v>
      </c>
      <c r="C30" t="s">
        <v>316</v>
      </c>
      <c r="D30">
        <v>135</v>
      </c>
      <c r="E30">
        <v>2258</v>
      </c>
      <c r="F30">
        <v>6</v>
      </c>
      <c r="G30">
        <v>36.770000000000003</v>
      </c>
      <c r="H30">
        <v>40.57</v>
      </c>
      <c r="I30" t="s">
        <v>317</v>
      </c>
      <c r="J30">
        <f t="shared" si="0"/>
        <v>-1</v>
      </c>
    </row>
    <row r="31" spans="1:10" x14ac:dyDescent="0.35">
      <c r="A31" t="s">
        <v>38</v>
      </c>
      <c r="B31" t="s">
        <v>309</v>
      </c>
      <c r="C31" t="s">
        <v>316</v>
      </c>
      <c r="D31">
        <v>114</v>
      </c>
      <c r="E31">
        <v>6530</v>
      </c>
      <c r="F31">
        <v>35</v>
      </c>
      <c r="G31">
        <v>74.540000000000006</v>
      </c>
      <c r="H31">
        <v>36.83</v>
      </c>
      <c r="I31" t="s">
        <v>317</v>
      </c>
      <c r="J31">
        <f t="shared" si="0"/>
        <v>-1</v>
      </c>
    </row>
    <row r="32" spans="1:10" x14ac:dyDescent="0.35">
      <c r="A32" t="s">
        <v>39</v>
      </c>
      <c r="B32" t="s">
        <v>310</v>
      </c>
      <c r="C32" t="s">
        <v>316</v>
      </c>
      <c r="D32">
        <v>158</v>
      </c>
      <c r="E32">
        <v>4512</v>
      </c>
      <c r="F32">
        <v>19</v>
      </c>
      <c r="G32">
        <v>76.14</v>
      </c>
      <c r="H32">
        <v>45.05</v>
      </c>
      <c r="I32" t="s">
        <v>318</v>
      </c>
      <c r="J32">
        <f t="shared" si="0"/>
        <v>1</v>
      </c>
    </row>
    <row r="33" spans="1:10" x14ac:dyDescent="0.35">
      <c r="A33" t="s">
        <v>40</v>
      </c>
      <c r="B33" t="s">
        <v>309</v>
      </c>
      <c r="C33" t="s">
        <v>316</v>
      </c>
      <c r="D33">
        <v>122</v>
      </c>
      <c r="E33">
        <v>322</v>
      </c>
      <c r="F33">
        <v>137</v>
      </c>
      <c r="G33">
        <v>61.94</v>
      </c>
      <c r="H33">
        <v>18.37</v>
      </c>
      <c r="I33" t="s">
        <v>317</v>
      </c>
      <c r="J33">
        <f t="shared" si="0"/>
        <v>-1</v>
      </c>
    </row>
    <row r="34" spans="1:10" x14ac:dyDescent="0.35">
      <c r="A34" t="s">
        <v>41</v>
      </c>
      <c r="B34" t="s">
        <v>311</v>
      </c>
      <c r="C34" t="s">
        <v>314</v>
      </c>
      <c r="D34">
        <v>56</v>
      </c>
      <c r="E34">
        <v>1918</v>
      </c>
      <c r="F34">
        <v>244</v>
      </c>
      <c r="G34">
        <v>62.66</v>
      </c>
      <c r="H34">
        <v>31.56</v>
      </c>
      <c r="I34" t="s">
        <v>317</v>
      </c>
      <c r="J34">
        <f t="shared" si="0"/>
        <v>-1</v>
      </c>
    </row>
    <row r="35" spans="1:10" x14ac:dyDescent="0.35">
      <c r="A35" t="s">
        <v>42</v>
      </c>
      <c r="B35" t="s">
        <v>311</v>
      </c>
      <c r="C35" t="s">
        <v>314</v>
      </c>
      <c r="D35">
        <v>101</v>
      </c>
      <c r="E35">
        <v>7126</v>
      </c>
      <c r="F35">
        <v>119</v>
      </c>
      <c r="G35">
        <v>37.58</v>
      </c>
      <c r="H35">
        <v>16.45</v>
      </c>
      <c r="I35" t="s">
        <v>317</v>
      </c>
      <c r="J35">
        <f t="shared" si="0"/>
        <v>-1</v>
      </c>
    </row>
    <row r="36" spans="1:10" x14ac:dyDescent="0.35">
      <c r="A36" t="s">
        <v>43</v>
      </c>
      <c r="B36" t="s">
        <v>309</v>
      </c>
      <c r="C36" t="s">
        <v>316</v>
      </c>
      <c r="D36">
        <v>64</v>
      </c>
      <c r="E36">
        <v>9779</v>
      </c>
      <c r="F36">
        <v>93</v>
      </c>
      <c r="G36">
        <v>16.649999999999999</v>
      </c>
      <c r="H36">
        <v>32.65</v>
      </c>
      <c r="I36" t="s">
        <v>317</v>
      </c>
      <c r="J36">
        <f t="shared" si="0"/>
        <v>-1</v>
      </c>
    </row>
    <row r="37" spans="1:10" x14ac:dyDescent="0.35">
      <c r="A37" t="s">
        <v>44</v>
      </c>
      <c r="B37" t="s">
        <v>309</v>
      </c>
      <c r="C37" t="s">
        <v>314</v>
      </c>
      <c r="D37">
        <v>84</v>
      </c>
      <c r="E37">
        <v>4053</v>
      </c>
      <c r="F37">
        <v>42</v>
      </c>
      <c r="G37">
        <v>62.44</v>
      </c>
      <c r="H37">
        <v>25.27</v>
      </c>
      <c r="I37" t="s">
        <v>317</v>
      </c>
      <c r="J37">
        <f t="shared" si="0"/>
        <v>-1</v>
      </c>
    </row>
    <row r="38" spans="1:10" x14ac:dyDescent="0.35">
      <c r="A38" t="s">
        <v>45</v>
      </c>
      <c r="B38" t="s">
        <v>310</v>
      </c>
      <c r="C38" t="s">
        <v>315</v>
      </c>
      <c r="D38">
        <v>132</v>
      </c>
      <c r="E38">
        <v>5669</v>
      </c>
      <c r="G38">
        <v>50.18</v>
      </c>
      <c r="H38">
        <v>25.97</v>
      </c>
      <c r="I38" t="s">
        <v>318</v>
      </c>
      <c r="J38">
        <f t="shared" si="0"/>
        <v>1</v>
      </c>
    </row>
    <row r="39" spans="1:10" x14ac:dyDescent="0.35">
      <c r="A39" t="s">
        <v>46</v>
      </c>
      <c r="B39" t="s">
        <v>309</v>
      </c>
      <c r="C39" t="s">
        <v>313</v>
      </c>
      <c r="D39">
        <v>128</v>
      </c>
      <c r="E39">
        <v>778</v>
      </c>
      <c r="F39">
        <v>49</v>
      </c>
      <c r="G39">
        <v>27.7</v>
      </c>
      <c r="H39">
        <v>49.41</v>
      </c>
      <c r="I39" t="s">
        <v>317</v>
      </c>
      <c r="J39">
        <f t="shared" si="0"/>
        <v>-1</v>
      </c>
    </row>
    <row r="40" spans="1:10" x14ac:dyDescent="0.35">
      <c r="A40" t="s">
        <v>47</v>
      </c>
      <c r="B40" t="s">
        <v>312</v>
      </c>
      <c r="C40" t="s">
        <v>315</v>
      </c>
      <c r="D40">
        <v>97</v>
      </c>
      <c r="E40">
        <v>7648</v>
      </c>
      <c r="G40">
        <v>13.07</v>
      </c>
      <c r="H40">
        <v>27.48</v>
      </c>
      <c r="I40" t="s">
        <v>317</v>
      </c>
      <c r="J40">
        <f t="shared" si="0"/>
        <v>-1</v>
      </c>
    </row>
    <row r="41" spans="1:10" x14ac:dyDescent="0.35">
      <c r="A41" t="s">
        <v>48</v>
      </c>
      <c r="B41" t="s">
        <v>311</v>
      </c>
      <c r="C41" t="s">
        <v>315</v>
      </c>
      <c r="D41">
        <v>160</v>
      </c>
      <c r="E41">
        <v>4517</v>
      </c>
      <c r="F41">
        <v>380</v>
      </c>
      <c r="G41">
        <v>75.709999999999994</v>
      </c>
      <c r="H41">
        <v>42.37</v>
      </c>
      <c r="I41" t="s">
        <v>317</v>
      </c>
      <c r="J41">
        <f t="shared" si="0"/>
        <v>-1</v>
      </c>
    </row>
    <row r="42" spans="1:10" x14ac:dyDescent="0.35">
      <c r="A42" t="s">
        <v>49</v>
      </c>
      <c r="B42" t="s">
        <v>311</v>
      </c>
      <c r="C42" t="s">
        <v>314</v>
      </c>
      <c r="D42">
        <v>26</v>
      </c>
      <c r="E42">
        <v>9792</v>
      </c>
      <c r="F42">
        <v>199</v>
      </c>
      <c r="G42">
        <v>26.45</v>
      </c>
      <c r="H42">
        <v>39.5</v>
      </c>
      <c r="I42" t="s">
        <v>317</v>
      </c>
      <c r="J42">
        <f t="shared" si="0"/>
        <v>-1</v>
      </c>
    </row>
    <row r="43" spans="1:10" x14ac:dyDescent="0.35">
      <c r="A43" t="s">
        <v>50</v>
      </c>
      <c r="B43" t="s">
        <v>310</v>
      </c>
      <c r="C43" t="s">
        <v>314</v>
      </c>
      <c r="D43">
        <v>129</v>
      </c>
      <c r="E43">
        <v>8480</v>
      </c>
      <c r="F43">
        <v>80</v>
      </c>
      <c r="G43">
        <v>34.97</v>
      </c>
      <c r="H43">
        <v>23.79</v>
      </c>
      <c r="I43" t="s">
        <v>317</v>
      </c>
      <c r="J43">
        <f t="shared" si="0"/>
        <v>-1</v>
      </c>
    </row>
    <row r="44" spans="1:10" x14ac:dyDescent="0.35">
      <c r="A44" t="s">
        <v>51</v>
      </c>
      <c r="B44" t="s">
        <v>311</v>
      </c>
      <c r="C44" t="s">
        <v>316</v>
      </c>
      <c r="D44">
        <v>92</v>
      </c>
      <c r="E44">
        <v>1227</v>
      </c>
      <c r="F44">
        <v>335</v>
      </c>
      <c r="G44">
        <v>60</v>
      </c>
      <c r="H44">
        <v>16.2</v>
      </c>
      <c r="I44" t="s">
        <v>317</v>
      </c>
      <c r="J44">
        <f t="shared" si="0"/>
        <v>-1</v>
      </c>
    </row>
    <row r="45" spans="1:10" x14ac:dyDescent="0.35">
      <c r="A45" t="s">
        <v>52</v>
      </c>
      <c r="B45" t="s">
        <v>310</v>
      </c>
      <c r="C45" t="s">
        <v>316</v>
      </c>
      <c r="D45">
        <v>87</v>
      </c>
      <c r="E45">
        <v>9227</v>
      </c>
      <c r="F45">
        <v>249</v>
      </c>
      <c r="G45">
        <v>16.87</v>
      </c>
      <c r="H45">
        <v>32.24</v>
      </c>
      <c r="I45" t="s">
        <v>317</v>
      </c>
      <c r="J45">
        <f t="shared" si="0"/>
        <v>-1</v>
      </c>
    </row>
    <row r="46" spans="1:10" x14ac:dyDescent="0.35">
      <c r="A46" t="s">
        <v>53</v>
      </c>
      <c r="B46" t="s">
        <v>311</v>
      </c>
      <c r="C46" t="s">
        <v>313</v>
      </c>
      <c r="D46">
        <v>192</v>
      </c>
      <c r="E46">
        <v>3364</v>
      </c>
      <c r="F46">
        <v>96</v>
      </c>
      <c r="G46">
        <v>29.01</v>
      </c>
      <c r="H46">
        <v>30.98</v>
      </c>
      <c r="I46" t="s">
        <v>317</v>
      </c>
      <c r="J46">
        <f t="shared" si="0"/>
        <v>-1</v>
      </c>
    </row>
    <row r="47" spans="1:10" x14ac:dyDescent="0.35">
      <c r="A47" t="s">
        <v>54</v>
      </c>
      <c r="B47" t="s">
        <v>312</v>
      </c>
      <c r="C47" t="s">
        <v>313</v>
      </c>
      <c r="D47">
        <v>98</v>
      </c>
      <c r="E47">
        <v>8655</v>
      </c>
      <c r="G47">
        <v>69.02</v>
      </c>
      <c r="H47">
        <v>21.47</v>
      </c>
      <c r="I47" t="s">
        <v>317</v>
      </c>
      <c r="J47">
        <f t="shared" si="0"/>
        <v>-1</v>
      </c>
    </row>
    <row r="48" spans="1:10" x14ac:dyDescent="0.35">
      <c r="A48" t="s">
        <v>55</v>
      </c>
      <c r="B48" t="s">
        <v>312</v>
      </c>
      <c r="C48" t="s">
        <v>314</v>
      </c>
      <c r="D48">
        <v>27</v>
      </c>
      <c r="E48">
        <v>5464</v>
      </c>
      <c r="F48">
        <v>344</v>
      </c>
      <c r="G48">
        <v>62.08</v>
      </c>
      <c r="H48">
        <v>18.059999999999999</v>
      </c>
      <c r="I48" t="s">
        <v>317</v>
      </c>
      <c r="J48">
        <f t="shared" si="0"/>
        <v>-1</v>
      </c>
    </row>
    <row r="49" spans="1:10" x14ac:dyDescent="0.35">
      <c r="A49" t="s">
        <v>56</v>
      </c>
      <c r="B49" t="s">
        <v>311</v>
      </c>
      <c r="C49" t="s">
        <v>315</v>
      </c>
      <c r="D49">
        <v>195</v>
      </c>
      <c r="E49">
        <v>7491</v>
      </c>
      <c r="F49">
        <v>303</v>
      </c>
      <c r="G49">
        <v>39.97</v>
      </c>
      <c r="H49">
        <v>48.29</v>
      </c>
      <c r="I49" t="s">
        <v>317</v>
      </c>
      <c r="J49">
        <f t="shared" si="0"/>
        <v>-1</v>
      </c>
    </row>
    <row r="50" spans="1:10" x14ac:dyDescent="0.35">
      <c r="A50" t="s">
        <v>57</v>
      </c>
      <c r="B50" t="s">
        <v>310</v>
      </c>
      <c r="C50" t="s">
        <v>314</v>
      </c>
      <c r="D50">
        <v>61</v>
      </c>
      <c r="E50">
        <v>2811</v>
      </c>
      <c r="F50">
        <v>96</v>
      </c>
      <c r="G50">
        <v>33.130000000000003</v>
      </c>
      <c r="H50">
        <v>25.63</v>
      </c>
      <c r="I50" t="s">
        <v>317</v>
      </c>
      <c r="J50">
        <f t="shared" si="0"/>
        <v>-1</v>
      </c>
    </row>
    <row r="51" spans="1:10" x14ac:dyDescent="0.35">
      <c r="A51" t="s">
        <v>58</v>
      </c>
      <c r="B51" t="s">
        <v>312</v>
      </c>
      <c r="C51" t="s">
        <v>314</v>
      </c>
      <c r="D51">
        <v>97</v>
      </c>
      <c r="E51">
        <v>5730</v>
      </c>
      <c r="F51">
        <v>98</v>
      </c>
      <c r="G51">
        <v>62.64</v>
      </c>
      <c r="H51">
        <v>21.39</v>
      </c>
      <c r="I51" t="s">
        <v>317</v>
      </c>
      <c r="J51">
        <f t="shared" si="0"/>
        <v>-1</v>
      </c>
    </row>
    <row r="52" spans="1:10" x14ac:dyDescent="0.35">
      <c r="A52" t="s">
        <v>59</v>
      </c>
      <c r="B52" t="s">
        <v>309</v>
      </c>
      <c r="C52" t="s">
        <v>313</v>
      </c>
      <c r="D52">
        <v>157</v>
      </c>
      <c r="E52">
        <v>6299</v>
      </c>
      <c r="F52">
        <v>166</v>
      </c>
      <c r="G52">
        <v>30.33</v>
      </c>
      <c r="H52">
        <v>38.64</v>
      </c>
      <c r="I52" t="s">
        <v>317</v>
      </c>
      <c r="J52">
        <f t="shared" si="0"/>
        <v>-1</v>
      </c>
    </row>
    <row r="53" spans="1:10" x14ac:dyDescent="0.35">
      <c r="A53" t="s">
        <v>60</v>
      </c>
      <c r="B53" t="s">
        <v>312</v>
      </c>
      <c r="C53" t="s">
        <v>314</v>
      </c>
      <c r="D53">
        <v>53</v>
      </c>
      <c r="E53">
        <v>9609</v>
      </c>
      <c r="F53">
        <v>90</v>
      </c>
      <c r="G53">
        <v>59.56</v>
      </c>
      <c r="H53">
        <v>47.28</v>
      </c>
      <c r="I53" t="s">
        <v>317</v>
      </c>
      <c r="J53">
        <f t="shared" si="0"/>
        <v>-1</v>
      </c>
    </row>
    <row r="54" spans="1:10" x14ac:dyDescent="0.35">
      <c r="A54" t="s">
        <v>61</v>
      </c>
      <c r="B54" t="s">
        <v>312</v>
      </c>
      <c r="C54" t="s">
        <v>314</v>
      </c>
      <c r="D54">
        <v>167</v>
      </c>
      <c r="E54">
        <v>9750</v>
      </c>
      <c r="F54">
        <v>19</v>
      </c>
      <c r="G54">
        <v>61.05</v>
      </c>
      <c r="H54">
        <v>43.37</v>
      </c>
      <c r="I54" t="s">
        <v>317</v>
      </c>
      <c r="J54">
        <f t="shared" si="0"/>
        <v>-1</v>
      </c>
    </row>
    <row r="55" spans="1:10" x14ac:dyDescent="0.35">
      <c r="A55" t="s">
        <v>62</v>
      </c>
      <c r="B55" t="s">
        <v>312</v>
      </c>
      <c r="C55" t="s">
        <v>314</v>
      </c>
      <c r="D55">
        <v>11</v>
      </c>
      <c r="E55">
        <v>1106</v>
      </c>
      <c r="F55">
        <v>269</v>
      </c>
      <c r="G55">
        <v>17.829999999999998</v>
      </c>
      <c r="H55">
        <v>37.869999999999997</v>
      </c>
      <c r="I55" t="s">
        <v>317</v>
      </c>
      <c r="J55">
        <f t="shared" si="0"/>
        <v>-1</v>
      </c>
    </row>
    <row r="56" spans="1:10" x14ac:dyDescent="0.35">
      <c r="A56" t="s">
        <v>63</v>
      </c>
      <c r="B56" t="s">
        <v>310</v>
      </c>
      <c r="C56" t="s">
        <v>314</v>
      </c>
      <c r="D56">
        <v>196</v>
      </c>
      <c r="E56">
        <v>9048</v>
      </c>
      <c r="F56">
        <v>303</v>
      </c>
      <c r="G56">
        <v>43.3</v>
      </c>
      <c r="H56">
        <v>35.619999999999997</v>
      </c>
      <c r="I56" t="s">
        <v>317</v>
      </c>
      <c r="J56">
        <f t="shared" si="0"/>
        <v>-1</v>
      </c>
    </row>
    <row r="57" spans="1:10" x14ac:dyDescent="0.35">
      <c r="A57" t="s">
        <v>64</v>
      </c>
      <c r="B57" t="s">
        <v>312</v>
      </c>
      <c r="C57" t="s">
        <v>315</v>
      </c>
      <c r="D57">
        <v>39</v>
      </c>
      <c r="E57">
        <v>1847</v>
      </c>
      <c r="F57">
        <v>185</v>
      </c>
      <c r="G57">
        <v>11.23</v>
      </c>
      <c r="H57">
        <v>18.2</v>
      </c>
      <c r="I57" t="s">
        <v>317</v>
      </c>
      <c r="J57">
        <f t="shared" si="0"/>
        <v>-1</v>
      </c>
    </row>
    <row r="58" spans="1:10" x14ac:dyDescent="0.35">
      <c r="A58" t="s">
        <v>65</v>
      </c>
      <c r="B58" t="s">
        <v>310</v>
      </c>
      <c r="C58" t="s">
        <v>315</v>
      </c>
      <c r="D58">
        <v>169</v>
      </c>
      <c r="E58">
        <v>5626</v>
      </c>
      <c r="F58">
        <v>199</v>
      </c>
      <c r="G58">
        <v>59.48</v>
      </c>
      <c r="H58">
        <v>47.32</v>
      </c>
      <c r="I58" t="s">
        <v>317</v>
      </c>
      <c r="J58">
        <f t="shared" si="0"/>
        <v>-1</v>
      </c>
    </row>
    <row r="59" spans="1:10" x14ac:dyDescent="0.35">
      <c r="A59" t="s">
        <v>66</v>
      </c>
      <c r="B59" t="s">
        <v>309</v>
      </c>
      <c r="C59" t="s">
        <v>316</v>
      </c>
      <c r="D59">
        <v>187</v>
      </c>
      <c r="E59">
        <v>6023</v>
      </c>
      <c r="F59">
        <v>208</v>
      </c>
      <c r="G59">
        <v>58.25</v>
      </c>
      <c r="H59">
        <v>49.75</v>
      </c>
      <c r="I59" t="s">
        <v>317</v>
      </c>
      <c r="J59">
        <f t="shared" si="0"/>
        <v>-1</v>
      </c>
    </row>
    <row r="60" spans="1:10" x14ac:dyDescent="0.35">
      <c r="A60" t="s">
        <v>67</v>
      </c>
      <c r="B60" t="s">
        <v>311</v>
      </c>
      <c r="C60" t="s">
        <v>316</v>
      </c>
      <c r="D60">
        <v>167</v>
      </c>
      <c r="E60">
        <v>7589</v>
      </c>
      <c r="F60">
        <v>297</v>
      </c>
      <c r="G60">
        <v>68.16</v>
      </c>
      <c r="H60">
        <v>17.350000000000001</v>
      </c>
      <c r="I60" t="s">
        <v>318</v>
      </c>
      <c r="J60">
        <f t="shared" si="0"/>
        <v>1</v>
      </c>
    </row>
    <row r="61" spans="1:10" x14ac:dyDescent="0.35">
      <c r="A61" t="s">
        <v>68</v>
      </c>
      <c r="B61" t="s">
        <v>310</v>
      </c>
      <c r="C61" t="s">
        <v>316</v>
      </c>
      <c r="D61">
        <v>69</v>
      </c>
      <c r="E61">
        <v>4984</v>
      </c>
      <c r="F61">
        <v>284</v>
      </c>
      <c r="G61">
        <v>34.549999999999997</v>
      </c>
      <c r="H61">
        <v>25.12</v>
      </c>
      <c r="I61" t="s">
        <v>317</v>
      </c>
      <c r="J61">
        <f t="shared" si="0"/>
        <v>-1</v>
      </c>
    </row>
    <row r="62" spans="1:10" x14ac:dyDescent="0.35">
      <c r="A62" t="s">
        <v>69</v>
      </c>
      <c r="B62" t="s">
        <v>309</v>
      </c>
      <c r="C62" t="s">
        <v>313</v>
      </c>
      <c r="D62">
        <v>44</v>
      </c>
      <c r="E62">
        <v>5390</v>
      </c>
      <c r="F62">
        <v>225</v>
      </c>
      <c r="G62">
        <v>46.55</v>
      </c>
      <c r="H62">
        <v>42.38</v>
      </c>
      <c r="I62" t="s">
        <v>317</v>
      </c>
      <c r="J62">
        <f t="shared" si="0"/>
        <v>-1</v>
      </c>
    </row>
    <row r="63" spans="1:10" x14ac:dyDescent="0.35">
      <c r="A63" t="s">
        <v>70</v>
      </c>
      <c r="B63" t="s">
        <v>309</v>
      </c>
      <c r="C63" t="s">
        <v>314</v>
      </c>
      <c r="D63">
        <v>29</v>
      </c>
      <c r="E63">
        <v>30</v>
      </c>
      <c r="F63">
        <v>146</v>
      </c>
      <c r="G63">
        <v>73.61</v>
      </c>
      <c r="H63">
        <v>16.52</v>
      </c>
      <c r="I63" t="s">
        <v>317</v>
      </c>
      <c r="J63">
        <f t="shared" si="0"/>
        <v>-1</v>
      </c>
    </row>
    <row r="64" spans="1:10" x14ac:dyDescent="0.35">
      <c r="A64" t="s">
        <v>71</v>
      </c>
      <c r="B64" t="s">
        <v>311</v>
      </c>
      <c r="C64" t="s">
        <v>315</v>
      </c>
      <c r="D64">
        <v>181</v>
      </c>
      <c r="E64">
        <v>5830</v>
      </c>
      <c r="F64">
        <v>24</v>
      </c>
      <c r="G64">
        <v>69.489999999999995</v>
      </c>
      <c r="H64">
        <v>44.11</v>
      </c>
      <c r="I64" t="s">
        <v>317</v>
      </c>
      <c r="J64">
        <f t="shared" si="0"/>
        <v>-1</v>
      </c>
    </row>
    <row r="65" spans="1:10" x14ac:dyDescent="0.35">
      <c r="A65" t="s">
        <v>72</v>
      </c>
      <c r="B65" t="s">
        <v>309</v>
      </c>
      <c r="C65" t="s">
        <v>315</v>
      </c>
      <c r="D65">
        <v>38</v>
      </c>
      <c r="E65">
        <v>8290</v>
      </c>
      <c r="F65">
        <v>80</v>
      </c>
      <c r="G65">
        <v>28.28</v>
      </c>
      <c r="H65">
        <v>36.5</v>
      </c>
      <c r="I65" t="s">
        <v>317</v>
      </c>
      <c r="J65">
        <f t="shared" si="0"/>
        <v>-1</v>
      </c>
    </row>
    <row r="66" spans="1:10" x14ac:dyDescent="0.35">
      <c r="A66" t="s">
        <v>73</v>
      </c>
      <c r="B66" t="s">
        <v>312</v>
      </c>
      <c r="C66" t="s">
        <v>314</v>
      </c>
      <c r="D66">
        <v>40</v>
      </c>
      <c r="E66">
        <v>5108</v>
      </c>
      <c r="F66">
        <v>99</v>
      </c>
      <c r="G66">
        <v>69.87</v>
      </c>
      <c r="H66">
        <v>25.51</v>
      </c>
      <c r="I66" t="s">
        <v>317</v>
      </c>
      <c r="J66">
        <f t="shared" si="0"/>
        <v>-1</v>
      </c>
    </row>
    <row r="67" spans="1:10" x14ac:dyDescent="0.35">
      <c r="A67" t="s">
        <v>74</v>
      </c>
      <c r="B67" t="s">
        <v>310</v>
      </c>
      <c r="C67" t="s">
        <v>314</v>
      </c>
      <c r="D67">
        <v>172</v>
      </c>
      <c r="E67">
        <v>147</v>
      </c>
      <c r="F67">
        <v>57</v>
      </c>
      <c r="G67">
        <v>53.64</v>
      </c>
      <c r="H67">
        <v>28.97</v>
      </c>
      <c r="I67" t="s">
        <v>317</v>
      </c>
      <c r="J67">
        <f t="shared" ref="J67:J130" si="1">IF(I67="No",-1,1)</f>
        <v>-1</v>
      </c>
    </row>
    <row r="68" spans="1:10" x14ac:dyDescent="0.35">
      <c r="A68" t="s">
        <v>75</v>
      </c>
      <c r="B68" t="s">
        <v>311</v>
      </c>
      <c r="C68" t="s">
        <v>315</v>
      </c>
      <c r="D68">
        <v>41</v>
      </c>
      <c r="E68">
        <v>3129</v>
      </c>
      <c r="F68">
        <v>52</v>
      </c>
      <c r="G68">
        <v>22.34</v>
      </c>
      <c r="H68">
        <v>18.940000000000001</v>
      </c>
      <c r="I68" t="s">
        <v>317</v>
      </c>
      <c r="J68">
        <f t="shared" si="1"/>
        <v>-1</v>
      </c>
    </row>
    <row r="69" spans="1:10" x14ac:dyDescent="0.35">
      <c r="A69" t="s">
        <v>76</v>
      </c>
      <c r="B69" t="s">
        <v>310</v>
      </c>
      <c r="C69" t="s">
        <v>315</v>
      </c>
      <c r="D69">
        <v>175</v>
      </c>
      <c r="E69">
        <v>5914</v>
      </c>
      <c r="F69">
        <v>7</v>
      </c>
      <c r="G69">
        <v>20.260000000000002</v>
      </c>
      <c r="H69">
        <v>27.46</v>
      </c>
      <c r="I69" t="s">
        <v>318</v>
      </c>
      <c r="J69">
        <f t="shared" si="1"/>
        <v>1</v>
      </c>
    </row>
    <row r="70" spans="1:10" x14ac:dyDescent="0.35">
      <c r="A70" t="s">
        <v>77</v>
      </c>
      <c r="B70" t="s">
        <v>311</v>
      </c>
      <c r="C70" t="s">
        <v>316</v>
      </c>
      <c r="D70">
        <v>36</v>
      </c>
      <c r="E70">
        <v>7464</v>
      </c>
      <c r="F70">
        <v>77</v>
      </c>
      <c r="G70">
        <v>29.69</v>
      </c>
      <c r="H70">
        <v>44.17</v>
      </c>
      <c r="I70" t="s">
        <v>317</v>
      </c>
      <c r="J70">
        <f t="shared" si="1"/>
        <v>-1</v>
      </c>
    </row>
    <row r="71" spans="1:10" x14ac:dyDescent="0.35">
      <c r="A71" t="s">
        <v>78</v>
      </c>
      <c r="B71" t="s">
        <v>311</v>
      </c>
      <c r="C71" t="s">
        <v>315</v>
      </c>
      <c r="D71">
        <v>73</v>
      </c>
      <c r="E71">
        <v>6515</v>
      </c>
      <c r="F71">
        <v>55</v>
      </c>
      <c r="G71">
        <v>31.76</v>
      </c>
      <c r="H71">
        <v>25.94</v>
      </c>
      <c r="I71" t="s">
        <v>317</v>
      </c>
      <c r="J71">
        <f t="shared" si="1"/>
        <v>-1</v>
      </c>
    </row>
    <row r="72" spans="1:10" x14ac:dyDescent="0.35">
      <c r="A72" t="s">
        <v>79</v>
      </c>
      <c r="B72" t="s">
        <v>311</v>
      </c>
      <c r="C72" t="s">
        <v>316</v>
      </c>
      <c r="D72">
        <v>190</v>
      </c>
      <c r="E72">
        <v>2642</v>
      </c>
      <c r="F72">
        <v>204</v>
      </c>
      <c r="G72">
        <v>38.92</v>
      </c>
      <c r="H72">
        <v>46.39</v>
      </c>
      <c r="I72" t="s">
        <v>317</v>
      </c>
      <c r="J72">
        <f t="shared" si="1"/>
        <v>-1</v>
      </c>
    </row>
    <row r="73" spans="1:10" x14ac:dyDescent="0.35">
      <c r="A73" t="s">
        <v>80</v>
      </c>
      <c r="B73" t="s">
        <v>310</v>
      </c>
      <c r="C73" t="s">
        <v>316</v>
      </c>
      <c r="D73">
        <v>108</v>
      </c>
      <c r="E73">
        <v>8374</v>
      </c>
      <c r="F73">
        <v>152</v>
      </c>
      <c r="G73">
        <v>13.15</v>
      </c>
      <c r="H73">
        <v>26.62</v>
      </c>
      <c r="I73" t="s">
        <v>317</v>
      </c>
      <c r="J73">
        <f t="shared" si="1"/>
        <v>-1</v>
      </c>
    </row>
    <row r="74" spans="1:10" x14ac:dyDescent="0.35">
      <c r="A74" t="s">
        <v>81</v>
      </c>
      <c r="B74" t="s">
        <v>309</v>
      </c>
      <c r="C74" t="s">
        <v>315</v>
      </c>
      <c r="D74">
        <v>26</v>
      </c>
      <c r="E74">
        <v>3013</v>
      </c>
      <c r="F74">
        <v>288</v>
      </c>
      <c r="G74">
        <v>13.1</v>
      </c>
      <c r="H74">
        <v>29.11</v>
      </c>
      <c r="I74" t="s">
        <v>317</v>
      </c>
      <c r="J74">
        <f t="shared" si="1"/>
        <v>-1</v>
      </c>
    </row>
    <row r="75" spans="1:10" x14ac:dyDescent="0.35">
      <c r="A75" t="s">
        <v>82</v>
      </c>
      <c r="B75" t="s">
        <v>312</v>
      </c>
      <c r="C75" t="s">
        <v>314</v>
      </c>
      <c r="D75">
        <v>63</v>
      </c>
      <c r="E75">
        <v>7416</v>
      </c>
      <c r="F75">
        <v>390</v>
      </c>
      <c r="G75">
        <v>44.54</v>
      </c>
      <c r="H75">
        <v>23.32</v>
      </c>
      <c r="I75" t="s">
        <v>317</v>
      </c>
      <c r="J75">
        <f t="shared" si="1"/>
        <v>-1</v>
      </c>
    </row>
    <row r="76" spans="1:10" x14ac:dyDescent="0.35">
      <c r="A76" t="s">
        <v>83</v>
      </c>
      <c r="B76" t="s">
        <v>309</v>
      </c>
      <c r="C76" t="s">
        <v>314</v>
      </c>
      <c r="D76">
        <v>18</v>
      </c>
      <c r="E76">
        <v>5461</v>
      </c>
      <c r="F76">
        <v>108</v>
      </c>
      <c r="G76">
        <v>49.31</v>
      </c>
      <c r="H76">
        <v>28.96</v>
      </c>
      <c r="I76" t="s">
        <v>317</v>
      </c>
      <c r="J76">
        <f t="shared" si="1"/>
        <v>-1</v>
      </c>
    </row>
    <row r="77" spans="1:10" x14ac:dyDescent="0.35">
      <c r="A77" t="s">
        <v>84</v>
      </c>
      <c r="B77" t="s">
        <v>310</v>
      </c>
      <c r="C77" t="s">
        <v>316</v>
      </c>
      <c r="D77">
        <v>14</v>
      </c>
      <c r="E77">
        <v>4416</v>
      </c>
      <c r="F77">
        <v>40</v>
      </c>
      <c r="G77">
        <v>32.880000000000003</v>
      </c>
      <c r="H77">
        <v>17.55</v>
      </c>
      <c r="I77" t="s">
        <v>317</v>
      </c>
      <c r="J77">
        <f t="shared" si="1"/>
        <v>-1</v>
      </c>
    </row>
    <row r="78" spans="1:10" x14ac:dyDescent="0.35">
      <c r="A78" t="s">
        <v>85</v>
      </c>
      <c r="B78" t="s">
        <v>309</v>
      </c>
      <c r="C78" t="s">
        <v>315</v>
      </c>
      <c r="D78">
        <v>43</v>
      </c>
      <c r="E78">
        <v>616</v>
      </c>
      <c r="F78">
        <v>63</v>
      </c>
      <c r="G78">
        <v>79.89</v>
      </c>
      <c r="H78">
        <v>29.53</v>
      </c>
      <c r="I78" t="s">
        <v>317</v>
      </c>
      <c r="J78">
        <f t="shared" si="1"/>
        <v>-1</v>
      </c>
    </row>
    <row r="79" spans="1:10" x14ac:dyDescent="0.35">
      <c r="A79" t="s">
        <v>86</v>
      </c>
      <c r="B79" t="s">
        <v>310</v>
      </c>
      <c r="C79" t="s">
        <v>316</v>
      </c>
      <c r="D79">
        <v>13</v>
      </c>
      <c r="E79">
        <v>8645</v>
      </c>
      <c r="F79">
        <v>228</v>
      </c>
      <c r="G79">
        <v>14.16</v>
      </c>
      <c r="H79">
        <v>37.51</v>
      </c>
      <c r="I79" t="s">
        <v>317</v>
      </c>
      <c r="J79">
        <f t="shared" si="1"/>
        <v>-1</v>
      </c>
    </row>
    <row r="80" spans="1:10" x14ac:dyDescent="0.35">
      <c r="A80" t="s">
        <v>87</v>
      </c>
      <c r="B80" t="s">
        <v>312</v>
      </c>
      <c r="C80" t="s">
        <v>313</v>
      </c>
      <c r="D80">
        <v>69</v>
      </c>
      <c r="E80">
        <v>4180</v>
      </c>
      <c r="F80">
        <v>265</v>
      </c>
      <c r="G80">
        <v>73.16</v>
      </c>
      <c r="H80">
        <v>37.61</v>
      </c>
      <c r="I80" t="s">
        <v>317</v>
      </c>
      <c r="J80">
        <f t="shared" si="1"/>
        <v>-1</v>
      </c>
    </row>
    <row r="81" spans="1:10" x14ac:dyDescent="0.35">
      <c r="A81" t="s">
        <v>88</v>
      </c>
      <c r="B81" t="s">
        <v>310</v>
      </c>
      <c r="C81" t="s">
        <v>314</v>
      </c>
      <c r="D81">
        <v>19</v>
      </c>
      <c r="E81">
        <v>3449</v>
      </c>
      <c r="F81">
        <v>59</v>
      </c>
      <c r="G81">
        <v>70.900000000000006</v>
      </c>
      <c r="H81">
        <v>42.22</v>
      </c>
      <c r="I81" t="s">
        <v>317</v>
      </c>
      <c r="J81">
        <f t="shared" si="1"/>
        <v>-1</v>
      </c>
    </row>
    <row r="82" spans="1:10" x14ac:dyDescent="0.35">
      <c r="A82" t="s">
        <v>89</v>
      </c>
      <c r="B82" t="s">
        <v>312</v>
      </c>
      <c r="C82" t="s">
        <v>316</v>
      </c>
      <c r="D82">
        <v>92</v>
      </c>
      <c r="E82">
        <v>4337</v>
      </c>
      <c r="F82">
        <v>172</v>
      </c>
      <c r="G82">
        <v>67.23</v>
      </c>
      <c r="H82">
        <v>16.71</v>
      </c>
      <c r="I82" t="s">
        <v>317</v>
      </c>
      <c r="J82">
        <f t="shared" si="1"/>
        <v>-1</v>
      </c>
    </row>
    <row r="83" spans="1:10" x14ac:dyDescent="0.35">
      <c r="A83" t="s">
        <v>90</v>
      </c>
      <c r="B83" t="s">
        <v>309</v>
      </c>
      <c r="C83" t="s">
        <v>314</v>
      </c>
      <c r="D83">
        <v>167</v>
      </c>
      <c r="E83">
        <v>5928</v>
      </c>
      <c r="G83">
        <v>55.33</v>
      </c>
      <c r="H83">
        <v>21.31</v>
      </c>
      <c r="I83" t="s">
        <v>317</v>
      </c>
      <c r="J83">
        <f t="shared" si="1"/>
        <v>-1</v>
      </c>
    </row>
    <row r="84" spans="1:10" x14ac:dyDescent="0.35">
      <c r="A84" t="s">
        <v>91</v>
      </c>
      <c r="B84" t="s">
        <v>311</v>
      </c>
      <c r="C84" t="s">
        <v>314</v>
      </c>
      <c r="D84">
        <v>140</v>
      </c>
      <c r="E84">
        <v>2705</v>
      </c>
      <c r="F84">
        <v>61</v>
      </c>
      <c r="G84">
        <v>61.56</v>
      </c>
      <c r="H84">
        <v>27.68</v>
      </c>
      <c r="I84" t="s">
        <v>317</v>
      </c>
      <c r="J84">
        <f t="shared" si="1"/>
        <v>-1</v>
      </c>
    </row>
    <row r="85" spans="1:10" x14ac:dyDescent="0.35">
      <c r="A85" t="s">
        <v>92</v>
      </c>
      <c r="B85" t="s">
        <v>310</v>
      </c>
      <c r="C85" t="s">
        <v>313</v>
      </c>
      <c r="D85">
        <v>78</v>
      </c>
      <c r="E85">
        <v>7894</v>
      </c>
      <c r="F85">
        <v>5</v>
      </c>
      <c r="G85">
        <v>23.31</v>
      </c>
      <c r="H85">
        <v>28.6</v>
      </c>
      <c r="I85" t="s">
        <v>317</v>
      </c>
      <c r="J85">
        <f t="shared" si="1"/>
        <v>-1</v>
      </c>
    </row>
    <row r="86" spans="1:10" x14ac:dyDescent="0.35">
      <c r="A86" t="s">
        <v>93</v>
      </c>
      <c r="B86" t="s">
        <v>310</v>
      </c>
      <c r="C86" t="s">
        <v>313</v>
      </c>
      <c r="D86">
        <v>54</v>
      </c>
      <c r="E86">
        <v>1210</v>
      </c>
      <c r="F86">
        <v>284</v>
      </c>
      <c r="G86">
        <v>79.14</v>
      </c>
      <c r="H86">
        <v>23.44</v>
      </c>
      <c r="I86" t="s">
        <v>317</v>
      </c>
      <c r="J86">
        <f t="shared" si="1"/>
        <v>-1</v>
      </c>
    </row>
    <row r="87" spans="1:10" x14ac:dyDescent="0.35">
      <c r="A87" t="s">
        <v>94</v>
      </c>
      <c r="B87" t="s">
        <v>309</v>
      </c>
      <c r="C87" t="s">
        <v>315</v>
      </c>
      <c r="D87">
        <v>101</v>
      </c>
      <c r="E87">
        <v>400</v>
      </c>
      <c r="F87">
        <v>63</v>
      </c>
      <c r="G87">
        <v>12.97</v>
      </c>
      <c r="H87">
        <v>30.58</v>
      </c>
      <c r="I87" t="s">
        <v>317</v>
      </c>
      <c r="J87">
        <f t="shared" si="1"/>
        <v>-1</v>
      </c>
    </row>
    <row r="88" spans="1:10" x14ac:dyDescent="0.35">
      <c r="A88" t="s">
        <v>95</v>
      </c>
      <c r="B88" t="s">
        <v>312</v>
      </c>
      <c r="C88" t="s">
        <v>316</v>
      </c>
      <c r="D88">
        <v>175</v>
      </c>
      <c r="E88">
        <v>3986</v>
      </c>
      <c r="F88">
        <v>55</v>
      </c>
      <c r="G88">
        <v>46.38</v>
      </c>
      <c r="H88">
        <v>19.93</v>
      </c>
      <c r="I88" t="s">
        <v>317</v>
      </c>
      <c r="J88">
        <f t="shared" si="1"/>
        <v>-1</v>
      </c>
    </row>
    <row r="89" spans="1:10" x14ac:dyDescent="0.35">
      <c r="A89" t="s">
        <v>96</v>
      </c>
      <c r="B89" t="s">
        <v>312</v>
      </c>
      <c r="C89" t="s">
        <v>316</v>
      </c>
      <c r="D89">
        <v>57</v>
      </c>
      <c r="E89">
        <v>5653</v>
      </c>
      <c r="F89">
        <v>24</v>
      </c>
      <c r="G89">
        <v>70.930000000000007</v>
      </c>
      <c r="H89">
        <v>25.81</v>
      </c>
      <c r="I89" t="s">
        <v>317</v>
      </c>
      <c r="J89">
        <f t="shared" si="1"/>
        <v>-1</v>
      </c>
    </row>
    <row r="90" spans="1:10" x14ac:dyDescent="0.35">
      <c r="A90" t="s">
        <v>97</v>
      </c>
      <c r="B90" t="s">
        <v>309</v>
      </c>
      <c r="C90" t="s">
        <v>315</v>
      </c>
      <c r="D90">
        <v>160</v>
      </c>
      <c r="E90">
        <v>8146</v>
      </c>
      <c r="F90">
        <v>137</v>
      </c>
      <c r="G90">
        <v>55.63</v>
      </c>
      <c r="H90">
        <v>23.07</v>
      </c>
      <c r="I90" t="s">
        <v>317</v>
      </c>
      <c r="J90">
        <f t="shared" si="1"/>
        <v>-1</v>
      </c>
    </row>
    <row r="91" spans="1:10" x14ac:dyDescent="0.35">
      <c r="A91" t="s">
        <v>98</v>
      </c>
      <c r="B91" t="s">
        <v>310</v>
      </c>
      <c r="C91" t="s">
        <v>313</v>
      </c>
      <c r="D91">
        <v>150</v>
      </c>
      <c r="E91">
        <v>6759</v>
      </c>
      <c r="F91">
        <v>132</v>
      </c>
      <c r="G91">
        <v>44.94</v>
      </c>
      <c r="H91">
        <v>25.32</v>
      </c>
      <c r="I91" t="s">
        <v>317</v>
      </c>
      <c r="J91">
        <f t="shared" si="1"/>
        <v>-1</v>
      </c>
    </row>
    <row r="92" spans="1:10" x14ac:dyDescent="0.35">
      <c r="A92" t="s">
        <v>99</v>
      </c>
      <c r="B92" t="s">
        <v>310</v>
      </c>
      <c r="C92" t="s">
        <v>316</v>
      </c>
      <c r="D92">
        <v>52</v>
      </c>
      <c r="E92">
        <v>3470</v>
      </c>
      <c r="F92">
        <v>188</v>
      </c>
      <c r="G92">
        <v>67.95</v>
      </c>
      <c r="H92">
        <v>23.95</v>
      </c>
      <c r="I92" t="s">
        <v>317</v>
      </c>
      <c r="J92">
        <f t="shared" si="1"/>
        <v>-1</v>
      </c>
    </row>
    <row r="93" spans="1:10" x14ac:dyDescent="0.35">
      <c r="A93" t="s">
        <v>100</v>
      </c>
      <c r="B93" t="s">
        <v>309</v>
      </c>
      <c r="C93" t="s">
        <v>316</v>
      </c>
      <c r="D93">
        <v>106</v>
      </c>
      <c r="E93">
        <v>3740</v>
      </c>
      <c r="F93">
        <v>119</v>
      </c>
      <c r="G93">
        <v>75.83</v>
      </c>
      <c r="H93">
        <v>35.770000000000003</v>
      </c>
      <c r="I93" t="s">
        <v>317</v>
      </c>
      <c r="J93">
        <f t="shared" si="1"/>
        <v>-1</v>
      </c>
    </row>
    <row r="94" spans="1:10" x14ac:dyDescent="0.35">
      <c r="A94" t="s">
        <v>101</v>
      </c>
      <c r="B94" t="s">
        <v>312</v>
      </c>
      <c r="C94" t="s">
        <v>315</v>
      </c>
      <c r="D94">
        <v>47</v>
      </c>
      <c r="E94">
        <v>8440</v>
      </c>
      <c r="F94">
        <v>225</v>
      </c>
      <c r="G94">
        <v>78.849999999999994</v>
      </c>
      <c r="H94">
        <v>48.16</v>
      </c>
      <c r="I94" t="s">
        <v>317</v>
      </c>
      <c r="J94">
        <f t="shared" si="1"/>
        <v>-1</v>
      </c>
    </row>
    <row r="95" spans="1:10" x14ac:dyDescent="0.35">
      <c r="A95" t="s">
        <v>102</v>
      </c>
      <c r="B95" t="s">
        <v>310</v>
      </c>
      <c r="C95" t="s">
        <v>315</v>
      </c>
      <c r="D95">
        <v>73</v>
      </c>
      <c r="E95">
        <v>9338</v>
      </c>
      <c r="F95">
        <v>249</v>
      </c>
      <c r="G95">
        <v>72.81</v>
      </c>
      <c r="H95">
        <v>47.87</v>
      </c>
      <c r="I95" t="s">
        <v>317</v>
      </c>
      <c r="J95">
        <f t="shared" si="1"/>
        <v>-1</v>
      </c>
    </row>
    <row r="96" spans="1:10" x14ac:dyDescent="0.35">
      <c r="A96" t="s">
        <v>103</v>
      </c>
      <c r="B96" t="s">
        <v>312</v>
      </c>
      <c r="C96" t="s">
        <v>316</v>
      </c>
      <c r="D96">
        <v>57</v>
      </c>
      <c r="E96">
        <v>3529</v>
      </c>
      <c r="F96">
        <v>49</v>
      </c>
      <c r="G96">
        <v>47.14</v>
      </c>
      <c r="H96">
        <v>48.89</v>
      </c>
      <c r="I96" t="s">
        <v>317</v>
      </c>
      <c r="J96">
        <f t="shared" si="1"/>
        <v>-1</v>
      </c>
    </row>
    <row r="97" spans="1:10" x14ac:dyDescent="0.35">
      <c r="A97" t="s">
        <v>104</v>
      </c>
      <c r="B97" t="s">
        <v>312</v>
      </c>
      <c r="C97" t="s">
        <v>316</v>
      </c>
      <c r="D97">
        <v>79</v>
      </c>
      <c r="E97">
        <v>2329</v>
      </c>
      <c r="F97">
        <v>16</v>
      </c>
      <c r="G97">
        <v>15.93</v>
      </c>
      <c r="H97">
        <v>44.66</v>
      </c>
      <c r="I97" t="s">
        <v>317</v>
      </c>
      <c r="J97">
        <f t="shared" si="1"/>
        <v>-1</v>
      </c>
    </row>
    <row r="98" spans="1:10" x14ac:dyDescent="0.35">
      <c r="A98" t="s">
        <v>105</v>
      </c>
      <c r="B98" t="s">
        <v>309</v>
      </c>
      <c r="C98" t="s">
        <v>316</v>
      </c>
      <c r="D98">
        <v>41</v>
      </c>
      <c r="E98">
        <v>5449</v>
      </c>
      <c r="F98">
        <v>323</v>
      </c>
      <c r="G98">
        <v>20.16</v>
      </c>
      <c r="H98">
        <v>33.29</v>
      </c>
      <c r="I98" t="s">
        <v>317</v>
      </c>
      <c r="J98">
        <f t="shared" si="1"/>
        <v>-1</v>
      </c>
    </row>
    <row r="99" spans="1:10" x14ac:dyDescent="0.35">
      <c r="A99" t="s">
        <v>106</v>
      </c>
      <c r="B99" t="s">
        <v>309</v>
      </c>
      <c r="C99" t="s">
        <v>314</v>
      </c>
      <c r="D99">
        <v>78</v>
      </c>
      <c r="E99">
        <v>2283</v>
      </c>
      <c r="F99">
        <v>304</v>
      </c>
      <c r="G99">
        <v>26.41</v>
      </c>
      <c r="H99">
        <v>40.200000000000003</v>
      </c>
      <c r="I99" t="s">
        <v>317</v>
      </c>
      <c r="J99">
        <f t="shared" si="1"/>
        <v>-1</v>
      </c>
    </row>
    <row r="100" spans="1:10" x14ac:dyDescent="0.35">
      <c r="A100" t="s">
        <v>107</v>
      </c>
      <c r="B100" t="s">
        <v>311</v>
      </c>
      <c r="C100" t="s">
        <v>315</v>
      </c>
      <c r="D100">
        <v>143</v>
      </c>
      <c r="E100">
        <v>3358</v>
      </c>
      <c r="F100">
        <v>76</v>
      </c>
      <c r="G100">
        <v>14.95</v>
      </c>
      <c r="H100">
        <v>47.76</v>
      </c>
      <c r="I100" t="s">
        <v>317</v>
      </c>
      <c r="J100">
        <f t="shared" si="1"/>
        <v>-1</v>
      </c>
    </row>
    <row r="101" spans="1:10" x14ac:dyDescent="0.35">
      <c r="A101" t="s">
        <v>108</v>
      </c>
      <c r="B101" t="s">
        <v>312</v>
      </c>
      <c r="C101" t="s">
        <v>313</v>
      </c>
      <c r="D101">
        <v>19</v>
      </c>
      <c r="E101">
        <v>411</v>
      </c>
      <c r="F101">
        <v>248</v>
      </c>
      <c r="G101">
        <v>21.83</v>
      </c>
      <c r="H101">
        <v>16.53</v>
      </c>
      <c r="I101" t="s">
        <v>317</v>
      </c>
      <c r="J101">
        <f t="shared" si="1"/>
        <v>-1</v>
      </c>
    </row>
    <row r="102" spans="1:10" x14ac:dyDescent="0.35">
      <c r="A102" t="s">
        <v>109</v>
      </c>
      <c r="B102" t="s">
        <v>310</v>
      </c>
      <c r="C102" t="s">
        <v>314</v>
      </c>
      <c r="D102">
        <v>116</v>
      </c>
      <c r="E102">
        <v>2265</v>
      </c>
      <c r="F102">
        <v>284</v>
      </c>
      <c r="G102">
        <v>11.1</v>
      </c>
      <c r="H102">
        <v>36.119999999999997</v>
      </c>
      <c r="I102" t="s">
        <v>317</v>
      </c>
      <c r="J102">
        <f t="shared" si="1"/>
        <v>-1</v>
      </c>
    </row>
    <row r="103" spans="1:10" x14ac:dyDescent="0.35">
      <c r="A103" t="s">
        <v>110</v>
      </c>
      <c r="B103" t="s">
        <v>309</v>
      </c>
      <c r="C103" t="s">
        <v>316</v>
      </c>
      <c r="D103">
        <v>138</v>
      </c>
      <c r="E103">
        <v>9065</v>
      </c>
      <c r="F103">
        <v>79</v>
      </c>
      <c r="G103">
        <v>63.79</v>
      </c>
      <c r="H103">
        <v>32.36</v>
      </c>
      <c r="I103" t="s">
        <v>317</v>
      </c>
      <c r="J103">
        <f t="shared" si="1"/>
        <v>-1</v>
      </c>
    </row>
    <row r="104" spans="1:10" x14ac:dyDescent="0.35">
      <c r="A104" t="s">
        <v>111</v>
      </c>
      <c r="B104" t="s">
        <v>310</v>
      </c>
      <c r="C104" t="s">
        <v>313</v>
      </c>
      <c r="D104">
        <v>61</v>
      </c>
      <c r="E104">
        <v>1627</v>
      </c>
      <c r="F104">
        <v>1</v>
      </c>
      <c r="G104">
        <v>77.94</v>
      </c>
      <c r="H104">
        <v>31.89</v>
      </c>
      <c r="I104" t="s">
        <v>317</v>
      </c>
      <c r="J104">
        <f t="shared" si="1"/>
        <v>-1</v>
      </c>
    </row>
    <row r="105" spans="1:10" x14ac:dyDescent="0.35">
      <c r="A105" t="s">
        <v>112</v>
      </c>
      <c r="B105" t="s">
        <v>310</v>
      </c>
      <c r="C105" t="s">
        <v>314</v>
      </c>
      <c r="D105">
        <v>86</v>
      </c>
      <c r="E105">
        <v>724</v>
      </c>
      <c r="F105">
        <v>386</v>
      </c>
      <c r="G105">
        <v>66.650000000000006</v>
      </c>
      <c r="H105">
        <v>38.67</v>
      </c>
      <c r="I105" t="s">
        <v>318</v>
      </c>
      <c r="J105">
        <f t="shared" si="1"/>
        <v>1</v>
      </c>
    </row>
    <row r="106" spans="1:10" x14ac:dyDescent="0.35">
      <c r="A106" t="s">
        <v>113</v>
      </c>
      <c r="B106" t="s">
        <v>312</v>
      </c>
      <c r="C106" t="s">
        <v>315</v>
      </c>
      <c r="D106">
        <v>131</v>
      </c>
      <c r="E106">
        <v>3207</v>
      </c>
      <c r="F106">
        <v>91</v>
      </c>
      <c r="G106">
        <v>79.849999999999994</v>
      </c>
      <c r="H106">
        <v>38.36</v>
      </c>
      <c r="I106" t="s">
        <v>317</v>
      </c>
      <c r="J106">
        <f t="shared" si="1"/>
        <v>-1</v>
      </c>
    </row>
    <row r="107" spans="1:10" x14ac:dyDescent="0.35">
      <c r="A107" t="s">
        <v>114</v>
      </c>
      <c r="B107" t="s">
        <v>311</v>
      </c>
      <c r="C107" t="s">
        <v>314</v>
      </c>
      <c r="D107">
        <v>32</v>
      </c>
      <c r="E107">
        <v>8727</v>
      </c>
      <c r="F107">
        <v>283</v>
      </c>
      <c r="G107">
        <v>30.54</v>
      </c>
      <c r="H107">
        <v>33.56</v>
      </c>
      <c r="I107" t="s">
        <v>317</v>
      </c>
      <c r="J107">
        <f t="shared" si="1"/>
        <v>-1</v>
      </c>
    </row>
    <row r="108" spans="1:10" x14ac:dyDescent="0.35">
      <c r="A108" t="s">
        <v>115</v>
      </c>
      <c r="B108" t="s">
        <v>310</v>
      </c>
      <c r="C108" t="s">
        <v>313</v>
      </c>
      <c r="D108">
        <v>166</v>
      </c>
      <c r="E108">
        <v>7399</v>
      </c>
      <c r="F108">
        <v>7</v>
      </c>
      <c r="G108">
        <v>31.59</v>
      </c>
      <c r="H108">
        <v>45.96</v>
      </c>
      <c r="I108" t="s">
        <v>317</v>
      </c>
      <c r="J108">
        <f t="shared" si="1"/>
        <v>-1</v>
      </c>
    </row>
    <row r="109" spans="1:10" x14ac:dyDescent="0.35">
      <c r="A109" t="s">
        <v>116</v>
      </c>
      <c r="B109" t="s">
        <v>312</v>
      </c>
      <c r="C109" t="s">
        <v>315</v>
      </c>
      <c r="D109">
        <v>109</v>
      </c>
      <c r="E109">
        <v>3009</v>
      </c>
      <c r="F109">
        <v>116</v>
      </c>
      <c r="G109">
        <v>67.180000000000007</v>
      </c>
      <c r="H109">
        <v>34.58</v>
      </c>
      <c r="I109" t="s">
        <v>317</v>
      </c>
      <c r="J109">
        <f t="shared" si="1"/>
        <v>-1</v>
      </c>
    </row>
    <row r="110" spans="1:10" x14ac:dyDescent="0.35">
      <c r="A110" t="s">
        <v>117</v>
      </c>
      <c r="B110" t="s">
        <v>309</v>
      </c>
      <c r="C110" t="s">
        <v>315</v>
      </c>
      <c r="D110">
        <v>127</v>
      </c>
      <c r="E110">
        <v>2999</v>
      </c>
      <c r="F110">
        <v>323</v>
      </c>
      <c r="G110">
        <v>71.03</v>
      </c>
      <c r="H110">
        <v>15.66</v>
      </c>
      <c r="I110" t="s">
        <v>317</v>
      </c>
      <c r="J110">
        <f t="shared" si="1"/>
        <v>-1</v>
      </c>
    </row>
    <row r="111" spans="1:10" x14ac:dyDescent="0.35">
      <c r="A111" t="s">
        <v>118</v>
      </c>
      <c r="B111" t="s">
        <v>312</v>
      </c>
      <c r="C111" t="s">
        <v>315</v>
      </c>
      <c r="D111">
        <v>39</v>
      </c>
      <c r="E111">
        <v>5738</v>
      </c>
      <c r="F111">
        <v>14</v>
      </c>
      <c r="G111">
        <v>49.15</v>
      </c>
      <c r="H111">
        <v>43.61</v>
      </c>
      <c r="I111" t="s">
        <v>317</v>
      </c>
      <c r="J111">
        <f t="shared" si="1"/>
        <v>-1</v>
      </c>
    </row>
    <row r="112" spans="1:10" x14ac:dyDescent="0.35">
      <c r="A112" t="s">
        <v>119</v>
      </c>
      <c r="B112" t="s">
        <v>311</v>
      </c>
      <c r="C112" t="s">
        <v>314</v>
      </c>
      <c r="D112">
        <v>69</v>
      </c>
      <c r="E112">
        <v>1960</v>
      </c>
      <c r="F112">
        <v>91</v>
      </c>
      <c r="G112">
        <v>70.94</v>
      </c>
      <c r="H112">
        <v>48.91</v>
      </c>
      <c r="I112" t="s">
        <v>317</v>
      </c>
      <c r="J112">
        <f t="shared" si="1"/>
        <v>-1</v>
      </c>
    </row>
    <row r="113" spans="1:10" x14ac:dyDescent="0.35">
      <c r="A113" t="s">
        <v>120</v>
      </c>
      <c r="B113" t="s">
        <v>309</v>
      </c>
      <c r="C113" t="s">
        <v>315</v>
      </c>
      <c r="D113">
        <v>168</v>
      </c>
      <c r="E113">
        <v>3429</v>
      </c>
      <c r="F113">
        <v>91</v>
      </c>
      <c r="G113">
        <v>12.13</v>
      </c>
      <c r="H113">
        <v>46.94</v>
      </c>
      <c r="I113" t="s">
        <v>317</v>
      </c>
      <c r="J113">
        <f t="shared" si="1"/>
        <v>-1</v>
      </c>
    </row>
    <row r="114" spans="1:10" x14ac:dyDescent="0.35">
      <c r="A114" t="s">
        <v>121</v>
      </c>
      <c r="B114" t="s">
        <v>312</v>
      </c>
      <c r="C114" t="s">
        <v>316</v>
      </c>
      <c r="D114">
        <v>156</v>
      </c>
      <c r="E114">
        <v>7582</v>
      </c>
      <c r="F114">
        <v>192</v>
      </c>
      <c r="G114">
        <v>36.630000000000003</v>
      </c>
      <c r="H114">
        <v>39.479999999999997</v>
      </c>
      <c r="I114" t="s">
        <v>317</v>
      </c>
      <c r="J114">
        <f t="shared" si="1"/>
        <v>-1</v>
      </c>
    </row>
    <row r="115" spans="1:10" x14ac:dyDescent="0.35">
      <c r="A115" t="s">
        <v>122</v>
      </c>
      <c r="B115" t="s">
        <v>309</v>
      </c>
      <c r="C115" t="s">
        <v>316</v>
      </c>
      <c r="D115">
        <v>25</v>
      </c>
      <c r="E115">
        <v>2216</v>
      </c>
      <c r="F115">
        <v>154</v>
      </c>
      <c r="G115">
        <v>73.17</v>
      </c>
      <c r="H115">
        <v>37.9</v>
      </c>
      <c r="I115" t="s">
        <v>317</v>
      </c>
      <c r="J115">
        <f t="shared" si="1"/>
        <v>-1</v>
      </c>
    </row>
    <row r="116" spans="1:10" x14ac:dyDescent="0.35">
      <c r="A116" t="s">
        <v>123</v>
      </c>
      <c r="B116" t="s">
        <v>309</v>
      </c>
      <c r="C116" t="s">
        <v>316</v>
      </c>
      <c r="D116">
        <v>26</v>
      </c>
      <c r="E116">
        <v>3661</v>
      </c>
      <c r="F116">
        <v>23</v>
      </c>
      <c r="G116">
        <v>66.760000000000005</v>
      </c>
      <c r="H116">
        <v>30</v>
      </c>
      <c r="I116" t="s">
        <v>317</v>
      </c>
      <c r="J116">
        <f t="shared" si="1"/>
        <v>-1</v>
      </c>
    </row>
    <row r="117" spans="1:10" x14ac:dyDescent="0.35">
      <c r="A117" t="s">
        <v>124</v>
      </c>
      <c r="B117" t="s">
        <v>310</v>
      </c>
      <c r="C117" t="s">
        <v>316</v>
      </c>
      <c r="D117">
        <v>32</v>
      </c>
      <c r="E117">
        <v>59</v>
      </c>
      <c r="F117">
        <v>225</v>
      </c>
      <c r="G117">
        <v>31.81</v>
      </c>
      <c r="H117">
        <v>34.79</v>
      </c>
      <c r="I117" t="s">
        <v>317</v>
      </c>
      <c r="J117">
        <f t="shared" si="1"/>
        <v>-1</v>
      </c>
    </row>
    <row r="118" spans="1:10" x14ac:dyDescent="0.35">
      <c r="A118" t="s">
        <v>125</v>
      </c>
      <c r="B118" t="s">
        <v>311</v>
      </c>
      <c r="C118" t="s">
        <v>314</v>
      </c>
      <c r="D118">
        <v>43</v>
      </c>
      <c r="E118">
        <v>6562</v>
      </c>
      <c r="F118">
        <v>381</v>
      </c>
      <c r="G118">
        <v>54.65</v>
      </c>
      <c r="H118">
        <v>18.329999999999998</v>
      </c>
      <c r="I118" t="s">
        <v>317</v>
      </c>
      <c r="J118">
        <f t="shared" si="1"/>
        <v>-1</v>
      </c>
    </row>
    <row r="119" spans="1:10" x14ac:dyDescent="0.35">
      <c r="A119" t="s">
        <v>126</v>
      </c>
      <c r="B119" t="s">
        <v>311</v>
      </c>
      <c r="C119" t="s">
        <v>313</v>
      </c>
      <c r="D119">
        <v>47</v>
      </c>
      <c r="E119">
        <v>3713</v>
      </c>
      <c r="F119">
        <v>235</v>
      </c>
      <c r="G119">
        <v>23.44</v>
      </c>
      <c r="H119">
        <v>26.04</v>
      </c>
      <c r="I119" t="s">
        <v>317</v>
      </c>
      <c r="J119">
        <f t="shared" si="1"/>
        <v>-1</v>
      </c>
    </row>
    <row r="120" spans="1:10" x14ac:dyDescent="0.35">
      <c r="A120" t="s">
        <v>127</v>
      </c>
      <c r="B120" t="s">
        <v>312</v>
      </c>
      <c r="C120" t="s">
        <v>313</v>
      </c>
      <c r="D120">
        <v>84</v>
      </c>
      <c r="E120">
        <v>8129</v>
      </c>
      <c r="F120">
        <v>316</v>
      </c>
      <c r="G120">
        <v>18.079999999999998</v>
      </c>
      <c r="H120">
        <v>42.76</v>
      </c>
      <c r="I120" t="s">
        <v>317</v>
      </c>
      <c r="J120">
        <f t="shared" si="1"/>
        <v>-1</v>
      </c>
    </row>
    <row r="121" spans="1:10" x14ac:dyDescent="0.35">
      <c r="A121" t="s">
        <v>128</v>
      </c>
      <c r="B121" t="s">
        <v>311</v>
      </c>
      <c r="C121" t="s">
        <v>316</v>
      </c>
      <c r="D121">
        <v>110</v>
      </c>
      <c r="E121">
        <v>9282</v>
      </c>
      <c r="F121">
        <v>100</v>
      </c>
      <c r="G121">
        <v>29.67</v>
      </c>
      <c r="H121">
        <v>24.86</v>
      </c>
      <c r="I121" t="s">
        <v>318</v>
      </c>
      <c r="J121">
        <f t="shared" si="1"/>
        <v>1</v>
      </c>
    </row>
    <row r="122" spans="1:10" x14ac:dyDescent="0.35">
      <c r="A122" t="s">
        <v>129</v>
      </c>
      <c r="B122" t="s">
        <v>309</v>
      </c>
      <c r="C122" t="s">
        <v>315</v>
      </c>
      <c r="D122">
        <v>112</v>
      </c>
      <c r="E122">
        <v>421</v>
      </c>
      <c r="F122">
        <v>63</v>
      </c>
      <c r="G122">
        <v>33.06</v>
      </c>
      <c r="H122">
        <v>20.18</v>
      </c>
      <c r="I122" t="s">
        <v>317</v>
      </c>
      <c r="J122">
        <f t="shared" si="1"/>
        <v>-1</v>
      </c>
    </row>
    <row r="123" spans="1:10" x14ac:dyDescent="0.35">
      <c r="A123" t="s">
        <v>130</v>
      </c>
      <c r="B123" t="s">
        <v>309</v>
      </c>
      <c r="C123" t="s">
        <v>313</v>
      </c>
      <c r="D123">
        <v>86</v>
      </c>
      <c r="E123">
        <v>8425</v>
      </c>
      <c r="F123">
        <v>376</v>
      </c>
      <c r="G123">
        <v>55.58</v>
      </c>
      <c r="H123">
        <v>36.68</v>
      </c>
      <c r="I123" t="s">
        <v>317</v>
      </c>
      <c r="J123">
        <f t="shared" si="1"/>
        <v>-1</v>
      </c>
    </row>
    <row r="124" spans="1:10" x14ac:dyDescent="0.35">
      <c r="A124" t="s">
        <v>131</v>
      </c>
      <c r="B124" t="s">
        <v>309</v>
      </c>
      <c r="C124" t="s">
        <v>315</v>
      </c>
      <c r="D124">
        <v>86</v>
      </c>
      <c r="E124">
        <v>1321</v>
      </c>
      <c r="F124">
        <v>207</v>
      </c>
      <c r="G124">
        <v>72.84</v>
      </c>
      <c r="H124">
        <v>28.04</v>
      </c>
      <c r="I124" t="s">
        <v>317</v>
      </c>
      <c r="J124">
        <f t="shared" si="1"/>
        <v>-1</v>
      </c>
    </row>
    <row r="125" spans="1:10" x14ac:dyDescent="0.35">
      <c r="A125" t="s">
        <v>132</v>
      </c>
      <c r="B125" t="s">
        <v>310</v>
      </c>
      <c r="C125" t="s">
        <v>314</v>
      </c>
      <c r="D125">
        <v>87</v>
      </c>
      <c r="E125">
        <v>7335</v>
      </c>
      <c r="F125">
        <v>314</v>
      </c>
      <c r="G125">
        <v>31.96</v>
      </c>
      <c r="H125">
        <v>19.82</v>
      </c>
      <c r="I125" t="s">
        <v>317</v>
      </c>
      <c r="J125">
        <f t="shared" si="1"/>
        <v>-1</v>
      </c>
    </row>
    <row r="126" spans="1:10" x14ac:dyDescent="0.35">
      <c r="A126" t="s">
        <v>133</v>
      </c>
      <c r="B126" t="s">
        <v>312</v>
      </c>
      <c r="C126" t="s">
        <v>314</v>
      </c>
      <c r="D126">
        <v>11</v>
      </c>
      <c r="E126">
        <v>1645</v>
      </c>
      <c r="F126">
        <v>98</v>
      </c>
      <c r="G126">
        <v>73.92</v>
      </c>
      <c r="H126">
        <v>40.36</v>
      </c>
      <c r="I126" t="s">
        <v>317</v>
      </c>
      <c r="J126">
        <f t="shared" si="1"/>
        <v>-1</v>
      </c>
    </row>
    <row r="127" spans="1:10" x14ac:dyDescent="0.35">
      <c r="A127" t="s">
        <v>134</v>
      </c>
      <c r="B127" t="s">
        <v>309</v>
      </c>
      <c r="C127" t="s">
        <v>316</v>
      </c>
      <c r="D127">
        <v>152</v>
      </c>
      <c r="E127">
        <v>6887</v>
      </c>
      <c r="F127">
        <v>323</v>
      </c>
      <c r="G127">
        <v>23.74</v>
      </c>
      <c r="H127">
        <v>47.02</v>
      </c>
      <c r="I127" t="s">
        <v>317</v>
      </c>
      <c r="J127">
        <f t="shared" si="1"/>
        <v>-1</v>
      </c>
    </row>
    <row r="128" spans="1:10" x14ac:dyDescent="0.35">
      <c r="A128" t="s">
        <v>135</v>
      </c>
      <c r="B128" t="s">
        <v>311</v>
      </c>
      <c r="C128" t="s">
        <v>313</v>
      </c>
      <c r="D128">
        <v>54</v>
      </c>
      <c r="E128">
        <v>690</v>
      </c>
      <c r="F128">
        <v>394</v>
      </c>
      <c r="G128">
        <v>48.64</v>
      </c>
      <c r="H128">
        <v>36.630000000000003</v>
      </c>
      <c r="I128" t="s">
        <v>317</v>
      </c>
      <c r="J128">
        <f t="shared" si="1"/>
        <v>-1</v>
      </c>
    </row>
    <row r="129" spans="1:10" x14ac:dyDescent="0.35">
      <c r="A129" t="s">
        <v>136</v>
      </c>
      <c r="B129" t="s">
        <v>309</v>
      </c>
      <c r="C129" t="s">
        <v>313</v>
      </c>
      <c r="D129">
        <v>199</v>
      </c>
      <c r="E129">
        <v>9511</v>
      </c>
      <c r="F129">
        <v>49</v>
      </c>
      <c r="G129">
        <v>73.959999999999994</v>
      </c>
      <c r="H129">
        <v>16.21</v>
      </c>
      <c r="I129" t="s">
        <v>317</v>
      </c>
      <c r="J129">
        <f t="shared" si="1"/>
        <v>-1</v>
      </c>
    </row>
    <row r="130" spans="1:10" x14ac:dyDescent="0.35">
      <c r="A130" t="s">
        <v>137</v>
      </c>
      <c r="B130" t="s">
        <v>312</v>
      </c>
      <c r="C130" t="s">
        <v>316</v>
      </c>
      <c r="D130">
        <v>29</v>
      </c>
      <c r="E130">
        <v>6676</v>
      </c>
      <c r="F130">
        <v>225</v>
      </c>
      <c r="G130">
        <v>17.38</v>
      </c>
      <c r="H130">
        <v>16.670000000000002</v>
      </c>
      <c r="I130" t="s">
        <v>317</v>
      </c>
      <c r="J130">
        <f t="shared" si="1"/>
        <v>-1</v>
      </c>
    </row>
    <row r="131" spans="1:10" x14ac:dyDescent="0.35">
      <c r="A131" t="s">
        <v>138</v>
      </c>
      <c r="B131" t="s">
        <v>310</v>
      </c>
      <c r="C131" t="s">
        <v>313</v>
      </c>
      <c r="D131">
        <v>158</v>
      </c>
      <c r="E131">
        <v>8137</v>
      </c>
      <c r="F131">
        <v>192</v>
      </c>
      <c r="G131">
        <v>44.4</v>
      </c>
      <c r="H131">
        <v>48.74</v>
      </c>
      <c r="I131" t="s">
        <v>317</v>
      </c>
      <c r="J131">
        <f t="shared" ref="J131:J194" si="2">IF(I131="No",-1,1)</f>
        <v>-1</v>
      </c>
    </row>
    <row r="132" spans="1:10" x14ac:dyDescent="0.35">
      <c r="A132" t="s">
        <v>139</v>
      </c>
      <c r="B132" t="s">
        <v>310</v>
      </c>
      <c r="C132" t="s">
        <v>313</v>
      </c>
      <c r="D132">
        <v>168</v>
      </c>
      <c r="E132">
        <v>9058</v>
      </c>
      <c r="F132">
        <v>179</v>
      </c>
      <c r="G132">
        <v>45.28</v>
      </c>
      <c r="H132">
        <v>24.1</v>
      </c>
      <c r="I132" t="s">
        <v>317</v>
      </c>
      <c r="J132">
        <f t="shared" si="2"/>
        <v>-1</v>
      </c>
    </row>
    <row r="133" spans="1:10" x14ac:dyDescent="0.35">
      <c r="A133" t="s">
        <v>140</v>
      </c>
      <c r="B133" t="s">
        <v>311</v>
      </c>
      <c r="C133" t="s">
        <v>316</v>
      </c>
      <c r="D133">
        <v>131</v>
      </c>
      <c r="E133">
        <v>5554</v>
      </c>
      <c r="F133">
        <v>225</v>
      </c>
      <c r="G133">
        <v>79.760000000000005</v>
      </c>
      <c r="H133">
        <v>27.15</v>
      </c>
      <c r="I133" t="s">
        <v>317</v>
      </c>
      <c r="J133">
        <f t="shared" si="2"/>
        <v>-1</v>
      </c>
    </row>
    <row r="134" spans="1:10" x14ac:dyDescent="0.35">
      <c r="A134" t="s">
        <v>141</v>
      </c>
      <c r="B134" t="s">
        <v>309</v>
      </c>
      <c r="C134" t="s">
        <v>313</v>
      </c>
      <c r="D134">
        <v>128</v>
      </c>
      <c r="E134">
        <v>8959</v>
      </c>
      <c r="F134">
        <v>49</v>
      </c>
      <c r="G134">
        <v>52.33</v>
      </c>
      <c r="H134">
        <v>39.5</v>
      </c>
      <c r="I134" t="s">
        <v>317</v>
      </c>
      <c r="J134">
        <f t="shared" si="2"/>
        <v>-1</v>
      </c>
    </row>
    <row r="135" spans="1:10" x14ac:dyDescent="0.35">
      <c r="A135" t="s">
        <v>142</v>
      </c>
      <c r="B135" t="s">
        <v>312</v>
      </c>
      <c r="C135" t="s">
        <v>315</v>
      </c>
      <c r="D135">
        <v>171</v>
      </c>
      <c r="E135">
        <v>7428</v>
      </c>
      <c r="F135">
        <v>143</v>
      </c>
      <c r="G135">
        <v>45.33</v>
      </c>
      <c r="H135">
        <v>29.65</v>
      </c>
      <c r="I135" t="s">
        <v>317</v>
      </c>
      <c r="J135">
        <f t="shared" si="2"/>
        <v>-1</v>
      </c>
    </row>
    <row r="136" spans="1:10" x14ac:dyDescent="0.35">
      <c r="A136" t="s">
        <v>143</v>
      </c>
      <c r="B136" t="s">
        <v>309</v>
      </c>
      <c r="C136" t="s">
        <v>316</v>
      </c>
      <c r="D136">
        <v>12</v>
      </c>
      <c r="E136">
        <v>2605</v>
      </c>
      <c r="F136">
        <v>41</v>
      </c>
      <c r="G136">
        <v>33.020000000000003</v>
      </c>
      <c r="H136">
        <v>19.96</v>
      </c>
      <c r="I136" t="s">
        <v>317</v>
      </c>
      <c r="J136">
        <f t="shared" si="2"/>
        <v>-1</v>
      </c>
    </row>
    <row r="137" spans="1:10" x14ac:dyDescent="0.35">
      <c r="A137" t="s">
        <v>144</v>
      </c>
      <c r="B137" t="s">
        <v>312</v>
      </c>
      <c r="C137" t="s">
        <v>315</v>
      </c>
      <c r="D137">
        <v>65</v>
      </c>
      <c r="E137">
        <v>9507</v>
      </c>
      <c r="F137">
        <v>248</v>
      </c>
      <c r="G137">
        <v>37.57</v>
      </c>
      <c r="H137">
        <v>47.3</v>
      </c>
      <c r="I137" t="s">
        <v>317</v>
      </c>
      <c r="J137">
        <f t="shared" si="2"/>
        <v>-1</v>
      </c>
    </row>
    <row r="138" spans="1:10" x14ac:dyDescent="0.35">
      <c r="A138" t="s">
        <v>145</v>
      </c>
      <c r="B138" t="s">
        <v>311</v>
      </c>
      <c r="C138" t="s">
        <v>316</v>
      </c>
      <c r="D138">
        <v>43</v>
      </c>
      <c r="E138">
        <v>543</v>
      </c>
      <c r="F138">
        <v>235</v>
      </c>
      <c r="G138">
        <v>54.49</v>
      </c>
      <c r="H138">
        <v>21.67</v>
      </c>
      <c r="I138" t="s">
        <v>317</v>
      </c>
      <c r="J138">
        <f t="shared" si="2"/>
        <v>-1</v>
      </c>
    </row>
    <row r="139" spans="1:10" x14ac:dyDescent="0.35">
      <c r="A139" t="s">
        <v>146</v>
      </c>
      <c r="B139" t="s">
        <v>309</v>
      </c>
      <c r="C139" t="s">
        <v>315</v>
      </c>
      <c r="D139">
        <v>17</v>
      </c>
      <c r="E139">
        <v>4567</v>
      </c>
      <c r="F139">
        <v>260</v>
      </c>
      <c r="G139">
        <v>39.97</v>
      </c>
      <c r="H139">
        <v>48.65</v>
      </c>
      <c r="I139" t="s">
        <v>317</v>
      </c>
      <c r="J139">
        <f t="shared" si="2"/>
        <v>-1</v>
      </c>
    </row>
    <row r="140" spans="1:10" x14ac:dyDescent="0.35">
      <c r="A140" t="s">
        <v>147</v>
      </c>
      <c r="B140" t="s">
        <v>311</v>
      </c>
      <c r="C140" t="s">
        <v>315</v>
      </c>
      <c r="D140">
        <v>120</v>
      </c>
      <c r="E140">
        <v>5208</v>
      </c>
      <c r="F140">
        <v>49</v>
      </c>
      <c r="G140">
        <v>76.73</v>
      </c>
      <c r="H140">
        <v>39.33</v>
      </c>
      <c r="I140" t="s">
        <v>317</v>
      </c>
      <c r="J140">
        <f t="shared" si="2"/>
        <v>-1</v>
      </c>
    </row>
    <row r="141" spans="1:10" x14ac:dyDescent="0.35">
      <c r="A141" t="s">
        <v>148</v>
      </c>
      <c r="B141" t="s">
        <v>310</v>
      </c>
      <c r="C141" t="s">
        <v>314</v>
      </c>
      <c r="D141">
        <v>88</v>
      </c>
      <c r="E141">
        <v>7214</v>
      </c>
      <c r="F141">
        <v>35</v>
      </c>
      <c r="G141">
        <v>65.739999999999995</v>
      </c>
      <c r="H141">
        <v>35.29</v>
      </c>
      <c r="I141" t="s">
        <v>317</v>
      </c>
      <c r="J141">
        <f t="shared" si="2"/>
        <v>-1</v>
      </c>
    </row>
    <row r="142" spans="1:10" x14ac:dyDescent="0.35">
      <c r="A142" t="s">
        <v>149</v>
      </c>
      <c r="B142" t="s">
        <v>309</v>
      </c>
      <c r="C142" t="s">
        <v>314</v>
      </c>
      <c r="D142">
        <v>74</v>
      </c>
      <c r="E142">
        <v>8721</v>
      </c>
      <c r="F142">
        <v>254</v>
      </c>
      <c r="G142">
        <v>43.54</v>
      </c>
      <c r="H142">
        <v>39.86</v>
      </c>
      <c r="I142" t="s">
        <v>317</v>
      </c>
      <c r="J142">
        <f t="shared" si="2"/>
        <v>-1</v>
      </c>
    </row>
    <row r="143" spans="1:10" x14ac:dyDescent="0.35">
      <c r="A143" t="s">
        <v>150</v>
      </c>
      <c r="B143" t="s">
        <v>311</v>
      </c>
      <c r="C143" t="s">
        <v>314</v>
      </c>
      <c r="D143">
        <v>12</v>
      </c>
      <c r="E143">
        <v>5961</v>
      </c>
      <c r="F143">
        <v>125</v>
      </c>
      <c r="G143">
        <v>48.13</v>
      </c>
      <c r="H143">
        <v>27.73</v>
      </c>
      <c r="I143" t="s">
        <v>317</v>
      </c>
      <c r="J143">
        <f t="shared" si="2"/>
        <v>-1</v>
      </c>
    </row>
    <row r="144" spans="1:10" x14ac:dyDescent="0.35">
      <c r="A144" t="s">
        <v>151</v>
      </c>
      <c r="B144" t="s">
        <v>312</v>
      </c>
      <c r="C144" t="s">
        <v>316</v>
      </c>
      <c r="D144">
        <v>21</v>
      </c>
      <c r="E144">
        <v>1123</v>
      </c>
      <c r="F144">
        <v>2</v>
      </c>
      <c r="G144">
        <v>40.729999999999997</v>
      </c>
      <c r="H144">
        <v>18.05</v>
      </c>
      <c r="I144" t="s">
        <v>317</v>
      </c>
      <c r="J144">
        <f t="shared" si="2"/>
        <v>-1</v>
      </c>
    </row>
    <row r="145" spans="1:10" x14ac:dyDescent="0.35">
      <c r="A145" t="s">
        <v>152</v>
      </c>
      <c r="B145" t="s">
        <v>311</v>
      </c>
      <c r="C145" t="s">
        <v>314</v>
      </c>
      <c r="D145">
        <v>38</v>
      </c>
      <c r="E145">
        <v>4885</v>
      </c>
      <c r="F145">
        <v>128</v>
      </c>
      <c r="G145">
        <v>19.61</v>
      </c>
      <c r="H145">
        <v>41.62</v>
      </c>
      <c r="I145" t="s">
        <v>317</v>
      </c>
      <c r="J145">
        <f t="shared" si="2"/>
        <v>-1</v>
      </c>
    </row>
    <row r="146" spans="1:10" x14ac:dyDescent="0.35">
      <c r="A146" t="s">
        <v>153</v>
      </c>
      <c r="B146" t="s">
        <v>309</v>
      </c>
      <c r="C146" t="s">
        <v>314</v>
      </c>
      <c r="D146">
        <v>158</v>
      </c>
      <c r="E146">
        <v>7084</v>
      </c>
      <c r="F146">
        <v>307</v>
      </c>
      <c r="G146">
        <v>64.48</v>
      </c>
      <c r="H146">
        <v>15.8</v>
      </c>
      <c r="I146" t="s">
        <v>318</v>
      </c>
      <c r="J146">
        <f t="shared" si="2"/>
        <v>1</v>
      </c>
    </row>
    <row r="147" spans="1:10" x14ac:dyDescent="0.35">
      <c r="A147" t="s">
        <v>154</v>
      </c>
      <c r="B147" t="s">
        <v>309</v>
      </c>
      <c r="C147" t="s">
        <v>314</v>
      </c>
      <c r="D147">
        <v>88</v>
      </c>
      <c r="E147">
        <v>2778</v>
      </c>
      <c r="F147">
        <v>312</v>
      </c>
      <c r="G147">
        <v>29.92</v>
      </c>
      <c r="H147">
        <v>34.520000000000003</v>
      </c>
      <c r="I147" t="s">
        <v>317</v>
      </c>
      <c r="J147">
        <f t="shared" si="2"/>
        <v>-1</v>
      </c>
    </row>
    <row r="148" spans="1:10" x14ac:dyDescent="0.35">
      <c r="A148" t="s">
        <v>155</v>
      </c>
      <c r="B148" t="s">
        <v>310</v>
      </c>
      <c r="C148" t="s">
        <v>313</v>
      </c>
      <c r="D148">
        <v>172</v>
      </c>
      <c r="E148">
        <v>1188</v>
      </c>
      <c r="F148">
        <v>297</v>
      </c>
      <c r="G148">
        <v>66.87</v>
      </c>
      <c r="H148">
        <v>47.08</v>
      </c>
      <c r="I148" t="s">
        <v>317</v>
      </c>
      <c r="J148">
        <f t="shared" si="2"/>
        <v>-1</v>
      </c>
    </row>
    <row r="149" spans="1:10" x14ac:dyDescent="0.35">
      <c r="A149" t="s">
        <v>156</v>
      </c>
      <c r="B149" t="s">
        <v>310</v>
      </c>
      <c r="C149" t="s">
        <v>315</v>
      </c>
      <c r="D149">
        <v>162</v>
      </c>
      <c r="E149">
        <v>5372</v>
      </c>
      <c r="F149">
        <v>252</v>
      </c>
      <c r="G149">
        <v>50.71</v>
      </c>
      <c r="H149">
        <v>21.55</v>
      </c>
      <c r="I149" t="s">
        <v>317</v>
      </c>
      <c r="J149">
        <f t="shared" si="2"/>
        <v>-1</v>
      </c>
    </row>
    <row r="150" spans="1:10" x14ac:dyDescent="0.35">
      <c r="A150" t="s">
        <v>157</v>
      </c>
      <c r="B150" t="s">
        <v>312</v>
      </c>
      <c r="C150" t="s">
        <v>313</v>
      </c>
      <c r="D150">
        <v>68</v>
      </c>
      <c r="E150">
        <v>1041</v>
      </c>
      <c r="F150">
        <v>386</v>
      </c>
      <c r="G150">
        <v>68.709999999999994</v>
      </c>
      <c r="H150">
        <v>16.05</v>
      </c>
      <c r="I150" t="s">
        <v>317</v>
      </c>
      <c r="J150">
        <f t="shared" si="2"/>
        <v>-1</v>
      </c>
    </row>
    <row r="151" spans="1:10" x14ac:dyDescent="0.35">
      <c r="A151" t="s">
        <v>158</v>
      </c>
      <c r="B151" t="s">
        <v>310</v>
      </c>
      <c r="C151" t="s">
        <v>313</v>
      </c>
      <c r="D151">
        <v>141</v>
      </c>
      <c r="E151">
        <v>938</v>
      </c>
      <c r="G151">
        <v>21.12</v>
      </c>
      <c r="H151">
        <v>24.71</v>
      </c>
      <c r="I151" t="s">
        <v>317</v>
      </c>
      <c r="J151">
        <f t="shared" si="2"/>
        <v>-1</v>
      </c>
    </row>
    <row r="152" spans="1:10" x14ac:dyDescent="0.35">
      <c r="A152" t="s">
        <v>159</v>
      </c>
      <c r="B152" t="s">
        <v>312</v>
      </c>
      <c r="C152" t="s">
        <v>316</v>
      </c>
      <c r="D152">
        <v>85</v>
      </c>
      <c r="E152">
        <v>703</v>
      </c>
      <c r="F152">
        <v>140</v>
      </c>
      <c r="G152">
        <v>72.56</v>
      </c>
      <c r="H152">
        <v>22.95</v>
      </c>
      <c r="I152" t="s">
        <v>317</v>
      </c>
      <c r="J152">
        <f t="shared" si="2"/>
        <v>-1</v>
      </c>
    </row>
    <row r="153" spans="1:10" x14ac:dyDescent="0.35">
      <c r="A153" t="s">
        <v>160</v>
      </c>
      <c r="B153" t="s">
        <v>312</v>
      </c>
      <c r="C153" t="s">
        <v>316</v>
      </c>
      <c r="D153">
        <v>106</v>
      </c>
      <c r="E153">
        <v>1527</v>
      </c>
      <c r="F153">
        <v>119</v>
      </c>
      <c r="G153">
        <v>59.9</v>
      </c>
      <c r="H153">
        <v>23.08</v>
      </c>
      <c r="I153" t="s">
        <v>317</v>
      </c>
      <c r="J153">
        <f t="shared" si="2"/>
        <v>-1</v>
      </c>
    </row>
    <row r="154" spans="1:10" x14ac:dyDescent="0.35">
      <c r="A154" t="s">
        <v>161</v>
      </c>
      <c r="B154" t="s">
        <v>310</v>
      </c>
      <c r="C154" t="s">
        <v>315</v>
      </c>
      <c r="D154">
        <v>142</v>
      </c>
      <c r="E154">
        <v>4766</v>
      </c>
      <c r="F154">
        <v>392</v>
      </c>
      <c r="G154">
        <v>71.819999999999993</v>
      </c>
      <c r="H154">
        <v>18.600000000000001</v>
      </c>
      <c r="I154" t="s">
        <v>317</v>
      </c>
      <c r="J154">
        <f t="shared" si="2"/>
        <v>-1</v>
      </c>
    </row>
    <row r="155" spans="1:10" x14ac:dyDescent="0.35">
      <c r="A155" t="s">
        <v>162</v>
      </c>
      <c r="B155" t="s">
        <v>310</v>
      </c>
      <c r="C155" t="s">
        <v>315</v>
      </c>
      <c r="D155">
        <v>118</v>
      </c>
      <c r="E155">
        <v>6312</v>
      </c>
      <c r="F155">
        <v>383</v>
      </c>
      <c r="G155">
        <v>53.37</v>
      </c>
      <c r="H155">
        <v>45.62</v>
      </c>
      <c r="I155" t="s">
        <v>317</v>
      </c>
      <c r="J155">
        <f t="shared" si="2"/>
        <v>-1</v>
      </c>
    </row>
    <row r="156" spans="1:10" x14ac:dyDescent="0.35">
      <c r="A156" t="s">
        <v>163</v>
      </c>
      <c r="B156" t="s">
        <v>310</v>
      </c>
      <c r="C156" t="s">
        <v>315</v>
      </c>
      <c r="D156">
        <v>141</v>
      </c>
      <c r="E156">
        <v>8971</v>
      </c>
      <c r="F156">
        <v>62</v>
      </c>
      <c r="G156">
        <v>34.03</v>
      </c>
      <c r="H156">
        <v>40.19</v>
      </c>
      <c r="I156" t="s">
        <v>317</v>
      </c>
      <c r="J156">
        <f t="shared" si="2"/>
        <v>-1</v>
      </c>
    </row>
    <row r="157" spans="1:10" x14ac:dyDescent="0.35">
      <c r="A157" t="s">
        <v>164</v>
      </c>
      <c r="B157" t="s">
        <v>312</v>
      </c>
      <c r="C157" t="s">
        <v>315</v>
      </c>
      <c r="D157">
        <v>23</v>
      </c>
      <c r="E157">
        <v>8291</v>
      </c>
      <c r="F157">
        <v>265</v>
      </c>
      <c r="G157">
        <v>29.08</v>
      </c>
      <c r="H157">
        <v>17.190000000000001</v>
      </c>
      <c r="I157" t="s">
        <v>317</v>
      </c>
      <c r="J157">
        <f t="shared" si="2"/>
        <v>-1</v>
      </c>
    </row>
    <row r="158" spans="1:10" x14ac:dyDescent="0.35">
      <c r="A158" t="s">
        <v>165</v>
      </c>
      <c r="B158" t="s">
        <v>311</v>
      </c>
      <c r="C158" t="s">
        <v>316</v>
      </c>
      <c r="D158">
        <v>193</v>
      </c>
      <c r="E158">
        <v>7354</v>
      </c>
      <c r="F158">
        <v>376</v>
      </c>
      <c r="G158">
        <v>25.7</v>
      </c>
      <c r="H158">
        <v>48.02</v>
      </c>
      <c r="I158" t="s">
        <v>317</v>
      </c>
      <c r="J158">
        <f t="shared" si="2"/>
        <v>-1</v>
      </c>
    </row>
    <row r="159" spans="1:10" x14ac:dyDescent="0.35">
      <c r="A159" t="s">
        <v>166</v>
      </c>
      <c r="B159" t="s">
        <v>309</v>
      </c>
      <c r="C159" t="s">
        <v>315</v>
      </c>
      <c r="D159">
        <v>69</v>
      </c>
      <c r="E159">
        <v>5690</v>
      </c>
      <c r="F159">
        <v>321</v>
      </c>
      <c r="G159">
        <v>28.26</v>
      </c>
      <c r="H159">
        <v>41.3</v>
      </c>
      <c r="I159" t="s">
        <v>317</v>
      </c>
      <c r="J159">
        <f t="shared" si="2"/>
        <v>-1</v>
      </c>
    </row>
    <row r="160" spans="1:10" x14ac:dyDescent="0.35">
      <c r="A160" t="s">
        <v>167</v>
      </c>
      <c r="B160" t="s">
        <v>310</v>
      </c>
      <c r="C160" t="s">
        <v>313</v>
      </c>
      <c r="D160">
        <v>30</v>
      </c>
      <c r="E160">
        <v>1060</v>
      </c>
      <c r="F160">
        <v>391</v>
      </c>
      <c r="G160">
        <v>76.08</v>
      </c>
      <c r="H160">
        <v>47.64</v>
      </c>
      <c r="I160" t="s">
        <v>317</v>
      </c>
      <c r="J160">
        <f t="shared" si="2"/>
        <v>-1</v>
      </c>
    </row>
    <row r="161" spans="1:10" x14ac:dyDescent="0.35">
      <c r="A161" t="s">
        <v>168</v>
      </c>
      <c r="B161" t="s">
        <v>309</v>
      </c>
      <c r="C161" t="s">
        <v>315</v>
      </c>
      <c r="D161">
        <v>183</v>
      </c>
      <c r="E161">
        <v>7645</v>
      </c>
      <c r="F161">
        <v>214</v>
      </c>
      <c r="G161">
        <v>43.21</v>
      </c>
      <c r="H161">
        <v>18.27</v>
      </c>
      <c r="I161" t="s">
        <v>317</v>
      </c>
      <c r="J161">
        <f t="shared" si="2"/>
        <v>-1</v>
      </c>
    </row>
    <row r="162" spans="1:10" x14ac:dyDescent="0.35">
      <c r="A162" t="s">
        <v>169</v>
      </c>
      <c r="B162" t="s">
        <v>311</v>
      </c>
      <c r="C162" t="s">
        <v>316</v>
      </c>
      <c r="D162">
        <v>76</v>
      </c>
      <c r="E162">
        <v>9678</v>
      </c>
      <c r="F162">
        <v>118</v>
      </c>
      <c r="G162">
        <v>47.32</v>
      </c>
      <c r="H162">
        <v>23.13</v>
      </c>
      <c r="I162" t="s">
        <v>317</v>
      </c>
      <c r="J162">
        <f t="shared" si="2"/>
        <v>-1</v>
      </c>
    </row>
    <row r="163" spans="1:10" x14ac:dyDescent="0.35">
      <c r="A163" t="s">
        <v>170</v>
      </c>
      <c r="B163" t="s">
        <v>312</v>
      </c>
      <c r="C163" t="s">
        <v>316</v>
      </c>
      <c r="D163">
        <v>51</v>
      </c>
      <c r="E163">
        <v>7876</v>
      </c>
      <c r="F163">
        <v>6</v>
      </c>
      <c r="G163">
        <v>67.52</v>
      </c>
      <c r="H163">
        <v>20.27</v>
      </c>
      <c r="I163" t="s">
        <v>318</v>
      </c>
      <c r="J163">
        <f t="shared" si="2"/>
        <v>1</v>
      </c>
    </row>
    <row r="164" spans="1:10" x14ac:dyDescent="0.35">
      <c r="A164" t="s">
        <v>171</v>
      </c>
      <c r="B164" t="s">
        <v>312</v>
      </c>
      <c r="C164" t="s">
        <v>316</v>
      </c>
      <c r="D164">
        <v>52</v>
      </c>
      <c r="E164">
        <v>1830</v>
      </c>
      <c r="F164">
        <v>62</v>
      </c>
      <c r="G164">
        <v>18.96</v>
      </c>
      <c r="H164">
        <v>28.84</v>
      </c>
      <c r="I164" t="s">
        <v>317</v>
      </c>
      <c r="J164">
        <f t="shared" si="2"/>
        <v>-1</v>
      </c>
    </row>
    <row r="165" spans="1:10" x14ac:dyDescent="0.35">
      <c r="A165" t="s">
        <v>172</v>
      </c>
      <c r="B165" t="s">
        <v>310</v>
      </c>
      <c r="C165" t="s">
        <v>314</v>
      </c>
      <c r="D165">
        <v>18</v>
      </c>
      <c r="E165">
        <v>9367</v>
      </c>
      <c r="F165">
        <v>118</v>
      </c>
      <c r="G165">
        <v>77.150000000000006</v>
      </c>
      <c r="H165">
        <v>41.29</v>
      </c>
      <c r="I165" t="s">
        <v>317</v>
      </c>
      <c r="J165">
        <f t="shared" si="2"/>
        <v>-1</v>
      </c>
    </row>
    <row r="166" spans="1:10" x14ac:dyDescent="0.35">
      <c r="A166" t="s">
        <v>173</v>
      </c>
      <c r="B166" t="s">
        <v>311</v>
      </c>
      <c r="C166" t="s">
        <v>314</v>
      </c>
      <c r="D166">
        <v>101</v>
      </c>
      <c r="E166">
        <v>677</v>
      </c>
      <c r="F166">
        <v>367</v>
      </c>
      <c r="G166">
        <v>56.33</v>
      </c>
      <c r="H166">
        <v>15.37</v>
      </c>
      <c r="I166" t="s">
        <v>317</v>
      </c>
      <c r="J166">
        <f t="shared" si="2"/>
        <v>-1</v>
      </c>
    </row>
    <row r="167" spans="1:10" x14ac:dyDescent="0.35">
      <c r="A167" t="s">
        <v>174</v>
      </c>
      <c r="B167" t="s">
        <v>311</v>
      </c>
      <c r="C167" t="s">
        <v>315</v>
      </c>
      <c r="D167">
        <v>70</v>
      </c>
      <c r="E167">
        <v>9276</v>
      </c>
      <c r="F167">
        <v>87</v>
      </c>
      <c r="G167">
        <v>64.89</v>
      </c>
      <c r="H167">
        <v>45.65</v>
      </c>
      <c r="I167" t="s">
        <v>317</v>
      </c>
      <c r="J167">
        <f t="shared" si="2"/>
        <v>-1</v>
      </c>
    </row>
    <row r="168" spans="1:10" x14ac:dyDescent="0.35">
      <c r="A168" t="s">
        <v>175</v>
      </c>
      <c r="B168" t="s">
        <v>311</v>
      </c>
      <c r="C168" t="s">
        <v>316</v>
      </c>
      <c r="D168">
        <v>133</v>
      </c>
      <c r="E168">
        <v>7641</v>
      </c>
      <c r="F168">
        <v>78</v>
      </c>
      <c r="G168">
        <v>41.21</v>
      </c>
      <c r="H168">
        <v>27.86</v>
      </c>
      <c r="I168" t="s">
        <v>317</v>
      </c>
      <c r="J168">
        <f t="shared" si="2"/>
        <v>-1</v>
      </c>
    </row>
    <row r="169" spans="1:10" x14ac:dyDescent="0.35">
      <c r="A169" t="s">
        <v>176</v>
      </c>
      <c r="B169" t="s">
        <v>312</v>
      </c>
      <c r="C169" t="s">
        <v>314</v>
      </c>
      <c r="D169">
        <v>182</v>
      </c>
      <c r="E169">
        <v>7096</v>
      </c>
      <c r="F169">
        <v>197</v>
      </c>
      <c r="G169">
        <v>12.24</v>
      </c>
      <c r="H169">
        <v>27.21</v>
      </c>
      <c r="I169" t="s">
        <v>317</v>
      </c>
      <c r="J169">
        <f t="shared" si="2"/>
        <v>-1</v>
      </c>
    </row>
    <row r="170" spans="1:10" x14ac:dyDescent="0.35">
      <c r="A170" t="s">
        <v>177</v>
      </c>
      <c r="B170" t="s">
        <v>312</v>
      </c>
      <c r="C170" t="s">
        <v>316</v>
      </c>
      <c r="D170">
        <v>35</v>
      </c>
      <c r="E170">
        <v>4302</v>
      </c>
      <c r="F170">
        <v>253</v>
      </c>
      <c r="G170">
        <v>49.45</v>
      </c>
      <c r="H170">
        <v>35.369999999999997</v>
      </c>
      <c r="I170" t="s">
        <v>317</v>
      </c>
      <c r="J170">
        <f t="shared" si="2"/>
        <v>-1</v>
      </c>
    </row>
    <row r="171" spans="1:10" x14ac:dyDescent="0.35">
      <c r="A171" t="s">
        <v>178</v>
      </c>
      <c r="B171" t="s">
        <v>309</v>
      </c>
      <c r="C171" t="s">
        <v>315</v>
      </c>
      <c r="D171">
        <v>125</v>
      </c>
      <c r="E171">
        <v>1266</v>
      </c>
      <c r="F171">
        <v>122</v>
      </c>
      <c r="G171">
        <v>70.37</v>
      </c>
      <c r="H171">
        <v>48.58</v>
      </c>
      <c r="I171" t="s">
        <v>318</v>
      </c>
      <c r="J171">
        <f t="shared" si="2"/>
        <v>1</v>
      </c>
    </row>
    <row r="172" spans="1:10" x14ac:dyDescent="0.35">
      <c r="A172" t="s">
        <v>179</v>
      </c>
      <c r="B172" t="s">
        <v>310</v>
      </c>
      <c r="C172" t="s">
        <v>313</v>
      </c>
      <c r="D172">
        <v>187</v>
      </c>
      <c r="E172">
        <v>7853</v>
      </c>
      <c r="F172">
        <v>181</v>
      </c>
      <c r="G172">
        <v>37.450000000000003</v>
      </c>
      <c r="H172">
        <v>45.15</v>
      </c>
      <c r="I172" t="s">
        <v>317</v>
      </c>
      <c r="J172">
        <f t="shared" si="2"/>
        <v>-1</v>
      </c>
    </row>
    <row r="173" spans="1:10" x14ac:dyDescent="0.35">
      <c r="A173" t="s">
        <v>180</v>
      </c>
      <c r="B173" t="s">
        <v>312</v>
      </c>
      <c r="C173" t="s">
        <v>313</v>
      </c>
      <c r="D173">
        <v>35</v>
      </c>
      <c r="E173">
        <v>9231</v>
      </c>
      <c r="G173">
        <v>25.69</v>
      </c>
      <c r="H173">
        <v>24.95</v>
      </c>
      <c r="I173" t="s">
        <v>317</v>
      </c>
      <c r="J173">
        <f t="shared" si="2"/>
        <v>-1</v>
      </c>
    </row>
    <row r="174" spans="1:10" x14ac:dyDescent="0.35">
      <c r="A174" t="s">
        <v>181</v>
      </c>
      <c r="B174" t="s">
        <v>310</v>
      </c>
      <c r="C174" t="s">
        <v>313</v>
      </c>
      <c r="D174">
        <v>48</v>
      </c>
      <c r="E174">
        <v>4334</v>
      </c>
      <c r="F174">
        <v>297</v>
      </c>
      <c r="G174">
        <v>18.190000000000001</v>
      </c>
      <c r="H174">
        <v>21.32</v>
      </c>
      <c r="I174" t="s">
        <v>317</v>
      </c>
      <c r="J174">
        <f t="shared" si="2"/>
        <v>-1</v>
      </c>
    </row>
    <row r="175" spans="1:10" x14ac:dyDescent="0.35">
      <c r="A175" t="s">
        <v>182</v>
      </c>
      <c r="B175" t="s">
        <v>310</v>
      </c>
      <c r="C175" t="s">
        <v>315</v>
      </c>
      <c r="D175">
        <v>148</v>
      </c>
      <c r="E175">
        <v>9530</v>
      </c>
      <c r="F175">
        <v>357</v>
      </c>
      <c r="G175">
        <v>69.319999999999993</v>
      </c>
      <c r="H175">
        <v>37.44</v>
      </c>
      <c r="I175" t="s">
        <v>318</v>
      </c>
      <c r="J175">
        <f t="shared" si="2"/>
        <v>1</v>
      </c>
    </row>
    <row r="176" spans="1:10" x14ac:dyDescent="0.35">
      <c r="A176" t="s">
        <v>183</v>
      </c>
      <c r="B176" t="s">
        <v>312</v>
      </c>
      <c r="C176" t="s">
        <v>314</v>
      </c>
      <c r="D176">
        <v>112</v>
      </c>
      <c r="E176">
        <v>8711</v>
      </c>
      <c r="F176">
        <v>111</v>
      </c>
      <c r="G176">
        <v>48.76</v>
      </c>
      <c r="H176">
        <v>19.46</v>
      </c>
      <c r="I176" t="s">
        <v>317</v>
      </c>
      <c r="J176">
        <f t="shared" si="2"/>
        <v>-1</v>
      </c>
    </row>
    <row r="177" spans="1:10" x14ac:dyDescent="0.35">
      <c r="A177" t="s">
        <v>184</v>
      </c>
      <c r="B177" t="s">
        <v>310</v>
      </c>
      <c r="C177" t="s">
        <v>316</v>
      </c>
      <c r="D177">
        <v>46</v>
      </c>
      <c r="E177">
        <v>1993</v>
      </c>
      <c r="F177">
        <v>57</v>
      </c>
      <c r="G177">
        <v>46.63</v>
      </c>
      <c r="H177">
        <v>41.17</v>
      </c>
      <c r="I177" t="s">
        <v>317</v>
      </c>
      <c r="J177">
        <f t="shared" si="2"/>
        <v>-1</v>
      </c>
    </row>
    <row r="178" spans="1:10" x14ac:dyDescent="0.35">
      <c r="A178" t="s">
        <v>185</v>
      </c>
      <c r="B178" t="s">
        <v>312</v>
      </c>
      <c r="C178" t="s">
        <v>316</v>
      </c>
      <c r="D178">
        <v>178</v>
      </c>
      <c r="E178">
        <v>1370</v>
      </c>
      <c r="F178">
        <v>388</v>
      </c>
      <c r="G178">
        <v>13.3</v>
      </c>
      <c r="H178">
        <v>23.93</v>
      </c>
      <c r="I178" t="s">
        <v>317</v>
      </c>
      <c r="J178">
        <f t="shared" si="2"/>
        <v>-1</v>
      </c>
    </row>
    <row r="179" spans="1:10" x14ac:dyDescent="0.35">
      <c r="A179" t="s">
        <v>186</v>
      </c>
      <c r="B179" t="s">
        <v>312</v>
      </c>
      <c r="C179" t="s">
        <v>316</v>
      </c>
      <c r="D179">
        <v>131</v>
      </c>
      <c r="E179">
        <v>8889</v>
      </c>
      <c r="F179">
        <v>365</v>
      </c>
      <c r="G179">
        <v>79.819999999999993</v>
      </c>
      <c r="H179">
        <v>33.950000000000003</v>
      </c>
      <c r="I179" t="s">
        <v>317</v>
      </c>
      <c r="J179">
        <f t="shared" si="2"/>
        <v>-1</v>
      </c>
    </row>
    <row r="180" spans="1:10" x14ac:dyDescent="0.35">
      <c r="A180" t="s">
        <v>187</v>
      </c>
      <c r="B180" t="s">
        <v>312</v>
      </c>
      <c r="C180" t="s">
        <v>316</v>
      </c>
      <c r="D180">
        <v>78</v>
      </c>
      <c r="E180">
        <v>702</v>
      </c>
      <c r="F180">
        <v>146</v>
      </c>
      <c r="G180">
        <v>47.84</v>
      </c>
      <c r="H180">
        <v>43.28</v>
      </c>
      <c r="I180" t="s">
        <v>317</v>
      </c>
      <c r="J180">
        <f t="shared" si="2"/>
        <v>-1</v>
      </c>
    </row>
    <row r="181" spans="1:10" x14ac:dyDescent="0.35">
      <c r="A181" t="s">
        <v>188</v>
      </c>
      <c r="B181" t="s">
        <v>312</v>
      </c>
      <c r="C181" t="s">
        <v>316</v>
      </c>
      <c r="D181">
        <v>147</v>
      </c>
      <c r="E181">
        <v>3165</v>
      </c>
      <c r="F181">
        <v>393</v>
      </c>
      <c r="G181">
        <v>68.12</v>
      </c>
      <c r="H181">
        <v>27.9</v>
      </c>
      <c r="I181" t="s">
        <v>317</v>
      </c>
      <c r="J181">
        <f t="shared" si="2"/>
        <v>-1</v>
      </c>
    </row>
    <row r="182" spans="1:10" x14ac:dyDescent="0.35">
      <c r="A182" t="s">
        <v>189</v>
      </c>
      <c r="B182" t="s">
        <v>309</v>
      </c>
      <c r="C182" t="s">
        <v>313</v>
      </c>
      <c r="D182">
        <v>200</v>
      </c>
      <c r="E182">
        <v>9514</v>
      </c>
      <c r="F182">
        <v>340</v>
      </c>
      <c r="G182">
        <v>35.21</v>
      </c>
      <c r="H182">
        <v>30.72</v>
      </c>
      <c r="I182" t="s">
        <v>317</v>
      </c>
      <c r="J182">
        <f t="shared" si="2"/>
        <v>-1</v>
      </c>
    </row>
    <row r="183" spans="1:10" x14ac:dyDescent="0.35">
      <c r="A183" t="s">
        <v>190</v>
      </c>
      <c r="B183" t="s">
        <v>309</v>
      </c>
      <c r="C183" t="s">
        <v>316</v>
      </c>
      <c r="D183">
        <v>141</v>
      </c>
      <c r="E183">
        <v>9461</v>
      </c>
      <c r="F183">
        <v>6</v>
      </c>
      <c r="G183">
        <v>47.48</v>
      </c>
      <c r="H183">
        <v>42.73</v>
      </c>
      <c r="I183" t="s">
        <v>317</v>
      </c>
      <c r="J183">
        <f t="shared" si="2"/>
        <v>-1</v>
      </c>
    </row>
    <row r="184" spans="1:10" x14ac:dyDescent="0.35">
      <c r="A184" t="s">
        <v>191</v>
      </c>
      <c r="B184" t="s">
        <v>309</v>
      </c>
      <c r="C184" t="s">
        <v>316</v>
      </c>
      <c r="D184">
        <v>69</v>
      </c>
      <c r="E184">
        <v>1174</v>
      </c>
      <c r="F184">
        <v>383</v>
      </c>
      <c r="G184">
        <v>29.47</v>
      </c>
      <c r="H184">
        <v>37.97</v>
      </c>
      <c r="I184" t="s">
        <v>318</v>
      </c>
      <c r="J184">
        <f t="shared" si="2"/>
        <v>1</v>
      </c>
    </row>
    <row r="185" spans="1:10" x14ac:dyDescent="0.35">
      <c r="A185" t="s">
        <v>192</v>
      </c>
      <c r="B185" t="s">
        <v>311</v>
      </c>
      <c r="C185" t="s">
        <v>315</v>
      </c>
      <c r="D185">
        <v>17</v>
      </c>
      <c r="E185">
        <v>4228</v>
      </c>
      <c r="F185">
        <v>5</v>
      </c>
      <c r="G185">
        <v>26.96</v>
      </c>
      <c r="H185">
        <v>42.68</v>
      </c>
      <c r="I185" t="s">
        <v>317</v>
      </c>
      <c r="J185">
        <f t="shared" si="2"/>
        <v>-1</v>
      </c>
    </row>
    <row r="186" spans="1:10" x14ac:dyDescent="0.35">
      <c r="A186" t="s">
        <v>193</v>
      </c>
      <c r="B186" t="s">
        <v>310</v>
      </c>
      <c r="C186" t="s">
        <v>314</v>
      </c>
      <c r="D186">
        <v>180</v>
      </c>
      <c r="E186">
        <v>6580</v>
      </c>
      <c r="F186">
        <v>147</v>
      </c>
      <c r="G186">
        <v>30.09</v>
      </c>
      <c r="H186">
        <v>24.73</v>
      </c>
      <c r="I186" t="s">
        <v>318</v>
      </c>
      <c r="J186">
        <f t="shared" si="2"/>
        <v>1</v>
      </c>
    </row>
    <row r="187" spans="1:10" x14ac:dyDescent="0.35">
      <c r="A187" t="s">
        <v>194</v>
      </c>
      <c r="B187" t="s">
        <v>311</v>
      </c>
      <c r="C187" t="s">
        <v>316</v>
      </c>
      <c r="D187">
        <v>150</v>
      </c>
      <c r="E187">
        <v>7128</v>
      </c>
      <c r="F187">
        <v>172</v>
      </c>
      <c r="G187">
        <v>71.36</v>
      </c>
      <c r="H187">
        <v>26.92</v>
      </c>
      <c r="I187" t="s">
        <v>317</v>
      </c>
      <c r="J187">
        <f t="shared" si="2"/>
        <v>-1</v>
      </c>
    </row>
    <row r="188" spans="1:10" x14ac:dyDescent="0.35">
      <c r="A188" t="s">
        <v>195</v>
      </c>
      <c r="B188" t="s">
        <v>310</v>
      </c>
      <c r="C188" t="s">
        <v>315</v>
      </c>
      <c r="D188">
        <v>166</v>
      </c>
      <c r="E188">
        <v>4360</v>
      </c>
      <c r="F188">
        <v>388</v>
      </c>
      <c r="G188">
        <v>18.23</v>
      </c>
      <c r="H188">
        <v>24.19</v>
      </c>
      <c r="I188" t="s">
        <v>317</v>
      </c>
      <c r="J188">
        <f t="shared" si="2"/>
        <v>-1</v>
      </c>
    </row>
    <row r="189" spans="1:10" x14ac:dyDescent="0.35">
      <c r="A189" t="s">
        <v>196</v>
      </c>
      <c r="B189" t="s">
        <v>309</v>
      </c>
      <c r="C189" t="s">
        <v>314</v>
      </c>
      <c r="D189">
        <v>16</v>
      </c>
      <c r="E189">
        <v>3395</v>
      </c>
      <c r="F189">
        <v>252</v>
      </c>
      <c r="G189">
        <v>47.06</v>
      </c>
      <c r="H189">
        <v>31.52</v>
      </c>
      <c r="I189" t="s">
        <v>317</v>
      </c>
      <c r="J189">
        <f t="shared" si="2"/>
        <v>-1</v>
      </c>
    </row>
    <row r="190" spans="1:10" x14ac:dyDescent="0.35">
      <c r="A190" t="s">
        <v>197</v>
      </c>
      <c r="B190" t="s">
        <v>311</v>
      </c>
      <c r="C190" t="s">
        <v>313</v>
      </c>
      <c r="D190">
        <v>200</v>
      </c>
      <c r="E190">
        <v>9353</v>
      </c>
      <c r="F190">
        <v>197</v>
      </c>
      <c r="G190">
        <v>64.569999999999993</v>
      </c>
      <c r="H190">
        <v>24.42</v>
      </c>
      <c r="I190" t="s">
        <v>317</v>
      </c>
      <c r="J190">
        <f t="shared" si="2"/>
        <v>-1</v>
      </c>
    </row>
    <row r="191" spans="1:10" x14ac:dyDescent="0.35">
      <c r="A191" t="s">
        <v>198</v>
      </c>
      <c r="B191" t="s">
        <v>310</v>
      </c>
      <c r="C191" t="s">
        <v>313</v>
      </c>
      <c r="D191">
        <v>184</v>
      </c>
      <c r="E191">
        <v>3836</v>
      </c>
      <c r="F191">
        <v>21</v>
      </c>
      <c r="G191">
        <v>18.8</v>
      </c>
      <c r="H191">
        <v>21.38</v>
      </c>
      <c r="I191" t="s">
        <v>317</v>
      </c>
      <c r="J191">
        <f t="shared" si="2"/>
        <v>-1</v>
      </c>
    </row>
    <row r="192" spans="1:10" x14ac:dyDescent="0.35">
      <c r="A192" t="s">
        <v>199</v>
      </c>
      <c r="B192" t="s">
        <v>309</v>
      </c>
      <c r="C192" t="s">
        <v>316</v>
      </c>
      <c r="D192">
        <v>126</v>
      </c>
      <c r="E192">
        <v>1670</v>
      </c>
      <c r="F192">
        <v>262</v>
      </c>
      <c r="G192">
        <v>40.93</v>
      </c>
      <c r="H192">
        <v>15.03</v>
      </c>
      <c r="I192" t="s">
        <v>317</v>
      </c>
      <c r="J192">
        <f t="shared" si="2"/>
        <v>-1</v>
      </c>
    </row>
    <row r="193" spans="1:10" x14ac:dyDescent="0.35">
      <c r="A193" t="s">
        <v>200</v>
      </c>
      <c r="B193" t="s">
        <v>312</v>
      </c>
      <c r="C193" t="s">
        <v>314</v>
      </c>
      <c r="D193">
        <v>199</v>
      </c>
      <c r="E193">
        <v>878</v>
      </c>
      <c r="F193">
        <v>172</v>
      </c>
      <c r="G193">
        <v>11.05</v>
      </c>
      <c r="H193">
        <v>19.940000000000001</v>
      </c>
      <c r="I193" t="s">
        <v>317</v>
      </c>
      <c r="J193">
        <f t="shared" si="2"/>
        <v>-1</v>
      </c>
    </row>
    <row r="194" spans="1:10" x14ac:dyDescent="0.35">
      <c r="A194" t="s">
        <v>201</v>
      </c>
      <c r="B194" t="s">
        <v>310</v>
      </c>
      <c r="C194" t="s">
        <v>316</v>
      </c>
      <c r="D194">
        <v>156</v>
      </c>
      <c r="E194">
        <v>1485</v>
      </c>
      <c r="F194">
        <v>108</v>
      </c>
      <c r="G194">
        <v>43.84</v>
      </c>
      <c r="H194">
        <v>44.66</v>
      </c>
      <c r="I194" t="s">
        <v>317</v>
      </c>
      <c r="J194">
        <f t="shared" si="2"/>
        <v>-1</v>
      </c>
    </row>
    <row r="195" spans="1:10" x14ac:dyDescent="0.35">
      <c r="A195" t="s">
        <v>202</v>
      </c>
      <c r="B195" t="s">
        <v>311</v>
      </c>
      <c r="C195" t="s">
        <v>316</v>
      </c>
      <c r="D195">
        <v>90</v>
      </c>
      <c r="E195">
        <v>4386</v>
      </c>
      <c r="F195">
        <v>41</v>
      </c>
      <c r="G195">
        <v>32.119999999999997</v>
      </c>
      <c r="H195">
        <v>42.81</v>
      </c>
      <c r="I195" t="s">
        <v>317</v>
      </c>
      <c r="J195">
        <f t="shared" ref="J195:J258" si="3">IF(I195="No",-1,1)</f>
        <v>-1</v>
      </c>
    </row>
    <row r="196" spans="1:10" x14ac:dyDescent="0.35">
      <c r="A196" t="s">
        <v>203</v>
      </c>
      <c r="B196" t="s">
        <v>309</v>
      </c>
      <c r="C196" t="s">
        <v>314</v>
      </c>
      <c r="D196">
        <v>111</v>
      </c>
      <c r="E196">
        <v>1537</v>
      </c>
      <c r="F196">
        <v>99</v>
      </c>
      <c r="G196">
        <v>64.25</v>
      </c>
      <c r="H196">
        <v>26.75</v>
      </c>
      <c r="I196" t="s">
        <v>317</v>
      </c>
      <c r="J196">
        <f t="shared" si="3"/>
        <v>-1</v>
      </c>
    </row>
    <row r="197" spans="1:10" x14ac:dyDescent="0.35">
      <c r="A197" t="s">
        <v>204</v>
      </c>
      <c r="B197" t="s">
        <v>312</v>
      </c>
      <c r="C197" t="s">
        <v>316</v>
      </c>
      <c r="D197">
        <v>136</v>
      </c>
      <c r="E197">
        <v>8579</v>
      </c>
      <c r="F197">
        <v>392</v>
      </c>
      <c r="G197">
        <v>21.03</v>
      </c>
      <c r="H197">
        <v>24.78</v>
      </c>
      <c r="I197" t="s">
        <v>317</v>
      </c>
      <c r="J197">
        <f t="shared" si="3"/>
        <v>-1</v>
      </c>
    </row>
    <row r="198" spans="1:10" x14ac:dyDescent="0.35">
      <c r="A198" t="s">
        <v>205</v>
      </c>
      <c r="B198" t="s">
        <v>311</v>
      </c>
      <c r="C198" t="s">
        <v>316</v>
      </c>
      <c r="D198">
        <v>36</v>
      </c>
      <c r="E198">
        <v>3768</v>
      </c>
      <c r="F198">
        <v>208</v>
      </c>
      <c r="G198">
        <v>62.76</v>
      </c>
      <c r="H198">
        <v>27.1</v>
      </c>
      <c r="I198" t="s">
        <v>317</v>
      </c>
      <c r="J198">
        <f t="shared" si="3"/>
        <v>-1</v>
      </c>
    </row>
    <row r="199" spans="1:10" x14ac:dyDescent="0.35">
      <c r="A199" t="s">
        <v>206</v>
      </c>
      <c r="B199" t="s">
        <v>311</v>
      </c>
      <c r="C199" t="s">
        <v>314</v>
      </c>
      <c r="D199">
        <v>161</v>
      </c>
      <c r="E199">
        <v>374</v>
      </c>
      <c r="F199">
        <v>352</v>
      </c>
      <c r="G199">
        <v>12.03</v>
      </c>
      <c r="H199">
        <v>26.1</v>
      </c>
      <c r="I199" t="s">
        <v>318</v>
      </c>
      <c r="J199">
        <f t="shared" si="3"/>
        <v>1</v>
      </c>
    </row>
    <row r="200" spans="1:10" x14ac:dyDescent="0.35">
      <c r="A200" t="s">
        <v>207</v>
      </c>
      <c r="B200" t="s">
        <v>311</v>
      </c>
      <c r="C200" t="s">
        <v>315</v>
      </c>
      <c r="D200">
        <v>55</v>
      </c>
      <c r="E200">
        <v>3747</v>
      </c>
      <c r="F200">
        <v>41</v>
      </c>
      <c r="G200">
        <v>57.06</v>
      </c>
      <c r="H200">
        <v>15.44</v>
      </c>
      <c r="I200" t="s">
        <v>318</v>
      </c>
      <c r="J200">
        <f t="shared" si="3"/>
        <v>1</v>
      </c>
    </row>
    <row r="201" spans="1:10" x14ac:dyDescent="0.35">
      <c r="A201" t="s">
        <v>208</v>
      </c>
      <c r="B201" t="s">
        <v>311</v>
      </c>
      <c r="C201" t="s">
        <v>316</v>
      </c>
      <c r="D201">
        <v>181</v>
      </c>
      <c r="E201">
        <v>3091</v>
      </c>
      <c r="F201">
        <v>119</v>
      </c>
      <c r="G201">
        <v>55.26</v>
      </c>
      <c r="H201">
        <v>29.22</v>
      </c>
      <c r="I201" t="s">
        <v>317</v>
      </c>
      <c r="J201">
        <f t="shared" si="3"/>
        <v>-1</v>
      </c>
    </row>
    <row r="202" spans="1:10" x14ac:dyDescent="0.35">
      <c r="A202" t="s">
        <v>209</v>
      </c>
      <c r="B202" t="s">
        <v>311</v>
      </c>
      <c r="C202" t="s">
        <v>316</v>
      </c>
      <c r="D202">
        <v>116</v>
      </c>
      <c r="E202">
        <v>2013</v>
      </c>
      <c r="F202">
        <v>63</v>
      </c>
      <c r="G202">
        <v>14.16</v>
      </c>
      <c r="H202">
        <v>17.27</v>
      </c>
      <c r="I202" t="s">
        <v>317</v>
      </c>
      <c r="J202">
        <f t="shared" si="3"/>
        <v>-1</v>
      </c>
    </row>
    <row r="203" spans="1:10" x14ac:dyDescent="0.35">
      <c r="A203" t="s">
        <v>210</v>
      </c>
      <c r="B203" t="s">
        <v>311</v>
      </c>
      <c r="C203" t="s">
        <v>316</v>
      </c>
      <c r="D203">
        <v>41</v>
      </c>
      <c r="E203">
        <v>8712</v>
      </c>
      <c r="F203">
        <v>167</v>
      </c>
      <c r="G203">
        <v>72.7</v>
      </c>
      <c r="H203">
        <v>16.36</v>
      </c>
      <c r="I203" t="s">
        <v>317</v>
      </c>
      <c r="J203">
        <f t="shared" si="3"/>
        <v>-1</v>
      </c>
    </row>
    <row r="204" spans="1:10" x14ac:dyDescent="0.35">
      <c r="A204" t="s">
        <v>211</v>
      </c>
      <c r="B204" t="s">
        <v>309</v>
      </c>
      <c r="C204" t="s">
        <v>316</v>
      </c>
      <c r="D204">
        <v>157</v>
      </c>
      <c r="E204">
        <v>6437</v>
      </c>
      <c r="F204">
        <v>14</v>
      </c>
      <c r="G204">
        <v>76.87</v>
      </c>
      <c r="H204">
        <v>26.74</v>
      </c>
      <c r="I204" t="s">
        <v>317</v>
      </c>
      <c r="J204">
        <f t="shared" si="3"/>
        <v>-1</v>
      </c>
    </row>
    <row r="205" spans="1:10" x14ac:dyDescent="0.35">
      <c r="A205" t="s">
        <v>212</v>
      </c>
      <c r="B205" t="s">
        <v>311</v>
      </c>
      <c r="C205" t="s">
        <v>315</v>
      </c>
      <c r="D205">
        <v>179</v>
      </c>
      <c r="E205">
        <v>7822</v>
      </c>
      <c r="F205">
        <v>172</v>
      </c>
      <c r="G205">
        <v>19.760000000000002</v>
      </c>
      <c r="H205">
        <v>36.36</v>
      </c>
      <c r="I205" t="s">
        <v>317</v>
      </c>
      <c r="J205">
        <f t="shared" si="3"/>
        <v>-1</v>
      </c>
    </row>
    <row r="206" spans="1:10" x14ac:dyDescent="0.35">
      <c r="A206" t="s">
        <v>213</v>
      </c>
      <c r="B206" t="s">
        <v>310</v>
      </c>
      <c r="C206" t="s">
        <v>316</v>
      </c>
      <c r="D206">
        <v>42</v>
      </c>
      <c r="E206">
        <v>4240</v>
      </c>
      <c r="F206">
        <v>91</v>
      </c>
      <c r="G206">
        <v>27.75</v>
      </c>
      <c r="H206">
        <v>32.54</v>
      </c>
      <c r="I206" t="s">
        <v>317</v>
      </c>
      <c r="J206">
        <f t="shared" si="3"/>
        <v>-1</v>
      </c>
    </row>
    <row r="207" spans="1:10" x14ac:dyDescent="0.35">
      <c r="A207" t="s">
        <v>214</v>
      </c>
      <c r="B207" t="s">
        <v>312</v>
      </c>
      <c r="C207" t="s">
        <v>316</v>
      </c>
      <c r="D207">
        <v>91</v>
      </c>
      <c r="E207">
        <v>7394</v>
      </c>
      <c r="F207">
        <v>67</v>
      </c>
      <c r="G207">
        <v>15.31</v>
      </c>
      <c r="H207">
        <v>29.67</v>
      </c>
      <c r="I207" t="s">
        <v>317</v>
      </c>
      <c r="J207">
        <f t="shared" si="3"/>
        <v>-1</v>
      </c>
    </row>
    <row r="208" spans="1:10" x14ac:dyDescent="0.35">
      <c r="A208" t="s">
        <v>215</v>
      </c>
      <c r="B208" t="s">
        <v>312</v>
      </c>
      <c r="C208" t="s">
        <v>313</v>
      </c>
      <c r="D208">
        <v>71</v>
      </c>
      <c r="E208">
        <v>6222</v>
      </c>
      <c r="F208">
        <v>79</v>
      </c>
      <c r="G208">
        <v>79.8</v>
      </c>
      <c r="H208">
        <v>28.99</v>
      </c>
      <c r="I208" t="s">
        <v>317</v>
      </c>
      <c r="J208">
        <f t="shared" si="3"/>
        <v>-1</v>
      </c>
    </row>
    <row r="209" spans="1:10" x14ac:dyDescent="0.35">
      <c r="A209" t="s">
        <v>216</v>
      </c>
      <c r="B209" t="s">
        <v>309</v>
      </c>
      <c r="C209" t="s">
        <v>316</v>
      </c>
      <c r="D209">
        <v>69</v>
      </c>
      <c r="E209">
        <v>6257</v>
      </c>
      <c r="F209">
        <v>199</v>
      </c>
      <c r="G209">
        <v>27.93</v>
      </c>
      <c r="H209">
        <v>31.43</v>
      </c>
      <c r="I209" t="s">
        <v>317</v>
      </c>
      <c r="J209">
        <f t="shared" si="3"/>
        <v>-1</v>
      </c>
    </row>
    <row r="210" spans="1:10" x14ac:dyDescent="0.35">
      <c r="A210" t="s">
        <v>217</v>
      </c>
      <c r="B210" t="s">
        <v>311</v>
      </c>
      <c r="C210" t="s">
        <v>313</v>
      </c>
      <c r="D210">
        <v>33</v>
      </c>
      <c r="E210">
        <v>9628</v>
      </c>
      <c r="F210">
        <v>292</v>
      </c>
      <c r="G210">
        <v>65.5</v>
      </c>
      <c r="H210">
        <v>19.16</v>
      </c>
      <c r="I210" t="s">
        <v>318</v>
      </c>
      <c r="J210">
        <f t="shared" si="3"/>
        <v>1</v>
      </c>
    </row>
    <row r="211" spans="1:10" x14ac:dyDescent="0.35">
      <c r="A211" t="s">
        <v>218</v>
      </c>
      <c r="B211" t="s">
        <v>309</v>
      </c>
      <c r="C211" t="s">
        <v>313</v>
      </c>
      <c r="D211">
        <v>111</v>
      </c>
      <c r="E211">
        <v>6455</v>
      </c>
      <c r="G211">
        <v>79.03</v>
      </c>
      <c r="H211">
        <v>43.74</v>
      </c>
      <c r="I211" t="s">
        <v>317</v>
      </c>
      <c r="J211">
        <f t="shared" si="3"/>
        <v>-1</v>
      </c>
    </row>
    <row r="212" spans="1:10" x14ac:dyDescent="0.35">
      <c r="A212" t="s">
        <v>219</v>
      </c>
      <c r="B212" t="s">
        <v>309</v>
      </c>
      <c r="C212" t="s">
        <v>315</v>
      </c>
      <c r="D212">
        <v>148</v>
      </c>
      <c r="E212">
        <v>6064</v>
      </c>
      <c r="F212">
        <v>225</v>
      </c>
      <c r="G212">
        <v>20.07</v>
      </c>
      <c r="H212">
        <v>26.26</v>
      </c>
      <c r="I212" t="s">
        <v>317</v>
      </c>
      <c r="J212">
        <f t="shared" si="3"/>
        <v>-1</v>
      </c>
    </row>
    <row r="213" spans="1:10" x14ac:dyDescent="0.35">
      <c r="A213" t="s">
        <v>220</v>
      </c>
      <c r="B213" t="s">
        <v>312</v>
      </c>
      <c r="C213" t="s">
        <v>315</v>
      </c>
      <c r="D213">
        <v>19</v>
      </c>
      <c r="E213">
        <v>7804</v>
      </c>
      <c r="F213">
        <v>253</v>
      </c>
      <c r="G213">
        <v>43.36</v>
      </c>
      <c r="H213">
        <v>16.27</v>
      </c>
      <c r="I213" t="s">
        <v>317</v>
      </c>
      <c r="J213">
        <f t="shared" si="3"/>
        <v>-1</v>
      </c>
    </row>
    <row r="214" spans="1:10" x14ac:dyDescent="0.35">
      <c r="A214" t="s">
        <v>221</v>
      </c>
      <c r="B214" t="s">
        <v>310</v>
      </c>
      <c r="C214" t="s">
        <v>316</v>
      </c>
      <c r="D214">
        <v>183</v>
      </c>
      <c r="E214">
        <v>5672</v>
      </c>
      <c r="F214">
        <v>349</v>
      </c>
      <c r="G214">
        <v>66.12</v>
      </c>
      <c r="H214">
        <v>41.35</v>
      </c>
      <c r="I214" t="s">
        <v>317</v>
      </c>
      <c r="J214">
        <f t="shared" si="3"/>
        <v>-1</v>
      </c>
    </row>
    <row r="215" spans="1:10" x14ac:dyDescent="0.35">
      <c r="A215" t="s">
        <v>222</v>
      </c>
      <c r="B215" t="s">
        <v>310</v>
      </c>
      <c r="C215" t="s">
        <v>313</v>
      </c>
      <c r="D215">
        <v>22</v>
      </c>
      <c r="E215">
        <v>8764</v>
      </c>
      <c r="F215">
        <v>235</v>
      </c>
      <c r="G215">
        <v>12.91</v>
      </c>
      <c r="H215">
        <v>31.07</v>
      </c>
      <c r="I215" t="s">
        <v>317</v>
      </c>
      <c r="J215">
        <f t="shared" si="3"/>
        <v>-1</v>
      </c>
    </row>
    <row r="216" spans="1:10" x14ac:dyDescent="0.35">
      <c r="A216" t="s">
        <v>223</v>
      </c>
      <c r="B216" t="s">
        <v>309</v>
      </c>
      <c r="C216" t="s">
        <v>316</v>
      </c>
      <c r="D216">
        <v>194</v>
      </c>
      <c r="E216">
        <v>7087</v>
      </c>
      <c r="F216">
        <v>96</v>
      </c>
      <c r="G216">
        <v>49.78</v>
      </c>
      <c r="H216">
        <v>45.59</v>
      </c>
      <c r="I216" t="s">
        <v>318</v>
      </c>
      <c r="J216">
        <f t="shared" si="3"/>
        <v>1</v>
      </c>
    </row>
    <row r="217" spans="1:10" x14ac:dyDescent="0.35">
      <c r="A217" t="s">
        <v>224</v>
      </c>
      <c r="B217" t="s">
        <v>312</v>
      </c>
      <c r="C217" t="s">
        <v>314</v>
      </c>
      <c r="D217">
        <v>182</v>
      </c>
      <c r="E217">
        <v>6477</v>
      </c>
      <c r="F217">
        <v>315</v>
      </c>
      <c r="G217">
        <v>67.3</v>
      </c>
      <c r="H217">
        <v>35.75</v>
      </c>
      <c r="I217" t="s">
        <v>317</v>
      </c>
      <c r="J217">
        <f t="shared" si="3"/>
        <v>-1</v>
      </c>
    </row>
    <row r="218" spans="1:10" x14ac:dyDescent="0.35">
      <c r="A218" t="s">
        <v>225</v>
      </c>
      <c r="B218" t="s">
        <v>311</v>
      </c>
      <c r="C218" t="s">
        <v>315</v>
      </c>
      <c r="D218">
        <v>152</v>
      </c>
      <c r="E218">
        <v>4775</v>
      </c>
      <c r="F218">
        <v>16</v>
      </c>
      <c r="G218">
        <v>61.05</v>
      </c>
      <c r="H218">
        <v>48.64</v>
      </c>
      <c r="I218" t="s">
        <v>317</v>
      </c>
      <c r="J218">
        <f t="shared" si="3"/>
        <v>-1</v>
      </c>
    </row>
    <row r="219" spans="1:10" x14ac:dyDescent="0.35">
      <c r="A219" t="s">
        <v>226</v>
      </c>
      <c r="B219" t="s">
        <v>311</v>
      </c>
      <c r="C219" t="s">
        <v>316</v>
      </c>
      <c r="D219">
        <v>52</v>
      </c>
      <c r="E219">
        <v>8609</v>
      </c>
      <c r="F219">
        <v>283</v>
      </c>
      <c r="G219">
        <v>10.130000000000001</v>
      </c>
      <c r="H219">
        <v>42.82</v>
      </c>
      <c r="I219" t="s">
        <v>317</v>
      </c>
      <c r="J219">
        <f t="shared" si="3"/>
        <v>-1</v>
      </c>
    </row>
    <row r="220" spans="1:10" x14ac:dyDescent="0.35">
      <c r="A220" t="s">
        <v>227</v>
      </c>
      <c r="B220" t="s">
        <v>311</v>
      </c>
      <c r="C220" t="s">
        <v>316</v>
      </c>
      <c r="D220">
        <v>94</v>
      </c>
      <c r="E220">
        <v>4948</v>
      </c>
      <c r="F220">
        <v>63</v>
      </c>
      <c r="G220">
        <v>19.899999999999999</v>
      </c>
      <c r="H220">
        <v>29.16</v>
      </c>
      <c r="I220" t="s">
        <v>317</v>
      </c>
      <c r="J220">
        <f t="shared" si="3"/>
        <v>-1</v>
      </c>
    </row>
    <row r="221" spans="1:10" x14ac:dyDescent="0.35">
      <c r="A221" t="s">
        <v>228</v>
      </c>
      <c r="B221" t="s">
        <v>311</v>
      </c>
      <c r="C221" t="s">
        <v>314</v>
      </c>
      <c r="D221">
        <v>177</v>
      </c>
      <c r="E221">
        <v>5890</v>
      </c>
      <c r="F221">
        <v>99</v>
      </c>
      <c r="G221">
        <v>37.29</v>
      </c>
      <c r="H221">
        <v>35.92</v>
      </c>
      <c r="I221" t="s">
        <v>317</v>
      </c>
      <c r="J221">
        <f t="shared" si="3"/>
        <v>-1</v>
      </c>
    </row>
    <row r="222" spans="1:10" x14ac:dyDescent="0.35">
      <c r="A222" t="s">
        <v>229</v>
      </c>
      <c r="B222" t="s">
        <v>310</v>
      </c>
      <c r="C222" t="s">
        <v>313</v>
      </c>
      <c r="D222">
        <v>183</v>
      </c>
      <c r="E222">
        <v>1368</v>
      </c>
      <c r="F222">
        <v>84</v>
      </c>
      <c r="G222">
        <v>54.78</v>
      </c>
      <c r="H222">
        <v>24.29</v>
      </c>
      <c r="I222" t="s">
        <v>317</v>
      </c>
      <c r="J222">
        <f t="shared" si="3"/>
        <v>-1</v>
      </c>
    </row>
    <row r="223" spans="1:10" x14ac:dyDescent="0.35">
      <c r="A223" t="s">
        <v>230</v>
      </c>
      <c r="B223" t="s">
        <v>309</v>
      </c>
      <c r="C223" t="s">
        <v>316</v>
      </c>
      <c r="D223">
        <v>200</v>
      </c>
      <c r="E223">
        <v>4581</v>
      </c>
      <c r="F223">
        <v>155</v>
      </c>
      <c r="G223">
        <v>13.94</v>
      </c>
      <c r="H223">
        <v>31.77</v>
      </c>
      <c r="I223" t="s">
        <v>317</v>
      </c>
      <c r="J223">
        <f t="shared" si="3"/>
        <v>-1</v>
      </c>
    </row>
    <row r="224" spans="1:10" x14ac:dyDescent="0.35">
      <c r="A224" t="s">
        <v>231</v>
      </c>
      <c r="B224" t="s">
        <v>312</v>
      </c>
      <c r="C224" t="s">
        <v>316</v>
      </c>
      <c r="D224">
        <v>108</v>
      </c>
      <c r="E224">
        <v>9059</v>
      </c>
      <c r="F224">
        <v>42</v>
      </c>
      <c r="G224">
        <v>35.979999999999997</v>
      </c>
      <c r="H224">
        <v>23.04</v>
      </c>
      <c r="I224" t="s">
        <v>317</v>
      </c>
      <c r="J224">
        <f t="shared" si="3"/>
        <v>-1</v>
      </c>
    </row>
    <row r="225" spans="1:10" x14ac:dyDescent="0.35">
      <c r="A225" t="s">
        <v>232</v>
      </c>
      <c r="B225" t="s">
        <v>309</v>
      </c>
      <c r="C225" t="s">
        <v>316</v>
      </c>
      <c r="D225">
        <v>112</v>
      </c>
      <c r="E225">
        <v>4160</v>
      </c>
      <c r="F225">
        <v>119</v>
      </c>
      <c r="G225">
        <v>69.290000000000006</v>
      </c>
      <c r="H225">
        <v>29.26</v>
      </c>
      <c r="I225" t="s">
        <v>317</v>
      </c>
      <c r="J225">
        <f t="shared" si="3"/>
        <v>-1</v>
      </c>
    </row>
    <row r="226" spans="1:10" x14ac:dyDescent="0.35">
      <c r="A226" t="s">
        <v>233</v>
      </c>
      <c r="B226" t="s">
        <v>310</v>
      </c>
      <c r="C226" t="s">
        <v>313</v>
      </c>
      <c r="D226">
        <v>94</v>
      </c>
      <c r="E226">
        <v>5836</v>
      </c>
      <c r="F226">
        <v>118</v>
      </c>
      <c r="G226">
        <v>20.18</v>
      </c>
      <c r="H226">
        <v>33.520000000000003</v>
      </c>
      <c r="I226" t="s">
        <v>317</v>
      </c>
      <c r="J226">
        <f t="shared" si="3"/>
        <v>-1</v>
      </c>
    </row>
    <row r="227" spans="1:10" x14ac:dyDescent="0.35">
      <c r="A227" t="s">
        <v>234</v>
      </c>
      <c r="B227" t="s">
        <v>312</v>
      </c>
      <c r="C227" t="s">
        <v>313</v>
      </c>
      <c r="D227">
        <v>185</v>
      </c>
      <c r="E227">
        <v>9301</v>
      </c>
      <c r="F227">
        <v>40</v>
      </c>
      <c r="G227">
        <v>60.79</v>
      </c>
      <c r="H227">
        <v>23.77</v>
      </c>
      <c r="I227" t="s">
        <v>318</v>
      </c>
      <c r="J227">
        <f t="shared" si="3"/>
        <v>1</v>
      </c>
    </row>
    <row r="228" spans="1:10" x14ac:dyDescent="0.35">
      <c r="A228" t="s">
        <v>235</v>
      </c>
      <c r="B228" t="s">
        <v>310</v>
      </c>
      <c r="C228" t="s">
        <v>316</v>
      </c>
      <c r="D228">
        <v>165</v>
      </c>
      <c r="E228">
        <v>9421</v>
      </c>
      <c r="F228">
        <v>167</v>
      </c>
      <c r="G228">
        <v>54.08</v>
      </c>
      <c r="H228">
        <v>30.67</v>
      </c>
      <c r="I228" t="s">
        <v>317</v>
      </c>
      <c r="J228">
        <f t="shared" si="3"/>
        <v>-1</v>
      </c>
    </row>
    <row r="229" spans="1:10" x14ac:dyDescent="0.35">
      <c r="A229" t="s">
        <v>236</v>
      </c>
      <c r="B229" t="s">
        <v>310</v>
      </c>
      <c r="C229" t="s">
        <v>313</v>
      </c>
      <c r="D229">
        <v>17</v>
      </c>
      <c r="E229">
        <v>5520</v>
      </c>
      <c r="F229">
        <v>151</v>
      </c>
      <c r="G229">
        <v>61.01</v>
      </c>
      <c r="H229">
        <v>27.17</v>
      </c>
      <c r="I229" t="s">
        <v>317</v>
      </c>
      <c r="J229">
        <f t="shared" si="3"/>
        <v>-1</v>
      </c>
    </row>
    <row r="230" spans="1:10" x14ac:dyDescent="0.35">
      <c r="A230" t="s">
        <v>237</v>
      </c>
      <c r="B230" t="s">
        <v>310</v>
      </c>
      <c r="C230" t="s">
        <v>316</v>
      </c>
      <c r="D230">
        <v>87</v>
      </c>
      <c r="E230">
        <v>3121</v>
      </c>
      <c r="F230">
        <v>199</v>
      </c>
      <c r="G230">
        <v>61.68</v>
      </c>
      <c r="H230">
        <v>38.79</v>
      </c>
      <c r="I230" t="s">
        <v>317</v>
      </c>
      <c r="J230">
        <f t="shared" si="3"/>
        <v>-1</v>
      </c>
    </row>
    <row r="231" spans="1:10" x14ac:dyDescent="0.35">
      <c r="A231" t="s">
        <v>238</v>
      </c>
      <c r="B231" t="s">
        <v>311</v>
      </c>
      <c r="C231" t="s">
        <v>313</v>
      </c>
      <c r="D231">
        <v>98</v>
      </c>
      <c r="E231">
        <v>54</v>
      </c>
      <c r="F231">
        <v>228</v>
      </c>
      <c r="G231">
        <v>51.28</v>
      </c>
      <c r="H231">
        <v>26.8</v>
      </c>
      <c r="I231" t="s">
        <v>317</v>
      </c>
      <c r="J231">
        <f t="shared" si="3"/>
        <v>-1</v>
      </c>
    </row>
    <row r="232" spans="1:10" x14ac:dyDescent="0.35">
      <c r="A232" t="s">
        <v>239</v>
      </c>
      <c r="B232" t="s">
        <v>311</v>
      </c>
      <c r="C232" t="s">
        <v>316</v>
      </c>
      <c r="D232">
        <v>25</v>
      </c>
      <c r="E232">
        <v>2931</v>
      </c>
      <c r="F232">
        <v>41</v>
      </c>
      <c r="G232">
        <v>38.24</v>
      </c>
      <c r="H232">
        <v>48.48</v>
      </c>
      <c r="I232" t="s">
        <v>317</v>
      </c>
      <c r="J232">
        <f t="shared" si="3"/>
        <v>-1</v>
      </c>
    </row>
    <row r="233" spans="1:10" x14ac:dyDescent="0.35">
      <c r="A233" t="s">
        <v>240</v>
      </c>
      <c r="B233" t="s">
        <v>309</v>
      </c>
      <c r="C233" t="s">
        <v>314</v>
      </c>
      <c r="D233">
        <v>76</v>
      </c>
      <c r="E233">
        <v>5365</v>
      </c>
      <c r="F233">
        <v>105</v>
      </c>
      <c r="G233">
        <v>49.3</v>
      </c>
      <c r="H233">
        <v>23.43</v>
      </c>
      <c r="I233" t="s">
        <v>318</v>
      </c>
      <c r="J233">
        <f t="shared" si="3"/>
        <v>1</v>
      </c>
    </row>
    <row r="234" spans="1:10" x14ac:dyDescent="0.35">
      <c r="A234" t="s">
        <v>241</v>
      </c>
      <c r="B234" t="s">
        <v>311</v>
      </c>
      <c r="C234" t="s">
        <v>316</v>
      </c>
      <c r="D234">
        <v>32</v>
      </c>
      <c r="E234">
        <v>9985</v>
      </c>
      <c r="F234">
        <v>288</v>
      </c>
      <c r="G234">
        <v>39.909999999999997</v>
      </c>
      <c r="H234">
        <v>32.22</v>
      </c>
      <c r="I234" t="s">
        <v>317</v>
      </c>
      <c r="J234">
        <f t="shared" si="3"/>
        <v>-1</v>
      </c>
    </row>
    <row r="235" spans="1:10" x14ac:dyDescent="0.35">
      <c r="A235" t="s">
        <v>242</v>
      </c>
      <c r="B235" t="s">
        <v>310</v>
      </c>
      <c r="C235" t="s">
        <v>313</v>
      </c>
      <c r="D235">
        <v>78</v>
      </c>
      <c r="E235">
        <v>8900</v>
      </c>
      <c r="F235">
        <v>173</v>
      </c>
      <c r="G235">
        <v>63.28</v>
      </c>
      <c r="H235">
        <v>28.92</v>
      </c>
      <c r="I235" t="s">
        <v>318</v>
      </c>
      <c r="J235">
        <f t="shared" si="3"/>
        <v>1</v>
      </c>
    </row>
    <row r="236" spans="1:10" x14ac:dyDescent="0.35">
      <c r="A236" t="s">
        <v>243</v>
      </c>
      <c r="B236" t="s">
        <v>310</v>
      </c>
      <c r="C236" t="s">
        <v>316</v>
      </c>
      <c r="D236">
        <v>182</v>
      </c>
      <c r="E236">
        <v>4136</v>
      </c>
      <c r="F236">
        <v>228</v>
      </c>
      <c r="G236">
        <v>52.25</v>
      </c>
      <c r="H236">
        <v>16.14</v>
      </c>
      <c r="I236" t="s">
        <v>317</v>
      </c>
      <c r="J236">
        <f t="shared" si="3"/>
        <v>-1</v>
      </c>
    </row>
    <row r="237" spans="1:10" x14ac:dyDescent="0.35">
      <c r="A237" t="s">
        <v>244</v>
      </c>
      <c r="B237" t="s">
        <v>309</v>
      </c>
      <c r="C237" t="s">
        <v>316</v>
      </c>
      <c r="D237">
        <v>78</v>
      </c>
      <c r="E237">
        <v>5694</v>
      </c>
      <c r="F237">
        <v>234</v>
      </c>
      <c r="G237">
        <v>59.01</v>
      </c>
      <c r="H237">
        <v>29.08</v>
      </c>
      <c r="I237" t="s">
        <v>318</v>
      </c>
      <c r="J237">
        <f t="shared" si="3"/>
        <v>1</v>
      </c>
    </row>
    <row r="238" spans="1:10" x14ac:dyDescent="0.35">
      <c r="A238" t="s">
        <v>245</v>
      </c>
      <c r="B238" t="s">
        <v>309</v>
      </c>
      <c r="C238" t="s">
        <v>316</v>
      </c>
      <c r="D238">
        <v>41</v>
      </c>
      <c r="E238">
        <v>5660</v>
      </c>
      <c r="F238">
        <v>140</v>
      </c>
      <c r="G238">
        <v>29.47</v>
      </c>
      <c r="H238">
        <v>35.64</v>
      </c>
      <c r="I238" t="s">
        <v>318</v>
      </c>
      <c r="J238">
        <f t="shared" si="3"/>
        <v>1</v>
      </c>
    </row>
    <row r="239" spans="1:10" x14ac:dyDescent="0.35">
      <c r="A239" t="s">
        <v>246</v>
      </c>
      <c r="B239" t="s">
        <v>309</v>
      </c>
      <c r="C239" t="s">
        <v>316</v>
      </c>
      <c r="D239">
        <v>153</v>
      </c>
      <c r="E239">
        <v>4979</v>
      </c>
      <c r="F239">
        <v>51</v>
      </c>
      <c r="G239">
        <v>63.96</v>
      </c>
      <c r="H239">
        <v>24.86</v>
      </c>
      <c r="I239" t="s">
        <v>317</v>
      </c>
      <c r="J239">
        <f t="shared" si="3"/>
        <v>-1</v>
      </c>
    </row>
    <row r="240" spans="1:10" x14ac:dyDescent="0.35">
      <c r="A240" t="s">
        <v>247</v>
      </c>
      <c r="B240" t="s">
        <v>311</v>
      </c>
      <c r="C240" t="s">
        <v>314</v>
      </c>
      <c r="D240">
        <v>117</v>
      </c>
      <c r="E240">
        <v>572</v>
      </c>
      <c r="F240">
        <v>303</v>
      </c>
      <c r="G240">
        <v>55.79</v>
      </c>
      <c r="H240">
        <v>48.02</v>
      </c>
      <c r="I240" t="s">
        <v>317</v>
      </c>
      <c r="J240">
        <f t="shared" si="3"/>
        <v>-1</v>
      </c>
    </row>
    <row r="241" spans="1:10" x14ac:dyDescent="0.35">
      <c r="A241" t="s">
        <v>248</v>
      </c>
      <c r="B241" t="s">
        <v>312</v>
      </c>
      <c r="C241" t="s">
        <v>315</v>
      </c>
      <c r="D241">
        <v>146</v>
      </c>
      <c r="E241">
        <v>6412</v>
      </c>
      <c r="F241">
        <v>220</v>
      </c>
      <c r="G241">
        <v>54.83</v>
      </c>
      <c r="H241">
        <v>30.46</v>
      </c>
      <c r="I241" t="s">
        <v>317</v>
      </c>
      <c r="J241">
        <f t="shared" si="3"/>
        <v>-1</v>
      </c>
    </row>
    <row r="242" spans="1:10" x14ac:dyDescent="0.35">
      <c r="A242" t="s">
        <v>249</v>
      </c>
      <c r="B242" t="s">
        <v>310</v>
      </c>
      <c r="C242" t="s">
        <v>314</v>
      </c>
      <c r="D242">
        <v>24</v>
      </c>
      <c r="E242">
        <v>4892</v>
      </c>
      <c r="F242">
        <v>5</v>
      </c>
      <c r="G242">
        <v>35.69</v>
      </c>
      <c r="H242">
        <v>31.28</v>
      </c>
      <c r="I242" t="s">
        <v>317</v>
      </c>
      <c r="J242">
        <f t="shared" si="3"/>
        <v>-1</v>
      </c>
    </row>
    <row r="243" spans="1:10" x14ac:dyDescent="0.35">
      <c r="A243" t="s">
        <v>250</v>
      </c>
      <c r="B243" t="s">
        <v>309</v>
      </c>
      <c r="C243" t="s">
        <v>315</v>
      </c>
      <c r="D243">
        <v>45</v>
      </c>
      <c r="E243">
        <v>1340</v>
      </c>
      <c r="F243">
        <v>82</v>
      </c>
      <c r="G243">
        <v>72.97</v>
      </c>
      <c r="H243">
        <v>25.01</v>
      </c>
      <c r="I243" t="s">
        <v>317</v>
      </c>
      <c r="J243">
        <f t="shared" si="3"/>
        <v>-1</v>
      </c>
    </row>
    <row r="244" spans="1:10" x14ac:dyDescent="0.35">
      <c r="A244" t="s">
        <v>251</v>
      </c>
      <c r="B244" t="s">
        <v>310</v>
      </c>
      <c r="C244" t="s">
        <v>316</v>
      </c>
      <c r="D244">
        <v>169</v>
      </c>
      <c r="E244">
        <v>3735</v>
      </c>
      <c r="F244">
        <v>269</v>
      </c>
      <c r="G244">
        <v>55.07</v>
      </c>
      <c r="H244">
        <v>44.33</v>
      </c>
      <c r="I244" t="s">
        <v>317</v>
      </c>
      <c r="J244">
        <f t="shared" si="3"/>
        <v>-1</v>
      </c>
    </row>
    <row r="245" spans="1:10" x14ac:dyDescent="0.35">
      <c r="A245" t="s">
        <v>252</v>
      </c>
      <c r="B245" t="s">
        <v>309</v>
      </c>
      <c r="C245" t="s">
        <v>315</v>
      </c>
      <c r="D245">
        <v>47</v>
      </c>
      <c r="E245">
        <v>1159</v>
      </c>
      <c r="F245">
        <v>302</v>
      </c>
      <c r="G245">
        <v>46.9</v>
      </c>
      <c r="H245">
        <v>44.12</v>
      </c>
      <c r="I245" t="s">
        <v>318</v>
      </c>
      <c r="J245">
        <f t="shared" si="3"/>
        <v>1</v>
      </c>
    </row>
    <row r="246" spans="1:10" x14ac:dyDescent="0.35">
      <c r="A246" t="s">
        <v>253</v>
      </c>
      <c r="B246" t="s">
        <v>310</v>
      </c>
      <c r="C246" t="s">
        <v>316</v>
      </c>
      <c r="D246">
        <v>54</v>
      </c>
      <c r="E246">
        <v>3209</v>
      </c>
      <c r="F246">
        <v>128</v>
      </c>
      <c r="G246">
        <v>59.91</v>
      </c>
      <c r="H246">
        <v>47.85</v>
      </c>
      <c r="I246" t="s">
        <v>317</v>
      </c>
      <c r="J246">
        <f t="shared" si="3"/>
        <v>-1</v>
      </c>
    </row>
    <row r="247" spans="1:10" x14ac:dyDescent="0.35">
      <c r="A247" t="s">
        <v>254</v>
      </c>
      <c r="B247" t="s">
        <v>310</v>
      </c>
      <c r="C247" t="s">
        <v>315</v>
      </c>
      <c r="D247">
        <v>172</v>
      </c>
      <c r="E247">
        <v>7221</v>
      </c>
      <c r="F247">
        <v>358</v>
      </c>
      <c r="G247">
        <v>65.349999999999994</v>
      </c>
      <c r="H247">
        <v>28.32</v>
      </c>
      <c r="I247" t="s">
        <v>317</v>
      </c>
      <c r="J247">
        <f t="shared" si="3"/>
        <v>-1</v>
      </c>
    </row>
    <row r="248" spans="1:10" x14ac:dyDescent="0.35">
      <c r="A248" t="s">
        <v>255</v>
      </c>
      <c r="B248" t="s">
        <v>309</v>
      </c>
      <c r="C248" t="s">
        <v>314</v>
      </c>
      <c r="D248">
        <v>119</v>
      </c>
      <c r="E248">
        <v>3623</v>
      </c>
      <c r="F248">
        <v>6</v>
      </c>
      <c r="G248">
        <v>11.96</v>
      </c>
      <c r="H248">
        <v>27.78</v>
      </c>
      <c r="I248" t="s">
        <v>317</v>
      </c>
      <c r="J248">
        <f t="shared" si="3"/>
        <v>-1</v>
      </c>
    </row>
    <row r="249" spans="1:10" x14ac:dyDescent="0.35">
      <c r="A249" t="s">
        <v>256</v>
      </c>
      <c r="B249" t="s">
        <v>309</v>
      </c>
      <c r="C249" t="s">
        <v>316</v>
      </c>
      <c r="D249">
        <v>144</v>
      </c>
      <c r="E249">
        <v>4832</v>
      </c>
      <c r="F249">
        <v>391</v>
      </c>
      <c r="G249">
        <v>44.84</v>
      </c>
      <c r="H249">
        <v>45.71</v>
      </c>
      <c r="I249" t="s">
        <v>317</v>
      </c>
      <c r="J249">
        <f t="shared" si="3"/>
        <v>-1</v>
      </c>
    </row>
    <row r="250" spans="1:10" x14ac:dyDescent="0.35">
      <c r="A250" t="s">
        <v>257</v>
      </c>
      <c r="B250" t="s">
        <v>309</v>
      </c>
      <c r="C250" t="s">
        <v>313</v>
      </c>
      <c r="D250">
        <v>189</v>
      </c>
      <c r="E250">
        <v>4639</v>
      </c>
      <c r="F250">
        <v>316</v>
      </c>
      <c r="G250">
        <v>59.93</v>
      </c>
      <c r="H250">
        <v>37.86</v>
      </c>
      <c r="I250" t="s">
        <v>317</v>
      </c>
      <c r="J250">
        <f t="shared" si="3"/>
        <v>-1</v>
      </c>
    </row>
    <row r="251" spans="1:10" x14ac:dyDescent="0.35">
      <c r="A251" t="s">
        <v>258</v>
      </c>
      <c r="B251" t="s">
        <v>312</v>
      </c>
      <c r="C251" t="s">
        <v>315</v>
      </c>
      <c r="D251">
        <v>172</v>
      </c>
      <c r="E251">
        <v>2736</v>
      </c>
      <c r="F251">
        <v>307</v>
      </c>
      <c r="G251">
        <v>67.260000000000005</v>
      </c>
      <c r="H251">
        <v>49.21</v>
      </c>
      <c r="I251" t="s">
        <v>317</v>
      </c>
      <c r="J251">
        <f t="shared" si="3"/>
        <v>-1</v>
      </c>
    </row>
    <row r="252" spans="1:10" x14ac:dyDescent="0.35">
      <c r="A252" t="s">
        <v>259</v>
      </c>
      <c r="B252" t="s">
        <v>309</v>
      </c>
      <c r="C252" t="s">
        <v>314</v>
      </c>
      <c r="D252">
        <v>26</v>
      </c>
      <c r="E252">
        <v>4296</v>
      </c>
      <c r="F252">
        <v>130</v>
      </c>
      <c r="G252">
        <v>64.19</v>
      </c>
      <c r="H252">
        <v>30.66</v>
      </c>
      <c r="I252" t="s">
        <v>317</v>
      </c>
      <c r="J252">
        <f t="shared" si="3"/>
        <v>-1</v>
      </c>
    </row>
    <row r="253" spans="1:10" x14ac:dyDescent="0.35">
      <c r="A253" t="s">
        <v>260</v>
      </c>
      <c r="B253" t="s">
        <v>311</v>
      </c>
      <c r="C253" t="s">
        <v>315</v>
      </c>
      <c r="D253">
        <v>184</v>
      </c>
      <c r="E253">
        <v>9891</v>
      </c>
      <c r="F253">
        <v>390</v>
      </c>
      <c r="G253">
        <v>39</v>
      </c>
      <c r="H253">
        <v>26.34</v>
      </c>
      <c r="I253" t="s">
        <v>317</v>
      </c>
      <c r="J253">
        <f t="shared" si="3"/>
        <v>-1</v>
      </c>
    </row>
    <row r="254" spans="1:10" x14ac:dyDescent="0.35">
      <c r="A254" t="s">
        <v>261</v>
      </c>
      <c r="B254" t="s">
        <v>311</v>
      </c>
      <c r="C254" t="s">
        <v>316</v>
      </c>
      <c r="D254">
        <v>142</v>
      </c>
      <c r="E254">
        <v>6330</v>
      </c>
      <c r="F254">
        <v>78</v>
      </c>
      <c r="G254">
        <v>51.47</v>
      </c>
      <c r="H254">
        <v>42.26</v>
      </c>
      <c r="I254" t="s">
        <v>317</v>
      </c>
      <c r="J254">
        <f t="shared" si="3"/>
        <v>-1</v>
      </c>
    </row>
    <row r="255" spans="1:10" x14ac:dyDescent="0.35">
      <c r="A255" t="s">
        <v>262</v>
      </c>
      <c r="B255" t="s">
        <v>310</v>
      </c>
      <c r="C255" t="s">
        <v>313</v>
      </c>
      <c r="D255">
        <v>95</v>
      </c>
      <c r="E255">
        <v>9948</v>
      </c>
      <c r="F255">
        <v>248</v>
      </c>
      <c r="G255">
        <v>49.75</v>
      </c>
      <c r="H255">
        <v>44.71</v>
      </c>
      <c r="I255" t="s">
        <v>317</v>
      </c>
      <c r="J255">
        <f t="shared" si="3"/>
        <v>-1</v>
      </c>
    </row>
    <row r="256" spans="1:10" x14ac:dyDescent="0.35">
      <c r="A256" t="s">
        <v>263</v>
      </c>
      <c r="B256" t="s">
        <v>310</v>
      </c>
      <c r="C256" t="s">
        <v>315</v>
      </c>
      <c r="D256">
        <v>97</v>
      </c>
      <c r="E256">
        <v>1731</v>
      </c>
      <c r="F256">
        <v>354</v>
      </c>
      <c r="G256">
        <v>12.48</v>
      </c>
      <c r="H256">
        <v>21.51</v>
      </c>
      <c r="I256" t="s">
        <v>317</v>
      </c>
      <c r="J256">
        <f t="shared" si="3"/>
        <v>-1</v>
      </c>
    </row>
    <row r="257" spans="1:10" x14ac:dyDescent="0.35">
      <c r="A257" t="s">
        <v>264</v>
      </c>
      <c r="B257" t="s">
        <v>309</v>
      </c>
      <c r="C257" t="s">
        <v>314</v>
      </c>
      <c r="D257">
        <v>136</v>
      </c>
      <c r="E257">
        <v>5147</v>
      </c>
      <c r="F257">
        <v>211</v>
      </c>
      <c r="G257">
        <v>30.22</v>
      </c>
      <c r="H257">
        <v>44.87</v>
      </c>
      <c r="I257" t="s">
        <v>317</v>
      </c>
      <c r="J257">
        <f t="shared" si="3"/>
        <v>-1</v>
      </c>
    </row>
    <row r="258" spans="1:10" x14ac:dyDescent="0.35">
      <c r="A258" t="s">
        <v>265</v>
      </c>
      <c r="B258" t="s">
        <v>309</v>
      </c>
      <c r="C258" t="s">
        <v>313</v>
      </c>
      <c r="D258">
        <v>100</v>
      </c>
      <c r="E258">
        <v>5891</v>
      </c>
      <c r="F258">
        <v>251</v>
      </c>
      <c r="G258">
        <v>35.950000000000003</v>
      </c>
      <c r="H258">
        <v>35.9</v>
      </c>
      <c r="I258" t="s">
        <v>317</v>
      </c>
      <c r="J258">
        <f t="shared" si="3"/>
        <v>-1</v>
      </c>
    </row>
    <row r="259" spans="1:10" x14ac:dyDescent="0.35">
      <c r="A259" t="s">
        <v>266</v>
      </c>
      <c r="B259" t="s">
        <v>312</v>
      </c>
      <c r="C259" t="s">
        <v>316</v>
      </c>
      <c r="D259">
        <v>33</v>
      </c>
      <c r="E259">
        <v>1047</v>
      </c>
      <c r="F259">
        <v>321</v>
      </c>
      <c r="G259">
        <v>70.34</v>
      </c>
      <c r="H259">
        <v>35.82</v>
      </c>
      <c r="I259" t="s">
        <v>317</v>
      </c>
      <c r="J259">
        <f t="shared" ref="J259:J301" si="4">IF(I259="No",-1,1)</f>
        <v>-1</v>
      </c>
    </row>
    <row r="260" spans="1:10" x14ac:dyDescent="0.35">
      <c r="A260" t="s">
        <v>267</v>
      </c>
      <c r="B260" t="s">
        <v>312</v>
      </c>
      <c r="C260" t="s">
        <v>316</v>
      </c>
      <c r="D260">
        <v>66</v>
      </c>
      <c r="E260">
        <v>7155</v>
      </c>
      <c r="F260">
        <v>344</v>
      </c>
      <c r="G260">
        <v>19.920000000000002</v>
      </c>
      <c r="H260">
        <v>22.53</v>
      </c>
      <c r="I260" t="s">
        <v>317</v>
      </c>
      <c r="J260">
        <f t="shared" si="4"/>
        <v>-1</v>
      </c>
    </row>
    <row r="261" spans="1:10" x14ac:dyDescent="0.35">
      <c r="A261" t="s">
        <v>268</v>
      </c>
      <c r="B261" t="s">
        <v>312</v>
      </c>
      <c r="C261" t="s">
        <v>315</v>
      </c>
      <c r="D261">
        <v>59</v>
      </c>
      <c r="E261">
        <v>2870</v>
      </c>
      <c r="F261">
        <v>340</v>
      </c>
      <c r="G261">
        <v>11.52</v>
      </c>
      <c r="H261">
        <v>44.25</v>
      </c>
      <c r="I261" t="s">
        <v>317</v>
      </c>
      <c r="J261">
        <f t="shared" si="4"/>
        <v>-1</v>
      </c>
    </row>
    <row r="262" spans="1:10" x14ac:dyDescent="0.35">
      <c r="A262" t="s">
        <v>269</v>
      </c>
      <c r="B262" t="s">
        <v>310</v>
      </c>
      <c r="C262" t="s">
        <v>315</v>
      </c>
      <c r="D262">
        <v>132</v>
      </c>
      <c r="E262">
        <v>460</v>
      </c>
      <c r="F262">
        <v>228</v>
      </c>
      <c r="G262">
        <v>78.180000000000007</v>
      </c>
      <c r="H262">
        <v>41.58</v>
      </c>
      <c r="I262" t="s">
        <v>317</v>
      </c>
      <c r="J262">
        <f t="shared" si="4"/>
        <v>-1</v>
      </c>
    </row>
    <row r="263" spans="1:10" x14ac:dyDescent="0.35">
      <c r="A263" t="s">
        <v>270</v>
      </c>
      <c r="B263" t="s">
        <v>310</v>
      </c>
      <c r="C263" t="s">
        <v>315</v>
      </c>
      <c r="D263">
        <v>159</v>
      </c>
      <c r="E263">
        <v>7274</v>
      </c>
      <c r="F263">
        <v>64</v>
      </c>
      <c r="G263">
        <v>79.400000000000006</v>
      </c>
      <c r="H263">
        <v>16.489999999999998</v>
      </c>
      <c r="I263" t="s">
        <v>317</v>
      </c>
      <c r="J263">
        <f t="shared" si="4"/>
        <v>-1</v>
      </c>
    </row>
    <row r="264" spans="1:10" x14ac:dyDescent="0.35">
      <c r="A264" t="s">
        <v>271</v>
      </c>
      <c r="B264" t="s">
        <v>310</v>
      </c>
      <c r="C264" t="s">
        <v>313</v>
      </c>
      <c r="D264">
        <v>185</v>
      </c>
      <c r="E264">
        <v>7699</v>
      </c>
      <c r="F264">
        <v>137</v>
      </c>
      <c r="G264">
        <v>24.78</v>
      </c>
      <c r="H264">
        <v>46.39</v>
      </c>
      <c r="I264" t="s">
        <v>318</v>
      </c>
      <c r="J264">
        <f t="shared" si="4"/>
        <v>1</v>
      </c>
    </row>
    <row r="265" spans="1:10" x14ac:dyDescent="0.35">
      <c r="A265" t="s">
        <v>272</v>
      </c>
      <c r="B265" t="s">
        <v>310</v>
      </c>
      <c r="C265" t="s">
        <v>315</v>
      </c>
      <c r="D265">
        <v>130</v>
      </c>
      <c r="E265">
        <v>6281</v>
      </c>
      <c r="F265">
        <v>288</v>
      </c>
      <c r="G265">
        <v>75.73</v>
      </c>
      <c r="H265">
        <v>37.659999999999997</v>
      </c>
      <c r="I265" t="s">
        <v>317</v>
      </c>
      <c r="J265">
        <f t="shared" si="4"/>
        <v>-1</v>
      </c>
    </row>
    <row r="266" spans="1:10" x14ac:dyDescent="0.35">
      <c r="A266" t="s">
        <v>273</v>
      </c>
      <c r="B266" t="s">
        <v>310</v>
      </c>
      <c r="C266" t="s">
        <v>315</v>
      </c>
      <c r="D266">
        <v>196</v>
      </c>
      <c r="E266">
        <v>5519</v>
      </c>
      <c r="F266">
        <v>84</v>
      </c>
      <c r="G266">
        <v>15.25</v>
      </c>
      <c r="H266">
        <v>15.83</v>
      </c>
      <c r="I266" t="s">
        <v>317</v>
      </c>
      <c r="J266">
        <f t="shared" si="4"/>
        <v>-1</v>
      </c>
    </row>
    <row r="267" spans="1:10" x14ac:dyDescent="0.35">
      <c r="A267" t="s">
        <v>274</v>
      </c>
      <c r="B267" t="s">
        <v>310</v>
      </c>
      <c r="C267" t="s">
        <v>314</v>
      </c>
      <c r="D267">
        <v>46</v>
      </c>
      <c r="E267">
        <v>2389</v>
      </c>
      <c r="F267">
        <v>23</v>
      </c>
      <c r="G267">
        <v>47.62</v>
      </c>
      <c r="H267">
        <v>22.96</v>
      </c>
      <c r="I267" t="s">
        <v>317</v>
      </c>
      <c r="J267">
        <f t="shared" si="4"/>
        <v>-1</v>
      </c>
    </row>
    <row r="268" spans="1:10" x14ac:dyDescent="0.35">
      <c r="A268" t="s">
        <v>275</v>
      </c>
      <c r="B268" t="s">
        <v>312</v>
      </c>
      <c r="C268" t="s">
        <v>313</v>
      </c>
      <c r="D268">
        <v>167</v>
      </c>
      <c r="E268">
        <v>9461</v>
      </c>
      <c r="F268">
        <v>125</v>
      </c>
      <c r="G268">
        <v>19.64</v>
      </c>
      <c r="H268">
        <v>30.65</v>
      </c>
      <c r="I268" t="s">
        <v>317</v>
      </c>
      <c r="J268">
        <f t="shared" si="4"/>
        <v>-1</v>
      </c>
    </row>
    <row r="269" spans="1:10" x14ac:dyDescent="0.35">
      <c r="A269" t="s">
        <v>276</v>
      </c>
      <c r="B269" t="s">
        <v>311</v>
      </c>
      <c r="C269" t="s">
        <v>316</v>
      </c>
      <c r="D269">
        <v>69</v>
      </c>
      <c r="E269">
        <v>9786</v>
      </c>
      <c r="F269">
        <v>215</v>
      </c>
      <c r="G269">
        <v>33.479999999999997</v>
      </c>
      <c r="H269">
        <v>16.05</v>
      </c>
      <c r="I269" t="s">
        <v>317</v>
      </c>
      <c r="J269">
        <f t="shared" si="4"/>
        <v>-1</v>
      </c>
    </row>
    <row r="270" spans="1:10" x14ac:dyDescent="0.35">
      <c r="A270" t="s">
        <v>277</v>
      </c>
      <c r="B270" t="s">
        <v>309</v>
      </c>
      <c r="C270" t="s">
        <v>314</v>
      </c>
      <c r="D270">
        <v>141</v>
      </c>
      <c r="E270">
        <v>6904</v>
      </c>
      <c r="F270">
        <v>125</v>
      </c>
      <c r="G270">
        <v>36.630000000000003</v>
      </c>
      <c r="H270">
        <v>30.41</v>
      </c>
      <c r="I270" t="s">
        <v>318</v>
      </c>
      <c r="J270">
        <f t="shared" si="4"/>
        <v>1</v>
      </c>
    </row>
    <row r="271" spans="1:10" x14ac:dyDescent="0.35">
      <c r="A271" t="s">
        <v>278</v>
      </c>
      <c r="B271" t="s">
        <v>312</v>
      </c>
      <c r="C271" t="s">
        <v>314</v>
      </c>
      <c r="D271">
        <v>183</v>
      </c>
      <c r="E271">
        <v>7260</v>
      </c>
      <c r="F271">
        <v>192</v>
      </c>
      <c r="G271">
        <v>79.790000000000006</v>
      </c>
      <c r="H271">
        <v>43.82</v>
      </c>
      <c r="I271" t="s">
        <v>317</v>
      </c>
      <c r="J271">
        <f t="shared" si="4"/>
        <v>-1</v>
      </c>
    </row>
    <row r="272" spans="1:10" x14ac:dyDescent="0.35">
      <c r="A272" t="s">
        <v>279</v>
      </c>
      <c r="B272" t="s">
        <v>310</v>
      </c>
      <c r="C272" t="s">
        <v>315</v>
      </c>
      <c r="D272">
        <v>186</v>
      </c>
      <c r="E272">
        <v>3276</v>
      </c>
      <c r="F272">
        <v>259</v>
      </c>
      <c r="G272">
        <v>15.92</v>
      </c>
      <c r="H272">
        <v>25.68</v>
      </c>
      <c r="I272" t="s">
        <v>318</v>
      </c>
      <c r="J272">
        <f t="shared" si="4"/>
        <v>1</v>
      </c>
    </row>
    <row r="273" spans="1:10" x14ac:dyDescent="0.35">
      <c r="A273" t="s">
        <v>280</v>
      </c>
      <c r="B273" t="s">
        <v>309</v>
      </c>
      <c r="C273" t="s">
        <v>315</v>
      </c>
      <c r="D273">
        <v>196</v>
      </c>
      <c r="E273">
        <v>4868</v>
      </c>
      <c r="F273">
        <v>168</v>
      </c>
      <c r="G273">
        <v>74.8</v>
      </c>
      <c r="H273">
        <v>49.91</v>
      </c>
      <c r="I273" t="s">
        <v>317</v>
      </c>
      <c r="J273">
        <f t="shared" si="4"/>
        <v>-1</v>
      </c>
    </row>
    <row r="274" spans="1:10" x14ac:dyDescent="0.35">
      <c r="A274" t="s">
        <v>281</v>
      </c>
      <c r="B274" t="s">
        <v>310</v>
      </c>
      <c r="C274" t="s">
        <v>316</v>
      </c>
      <c r="D274">
        <v>195</v>
      </c>
      <c r="E274">
        <v>8357</v>
      </c>
      <c r="F274">
        <v>62</v>
      </c>
      <c r="G274">
        <v>45.98</v>
      </c>
      <c r="H274">
        <v>23.6</v>
      </c>
      <c r="I274" t="s">
        <v>317</v>
      </c>
      <c r="J274">
        <f t="shared" si="4"/>
        <v>-1</v>
      </c>
    </row>
    <row r="275" spans="1:10" x14ac:dyDescent="0.35">
      <c r="A275" t="s">
        <v>282</v>
      </c>
      <c r="B275" t="s">
        <v>309</v>
      </c>
      <c r="C275" t="s">
        <v>315</v>
      </c>
      <c r="D275">
        <v>62</v>
      </c>
      <c r="E275">
        <v>4479</v>
      </c>
      <c r="F275">
        <v>321</v>
      </c>
      <c r="G275">
        <v>29.85</v>
      </c>
      <c r="H275">
        <v>24.35</v>
      </c>
      <c r="I275" t="s">
        <v>317</v>
      </c>
      <c r="J275">
        <f t="shared" si="4"/>
        <v>-1</v>
      </c>
    </row>
    <row r="276" spans="1:10" x14ac:dyDescent="0.35">
      <c r="A276" t="s">
        <v>283</v>
      </c>
      <c r="B276" t="s">
        <v>312</v>
      </c>
      <c r="C276" t="s">
        <v>313</v>
      </c>
      <c r="D276">
        <v>37</v>
      </c>
      <c r="E276">
        <v>2504</v>
      </c>
      <c r="F276">
        <v>40</v>
      </c>
      <c r="G276">
        <v>28.37</v>
      </c>
      <c r="H276">
        <v>18.739999999999998</v>
      </c>
      <c r="I276" t="s">
        <v>317</v>
      </c>
      <c r="J276">
        <f t="shared" si="4"/>
        <v>-1</v>
      </c>
    </row>
    <row r="277" spans="1:10" x14ac:dyDescent="0.35">
      <c r="A277" t="s">
        <v>284</v>
      </c>
      <c r="B277" t="s">
        <v>312</v>
      </c>
      <c r="C277" t="s">
        <v>313</v>
      </c>
      <c r="D277">
        <v>98</v>
      </c>
      <c r="E277">
        <v>3521</v>
      </c>
      <c r="F277">
        <v>79</v>
      </c>
      <c r="G277">
        <v>36.729999999999997</v>
      </c>
      <c r="H277">
        <v>44.69</v>
      </c>
      <c r="I277" t="s">
        <v>317</v>
      </c>
      <c r="J277">
        <f t="shared" si="4"/>
        <v>-1</v>
      </c>
    </row>
    <row r="278" spans="1:10" x14ac:dyDescent="0.35">
      <c r="A278" t="s">
        <v>285</v>
      </c>
      <c r="B278" t="s">
        <v>312</v>
      </c>
      <c r="C278" t="s">
        <v>315</v>
      </c>
      <c r="D278">
        <v>167</v>
      </c>
      <c r="E278">
        <v>3503</v>
      </c>
      <c r="F278">
        <v>265</v>
      </c>
      <c r="G278">
        <v>55.56</v>
      </c>
      <c r="H278">
        <v>49.06</v>
      </c>
      <c r="I278" t="s">
        <v>317</v>
      </c>
      <c r="J278">
        <f t="shared" si="4"/>
        <v>-1</v>
      </c>
    </row>
    <row r="279" spans="1:10" x14ac:dyDescent="0.35">
      <c r="A279" t="s">
        <v>286</v>
      </c>
      <c r="B279" t="s">
        <v>311</v>
      </c>
      <c r="C279" t="s">
        <v>313</v>
      </c>
      <c r="D279">
        <v>145</v>
      </c>
      <c r="E279">
        <v>5215</v>
      </c>
      <c r="F279">
        <v>16</v>
      </c>
      <c r="G279">
        <v>79.959999999999994</v>
      </c>
      <c r="H279">
        <v>33.03</v>
      </c>
      <c r="I279" t="s">
        <v>317</v>
      </c>
      <c r="J279">
        <f t="shared" si="4"/>
        <v>-1</v>
      </c>
    </row>
    <row r="280" spans="1:10" x14ac:dyDescent="0.35">
      <c r="A280" t="s">
        <v>287</v>
      </c>
      <c r="B280" t="s">
        <v>311</v>
      </c>
      <c r="C280" t="s">
        <v>316</v>
      </c>
      <c r="D280">
        <v>49</v>
      </c>
      <c r="E280">
        <v>6443</v>
      </c>
      <c r="F280">
        <v>288</v>
      </c>
      <c r="G280">
        <v>75.63</v>
      </c>
      <c r="H280">
        <v>21.24</v>
      </c>
      <c r="I280" t="s">
        <v>317</v>
      </c>
      <c r="J280">
        <f t="shared" si="4"/>
        <v>-1</v>
      </c>
    </row>
    <row r="281" spans="1:10" x14ac:dyDescent="0.35">
      <c r="A281" t="s">
        <v>288</v>
      </c>
      <c r="B281" t="s">
        <v>309</v>
      </c>
      <c r="C281" t="s">
        <v>314</v>
      </c>
      <c r="D281">
        <v>103</v>
      </c>
      <c r="E281">
        <v>5014</v>
      </c>
      <c r="F281">
        <v>335</v>
      </c>
      <c r="G281">
        <v>14.46</v>
      </c>
      <c r="H281">
        <v>46.08</v>
      </c>
      <c r="I281" t="s">
        <v>317</v>
      </c>
      <c r="J281">
        <f t="shared" si="4"/>
        <v>-1</v>
      </c>
    </row>
    <row r="282" spans="1:10" x14ac:dyDescent="0.35">
      <c r="A282" t="s">
        <v>289</v>
      </c>
      <c r="B282" t="s">
        <v>309</v>
      </c>
      <c r="C282" t="s">
        <v>316</v>
      </c>
      <c r="D282">
        <v>78</v>
      </c>
      <c r="E282">
        <v>9628</v>
      </c>
      <c r="F282">
        <v>210</v>
      </c>
      <c r="G282">
        <v>62.24</v>
      </c>
      <c r="H282">
        <v>46.5</v>
      </c>
      <c r="I282" t="s">
        <v>317</v>
      </c>
      <c r="J282">
        <f t="shared" si="4"/>
        <v>-1</v>
      </c>
    </row>
    <row r="283" spans="1:10" x14ac:dyDescent="0.35">
      <c r="A283" t="s">
        <v>290</v>
      </c>
      <c r="B283" t="s">
        <v>310</v>
      </c>
      <c r="C283" t="s">
        <v>314</v>
      </c>
      <c r="D283">
        <v>54</v>
      </c>
      <c r="E283">
        <v>7849</v>
      </c>
      <c r="F283">
        <v>290</v>
      </c>
      <c r="G283">
        <v>77.62</v>
      </c>
      <c r="H283">
        <v>18.02</v>
      </c>
      <c r="I283" t="s">
        <v>317</v>
      </c>
      <c r="J283">
        <f t="shared" si="4"/>
        <v>-1</v>
      </c>
    </row>
    <row r="284" spans="1:10" x14ac:dyDescent="0.35">
      <c r="A284" t="s">
        <v>291</v>
      </c>
      <c r="B284" t="s">
        <v>312</v>
      </c>
      <c r="C284" t="s">
        <v>316</v>
      </c>
      <c r="D284">
        <v>188</v>
      </c>
      <c r="E284">
        <v>8218</v>
      </c>
      <c r="F284">
        <v>253</v>
      </c>
      <c r="G284">
        <v>40.270000000000003</v>
      </c>
      <c r="H284">
        <v>16.53</v>
      </c>
      <c r="I284" t="s">
        <v>317</v>
      </c>
      <c r="J284">
        <f t="shared" si="4"/>
        <v>-1</v>
      </c>
    </row>
    <row r="285" spans="1:10" x14ac:dyDescent="0.35">
      <c r="A285" t="s">
        <v>292</v>
      </c>
      <c r="B285" t="s">
        <v>310</v>
      </c>
      <c r="C285" t="s">
        <v>316</v>
      </c>
      <c r="D285">
        <v>44</v>
      </c>
      <c r="E285">
        <v>2341</v>
      </c>
      <c r="F285">
        <v>307</v>
      </c>
      <c r="G285">
        <v>34.96</v>
      </c>
      <c r="H285">
        <v>39.950000000000003</v>
      </c>
      <c r="I285" t="s">
        <v>318</v>
      </c>
      <c r="J285">
        <f t="shared" si="4"/>
        <v>1</v>
      </c>
    </row>
    <row r="286" spans="1:10" x14ac:dyDescent="0.35">
      <c r="A286" t="s">
        <v>293</v>
      </c>
      <c r="B286" t="s">
        <v>312</v>
      </c>
      <c r="C286" t="s">
        <v>313</v>
      </c>
      <c r="D286">
        <v>84</v>
      </c>
      <c r="E286">
        <v>9084</v>
      </c>
      <c r="F286">
        <v>388</v>
      </c>
      <c r="G286">
        <v>32.380000000000003</v>
      </c>
      <c r="H286">
        <v>40.35</v>
      </c>
      <c r="I286" t="s">
        <v>318</v>
      </c>
      <c r="J286">
        <f t="shared" si="4"/>
        <v>1</v>
      </c>
    </row>
    <row r="287" spans="1:10" x14ac:dyDescent="0.35">
      <c r="A287" t="s">
        <v>294</v>
      </c>
      <c r="B287" t="s">
        <v>309</v>
      </c>
      <c r="C287" t="s">
        <v>316</v>
      </c>
      <c r="D287">
        <v>193</v>
      </c>
      <c r="E287">
        <v>9323</v>
      </c>
      <c r="F287">
        <v>172</v>
      </c>
      <c r="G287">
        <v>58.95</v>
      </c>
      <c r="H287">
        <v>25.52</v>
      </c>
      <c r="I287" t="s">
        <v>317</v>
      </c>
      <c r="J287">
        <f t="shared" si="4"/>
        <v>-1</v>
      </c>
    </row>
    <row r="288" spans="1:10" x14ac:dyDescent="0.35">
      <c r="A288" t="s">
        <v>295</v>
      </c>
      <c r="B288" t="s">
        <v>311</v>
      </c>
      <c r="C288" t="s">
        <v>315</v>
      </c>
      <c r="D288">
        <v>36</v>
      </c>
      <c r="E288">
        <v>7176</v>
      </c>
      <c r="F288">
        <v>269</v>
      </c>
      <c r="G288">
        <v>55.58</v>
      </c>
      <c r="H288">
        <v>37.28</v>
      </c>
      <c r="I288" t="s">
        <v>317</v>
      </c>
      <c r="J288">
        <f t="shared" si="4"/>
        <v>-1</v>
      </c>
    </row>
    <row r="289" spans="1:10" x14ac:dyDescent="0.35">
      <c r="A289" t="s">
        <v>296</v>
      </c>
      <c r="B289" t="s">
        <v>312</v>
      </c>
      <c r="C289" t="s">
        <v>316</v>
      </c>
      <c r="D289">
        <v>152</v>
      </c>
      <c r="E289">
        <v>9850</v>
      </c>
      <c r="F289">
        <v>252</v>
      </c>
      <c r="G289">
        <v>62.16</v>
      </c>
      <c r="H289">
        <v>35.729999999999997</v>
      </c>
      <c r="I289" t="s">
        <v>317</v>
      </c>
      <c r="J289">
        <f t="shared" si="4"/>
        <v>-1</v>
      </c>
    </row>
    <row r="290" spans="1:10" x14ac:dyDescent="0.35">
      <c r="A290" t="s">
        <v>297</v>
      </c>
      <c r="B290" t="s">
        <v>312</v>
      </c>
      <c r="C290" t="s">
        <v>313</v>
      </c>
      <c r="D290">
        <v>155</v>
      </c>
      <c r="E290">
        <v>3104</v>
      </c>
      <c r="F290">
        <v>143</v>
      </c>
      <c r="G290">
        <v>71.52</v>
      </c>
      <c r="H290">
        <v>42.19</v>
      </c>
      <c r="I290" t="s">
        <v>317</v>
      </c>
      <c r="J290">
        <f t="shared" si="4"/>
        <v>-1</v>
      </c>
    </row>
    <row r="291" spans="1:10" x14ac:dyDescent="0.35">
      <c r="A291" t="s">
        <v>298</v>
      </c>
      <c r="B291" t="s">
        <v>310</v>
      </c>
      <c r="C291" t="s">
        <v>315</v>
      </c>
      <c r="D291">
        <v>64</v>
      </c>
      <c r="E291">
        <v>3483</v>
      </c>
      <c r="F291">
        <v>316</v>
      </c>
      <c r="G291">
        <v>76.42</v>
      </c>
      <c r="H291">
        <v>39.61</v>
      </c>
      <c r="I291" t="s">
        <v>317</v>
      </c>
      <c r="J291">
        <f t="shared" si="4"/>
        <v>-1</v>
      </c>
    </row>
    <row r="292" spans="1:10" x14ac:dyDescent="0.35">
      <c r="A292" t="s">
        <v>299</v>
      </c>
      <c r="B292" t="s">
        <v>310</v>
      </c>
      <c r="C292" t="s">
        <v>315</v>
      </c>
      <c r="D292">
        <v>111</v>
      </c>
      <c r="E292">
        <v>2666</v>
      </c>
      <c r="F292">
        <v>365</v>
      </c>
      <c r="G292">
        <v>42.6</v>
      </c>
      <c r="H292">
        <v>30.54</v>
      </c>
      <c r="I292" t="s">
        <v>317</v>
      </c>
      <c r="J292">
        <f t="shared" si="4"/>
        <v>-1</v>
      </c>
    </row>
    <row r="293" spans="1:10" x14ac:dyDescent="0.35">
      <c r="A293" t="s">
        <v>300</v>
      </c>
      <c r="B293" t="s">
        <v>311</v>
      </c>
      <c r="C293" t="s">
        <v>316</v>
      </c>
      <c r="D293">
        <v>123</v>
      </c>
      <c r="E293">
        <v>2521</v>
      </c>
      <c r="F293">
        <v>125</v>
      </c>
      <c r="G293">
        <v>55.65</v>
      </c>
      <c r="H293">
        <v>18.5</v>
      </c>
      <c r="I293" t="s">
        <v>317</v>
      </c>
      <c r="J293">
        <f t="shared" si="4"/>
        <v>-1</v>
      </c>
    </row>
    <row r="294" spans="1:10" x14ac:dyDescent="0.35">
      <c r="A294" t="s">
        <v>301</v>
      </c>
      <c r="B294" t="s">
        <v>309</v>
      </c>
      <c r="C294" t="s">
        <v>315</v>
      </c>
      <c r="D294">
        <v>143</v>
      </c>
      <c r="E294">
        <v>3561</v>
      </c>
      <c r="F294">
        <v>6</v>
      </c>
      <c r="G294">
        <v>65.28</v>
      </c>
      <c r="H294">
        <v>44.83</v>
      </c>
      <c r="I294" t="s">
        <v>317</v>
      </c>
      <c r="J294">
        <f t="shared" si="4"/>
        <v>-1</v>
      </c>
    </row>
    <row r="295" spans="1:10" x14ac:dyDescent="0.35">
      <c r="A295" t="s">
        <v>302</v>
      </c>
      <c r="B295" t="s">
        <v>310</v>
      </c>
      <c r="C295" t="s">
        <v>313</v>
      </c>
      <c r="D295">
        <v>100</v>
      </c>
      <c r="E295">
        <v>7761</v>
      </c>
      <c r="F295">
        <v>331</v>
      </c>
      <c r="G295">
        <v>37.61</v>
      </c>
      <c r="H295">
        <v>16.559999999999999</v>
      </c>
      <c r="I295" t="s">
        <v>318</v>
      </c>
      <c r="J295">
        <f t="shared" si="4"/>
        <v>1</v>
      </c>
    </row>
    <row r="296" spans="1:10" x14ac:dyDescent="0.35">
      <c r="A296" t="s">
        <v>303</v>
      </c>
      <c r="B296" t="s">
        <v>311</v>
      </c>
      <c r="C296" t="s">
        <v>315</v>
      </c>
      <c r="D296">
        <v>126</v>
      </c>
      <c r="E296">
        <v>4768</v>
      </c>
      <c r="F296">
        <v>23</v>
      </c>
      <c r="G296">
        <v>41.44</v>
      </c>
      <c r="H296">
        <v>44.8</v>
      </c>
      <c r="I296" t="s">
        <v>317</v>
      </c>
      <c r="J296">
        <f t="shared" si="4"/>
        <v>-1</v>
      </c>
    </row>
    <row r="297" spans="1:10" x14ac:dyDescent="0.35">
      <c r="A297" t="s">
        <v>304</v>
      </c>
      <c r="B297" t="s">
        <v>310</v>
      </c>
      <c r="C297" t="s">
        <v>314</v>
      </c>
      <c r="D297">
        <v>23</v>
      </c>
      <c r="E297">
        <v>9615</v>
      </c>
      <c r="G297">
        <v>14.57</v>
      </c>
      <c r="H297">
        <v>30.68</v>
      </c>
      <c r="I297" t="s">
        <v>317</v>
      </c>
      <c r="J297">
        <f t="shared" si="4"/>
        <v>-1</v>
      </c>
    </row>
    <row r="298" spans="1:10" x14ac:dyDescent="0.35">
      <c r="A298" t="s">
        <v>305</v>
      </c>
      <c r="B298" t="s">
        <v>310</v>
      </c>
      <c r="C298" t="s">
        <v>315</v>
      </c>
      <c r="D298">
        <v>199</v>
      </c>
      <c r="E298">
        <v>253</v>
      </c>
      <c r="F298">
        <v>325</v>
      </c>
      <c r="G298">
        <v>63.73</v>
      </c>
      <c r="H298">
        <v>34.1</v>
      </c>
      <c r="I298" t="s">
        <v>317</v>
      </c>
      <c r="J298">
        <f t="shared" si="4"/>
        <v>-1</v>
      </c>
    </row>
    <row r="299" spans="1:10" x14ac:dyDescent="0.35">
      <c r="A299" t="s">
        <v>306</v>
      </c>
      <c r="B299" t="s">
        <v>311</v>
      </c>
      <c r="C299" t="s">
        <v>315</v>
      </c>
      <c r="D299">
        <v>115</v>
      </c>
      <c r="E299">
        <v>7983</v>
      </c>
      <c r="F299">
        <v>27</v>
      </c>
      <c r="G299">
        <v>53.48</v>
      </c>
      <c r="H299">
        <v>32.78</v>
      </c>
      <c r="I299" t="s">
        <v>317</v>
      </c>
      <c r="J299">
        <f t="shared" si="4"/>
        <v>-1</v>
      </c>
    </row>
    <row r="300" spans="1:10" x14ac:dyDescent="0.35">
      <c r="A300" t="s">
        <v>307</v>
      </c>
      <c r="B300" t="s">
        <v>311</v>
      </c>
      <c r="C300" t="s">
        <v>315</v>
      </c>
      <c r="D300">
        <v>14</v>
      </c>
      <c r="E300">
        <v>572</v>
      </c>
      <c r="F300">
        <v>163</v>
      </c>
      <c r="G300">
        <v>54.38</v>
      </c>
      <c r="H300">
        <v>42.75</v>
      </c>
      <c r="I300" t="s">
        <v>317</v>
      </c>
      <c r="J300">
        <f t="shared" si="4"/>
        <v>-1</v>
      </c>
    </row>
    <row r="301" spans="1:10" x14ac:dyDescent="0.35">
      <c r="A301" t="s">
        <v>308</v>
      </c>
      <c r="B301" t="s">
        <v>312</v>
      </c>
      <c r="C301" t="s">
        <v>316</v>
      </c>
      <c r="D301">
        <v>120</v>
      </c>
      <c r="E301">
        <v>349</v>
      </c>
      <c r="F301">
        <v>59</v>
      </c>
      <c r="G301">
        <v>36.33</v>
      </c>
      <c r="H301">
        <v>35.61</v>
      </c>
      <c r="I301" t="s">
        <v>317</v>
      </c>
      <c r="J301">
        <f t="shared" si="4"/>
        <v>-1</v>
      </c>
    </row>
  </sheetData>
  <conditionalFormatting sqref="A1:I104857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type="stacked" displayEmptyCellsAs="gap" negative="1">
          <x14:colorSeries rgb="FF376092"/>
          <x14:colorNegative rgb="FFD00000"/>
          <x14:colorAxis rgb="FF000000"/>
          <x14:colorMarkers rgb="FFD00000"/>
          <x14:colorFirst rgb="FFD00000"/>
          <x14:colorLast rgb="FFD00000"/>
          <x14:colorHigh rgb="FFD00000"/>
          <x14:colorLow rgb="FFD00000"/>
          <x14:sparklines>
            <x14:sparkline>
              <xm:f>DATA_Sparklines!J2:J2</xm:f>
              <xm:sqref>K2</xm:sqref>
            </x14:sparkline>
            <x14:sparkline>
              <xm:f>DATA_Sparklines!J3:J3</xm:f>
              <xm:sqref>K3</xm:sqref>
            </x14:sparkline>
            <x14:sparkline>
              <xm:f>DATA_Sparklines!J4:J4</xm:f>
              <xm:sqref>K4</xm:sqref>
            </x14:sparkline>
            <x14:sparkline>
              <xm:f>DATA_Sparklines!J5:J5</xm:f>
              <xm:sqref>K5</xm:sqref>
            </x14:sparkline>
            <x14:sparkline>
              <xm:f>DATA_Sparklines!J6:J6</xm:f>
              <xm:sqref>K6</xm:sqref>
            </x14:sparkline>
            <x14:sparkline>
              <xm:f>DATA_Sparklines!J7:J7</xm:f>
              <xm:sqref>K7</xm:sqref>
            </x14:sparkline>
            <x14:sparkline>
              <xm:f>DATA_Sparklines!J8:J8</xm:f>
              <xm:sqref>K8</xm:sqref>
            </x14:sparkline>
            <x14:sparkline>
              <xm:f>DATA_Sparklines!J9:J9</xm:f>
              <xm:sqref>K9</xm:sqref>
            </x14:sparkline>
            <x14:sparkline>
              <xm:f>DATA_Sparklines!J10:J10</xm:f>
              <xm:sqref>K10</xm:sqref>
            </x14:sparkline>
            <x14:sparkline>
              <xm:f>DATA_Sparklines!J11:J11</xm:f>
              <xm:sqref>K11</xm:sqref>
            </x14:sparkline>
            <x14:sparkline>
              <xm:f>DATA_Sparklines!J12:J12</xm:f>
              <xm:sqref>K12</xm:sqref>
            </x14:sparkline>
            <x14:sparkline>
              <xm:f>DATA_Sparklines!J13:J13</xm:f>
              <xm:sqref>K13</xm:sqref>
            </x14:sparkline>
            <x14:sparkline>
              <xm:f>DATA_Sparklines!J14:J14</xm:f>
              <xm:sqref>K14</xm:sqref>
            </x14:sparkline>
            <x14:sparkline>
              <xm:f>DATA_Sparklines!J15:J15</xm:f>
              <xm:sqref>K15</xm:sqref>
            </x14:sparkline>
            <x14:sparkline>
              <xm:f>DATA_Sparklines!J16:J16</xm:f>
              <xm:sqref>K16</xm:sqref>
            </x14:sparkline>
            <x14:sparkline>
              <xm:f>DATA_Sparklines!J17:J17</xm:f>
              <xm:sqref>K17</xm:sqref>
            </x14:sparkline>
            <x14:sparkline>
              <xm:f>DATA_Sparklines!J18:J18</xm:f>
              <xm:sqref>K18</xm:sqref>
            </x14:sparkline>
            <x14:sparkline>
              <xm:f>DATA_Sparklines!J19:J19</xm:f>
              <xm:sqref>K19</xm:sqref>
            </x14:sparkline>
            <x14:sparkline>
              <xm:f>DATA_Sparklines!J20:J20</xm:f>
              <xm:sqref>K20</xm:sqref>
            </x14:sparkline>
            <x14:sparkline>
              <xm:f>DATA_Sparklines!J21:J21</xm:f>
              <xm:sqref>K21</xm:sqref>
            </x14:sparkline>
            <x14:sparkline>
              <xm:f>DATA_Sparklines!J22:J22</xm:f>
              <xm:sqref>K22</xm:sqref>
            </x14:sparkline>
            <x14:sparkline>
              <xm:f>DATA_Sparklines!J23:J23</xm:f>
              <xm:sqref>K23</xm:sqref>
            </x14:sparkline>
            <x14:sparkline>
              <xm:f>DATA_Sparklines!J24:J24</xm:f>
              <xm:sqref>K24</xm:sqref>
            </x14:sparkline>
            <x14:sparkline>
              <xm:f>DATA_Sparklines!J25:J25</xm:f>
              <xm:sqref>K25</xm:sqref>
            </x14:sparkline>
            <x14:sparkline>
              <xm:f>DATA_Sparklines!J26:J26</xm:f>
              <xm:sqref>K26</xm:sqref>
            </x14:sparkline>
            <x14:sparkline>
              <xm:f>DATA_Sparklines!J27:J27</xm:f>
              <xm:sqref>K27</xm:sqref>
            </x14:sparkline>
            <x14:sparkline>
              <xm:f>DATA_Sparklines!J28:J28</xm:f>
              <xm:sqref>K28</xm:sqref>
            </x14:sparkline>
            <x14:sparkline>
              <xm:f>DATA_Sparklines!J29:J29</xm:f>
              <xm:sqref>K29</xm:sqref>
            </x14:sparkline>
            <x14:sparkline>
              <xm:f>DATA_Sparklines!J30:J30</xm:f>
              <xm:sqref>K30</xm:sqref>
            </x14:sparkline>
            <x14:sparkline>
              <xm:f>DATA_Sparklines!J31:J31</xm:f>
              <xm:sqref>K31</xm:sqref>
            </x14:sparkline>
            <x14:sparkline>
              <xm:f>DATA_Sparklines!J32:J32</xm:f>
              <xm:sqref>K32</xm:sqref>
            </x14:sparkline>
            <x14:sparkline>
              <xm:f>DATA_Sparklines!J33:J33</xm:f>
              <xm:sqref>K33</xm:sqref>
            </x14:sparkline>
            <x14:sparkline>
              <xm:f>DATA_Sparklines!J34:J34</xm:f>
              <xm:sqref>K34</xm:sqref>
            </x14:sparkline>
            <x14:sparkline>
              <xm:f>DATA_Sparklines!J35:J35</xm:f>
              <xm:sqref>K35</xm:sqref>
            </x14:sparkline>
            <x14:sparkline>
              <xm:f>DATA_Sparklines!J36:J36</xm:f>
              <xm:sqref>K36</xm:sqref>
            </x14:sparkline>
            <x14:sparkline>
              <xm:f>DATA_Sparklines!J37:J37</xm:f>
              <xm:sqref>K37</xm:sqref>
            </x14:sparkline>
            <x14:sparkline>
              <xm:f>DATA_Sparklines!J38:J38</xm:f>
              <xm:sqref>K38</xm:sqref>
            </x14:sparkline>
            <x14:sparkline>
              <xm:f>DATA_Sparklines!J39:J39</xm:f>
              <xm:sqref>K39</xm:sqref>
            </x14:sparkline>
            <x14:sparkline>
              <xm:f>DATA_Sparklines!J40:J40</xm:f>
              <xm:sqref>K40</xm:sqref>
            </x14:sparkline>
            <x14:sparkline>
              <xm:f>DATA_Sparklines!J41:J41</xm:f>
              <xm:sqref>K41</xm:sqref>
            </x14:sparkline>
            <x14:sparkline>
              <xm:f>DATA_Sparklines!J42:J42</xm:f>
              <xm:sqref>K42</xm:sqref>
            </x14:sparkline>
            <x14:sparkline>
              <xm:f>DATA_Sparklines!J43:J43</xm:f>
              <xm:sqref>K43</xm:sqref>
            </x14:sparkline>
            <x14:sparkline>
              <xm:f>DATA_Sparklines!J44:J44</xm:f>
              <xm:sqref>K44</xm:sqref>
            </x14:sparkline>
            <x14:sparkline>
              <xm:f>DATA_Sparklines!J45:J45</xm:f>
              <xm:sqref>K45</xm:sqref>
            </x14:sparkline>
            <x14:sparkline>
              <xm:f>DATA_Sparklines!J46:J46</xm:f>
              <xm:sqref>K46</xm:sqref>
            </x14:sparkline>
            <x14:sparkline>
              <xm:f>DATA_Sparklines!J47:J47</xm:f>
              <xm:sqref>K47</xm:sqref>
            </x14:sparkline>
            <x14:sparkline>
              <xm:f>DATA_Sparklines!J48:J48</xm:f>
              <xm:sqref>K48</xm:sqref>
            </x14:sparkline>
            <x14:sparkline>
              <xm:f>DATA_Sparklines!J49:J49</xm:f>
              <xm:sqref>K49</xm:sqref>
            </x14:sparkline>
            <x14:sparkline>
              <xm:f>DATA_Sparklines!J50:J50</xm:f>
              <xm:sqref>K50</xm:sqref>
            </x14:sparkline>
            <x14:sparkline>
              <xm:f>DATA_Sparklines!J51:J51</xm:f>
              <xm:sqref>K51</xm:sqref>
            </x14:sparkline>
            <x14:sparkline>
              <xm:f>DATA_Sparklines!J52:J52</xm:f>
              <xm:sqref>K52</xm:sqref>
            </x14:sparkline>
            <x14:sparkline>
              <xm:f>DATA_Sparklines!J53:J53</xm:f>
              <xm:sqref>K53</xm:sqref>
            </x14:sparkline>
            <x14:sparkline>
              <xm:f>DATA_Sparklines!J54:J54</xm:f>
              <xm:sqref>K54</xm:sqref>
            </x14:sparkline>
            <x14:sparkline>
              <xm:f>DATA_Sparklines!J55:J55</xm:f>
              <xm:sqref>K55</xm:sqref>
            </x14:sparkline>
            <x14:sparkline>
              <xm:f>DATA_Sparklines!J56:J56</xm:f>
              <xm:sqref>K56</xm:sqref>
            </x14:sparkline>
            <x14:sparkline>
              <xm:f>DATA_Sparklines!J57:J57</xm:f>
              <xm:sqref>K57</xm:sqref>
            </x14:sparkline>
            <x14:sparkline>
              <xm:f>DATA_Sparklines!J58:J58</xm:f>
              <xm:sqref>K58</xm:sqref>
            </x14:sparkline>
            <x14:sparkline>
              <xm:f>DATA_Sparklines!J59:J59</xm:f>
              <xm:sqref>K59</xm:sqref>
            </x14:sparkline>
            <x14:sparkline>
              <xm:f>DATA_Sparklines!J60:J60</xm:f>
              <xm:sqref>K60</xm:sqref>
            </x14:sparkline>
            <x14:sparkline>
              <xm:f>DATA_Sparklines!J61:J61</xm:f>
              <xm:sqref>K61</xm:sqref>
            </x14:sparkline>
            <x14:sparkline>
              <xm:f>DATA_Sparklines!J62:J62</xm:f>
              <xm:sqref>K62</xm:sqref>
            </x14:sparkline>
            <x14:sparkline>
              <xm:f>DATA_Sparklines!J63:J63</xm:f>
              <xm:sqref>K63</xm:sqref>
            </x14:sparkline>
            <x14:sparkline>
              <xm:f>DATA_Sparklines!J64:J64</xm:f>
              <xm:sqref>K64</xm:sqref>
            </x14:sparkline>
            <x14:sparkline>
              <xm:f>DATA_Sparklines!J65:J65</xm:f>
              <xm:sqref>K65</xm:sqref>
            </x14:sparkline>
            <x14:sparkline>
              <xm:f>DATA_Sparklines!J66:J66</xm:f>
              <xm:sqref>K66</xm:sqref>
            </x14:sparkline>
            <x14:sparkline>
              <xm:f>DATA_Sparklines!J67:J67</xm:f>
              <xm:sqref>K67</xm:sqref>
            </x14:sparkline>
            <x14:sparkline>
              <xm:f>DATA_Sparklines!J68:J68</xm:f>
              <xm:sqref>K68</xm:sqref>
            </x14:sparkline>
            <x14:sparkline>
              <xm:f>DATA_Sparklines!J69:J69</xm:f>
              <xm:sqref>K69</xm:sqref>
            </x14:sparkline>
            <x14:sparkline>
              <xm:f>DATA_Sparklines!J70:J70</xm:f>
              <xm:sqref>K70</xm:sqref>
            </x14:sparkline>
            <x14:sparkline>
              <xm:f>DATA_Sparklines!J71:J71</xm:f>
              <xm:sqref>K71</xm:sqref>
            </x14:sparkline>
            <x14:sparkline>
              <xm:f>DATA_Sparklines!J72:J72</xm:f>
              <xm:sqref>K72</xm:sqref>
            </x14:sparkline>
            <x14:sparkline>
              <xm:f>DATA_Sparklines!J73:J73</xm:f>
              <xm:sqref>K73</xm:sqref>
            </x14:sparkline>
            <x14:sparkline>
              <xm:f>DATA_Sparklines!J74:J74</xm:f>
              <xm:sqref>K74</xm:sqref>
            </x14:sparkline>
            <x14:sparkline>
              <xm:f>DATA_Sparklines!J75:J75</xm:f>
              <xm:sqref>K75</xm:sqref>
            </x14:sparkline>
            <x14:sparkline>
              <xm:f>DATA_Sparklines!J76:J76</xm:f>
              <xm:sqref>K76</xm:sqref>
            </x14:sparkline>
            <x14:sparkline>
              <xm:f>DATA_Sparklines!J77:J77</xm:f>
              <xm:sqref>K77</xm:sqref>
            </x14:sparkline>
            <x14:sparkline>
              <xm:f>DATA_Sparklines!J78:J78</xm:f>
              <xm:sqref>K78</xm:sqref>
            </x14:sparkline>
            <x14:sparkline>
              <xm:f>DATA_Sparklines!J79:J79</xm:f>
              <xm:sqref>K79</xm:sqref>
            </x14:sparkline>
            <x14:sparkline>
              <xm:f>DATA_Sparklines!J80:J80</xm:f>
              <xm:sqref>K80</xm:sqref>
            </x14:sparkline>
            <x14:sparkline>
              <xm:f>DATA_Sparklines!J81:J81</xm:f>
              <xm:sqref>K81</xm:sqref>
            </x14:sparkline>
            <x14:sparkline>
              <xm:f>DATA_Sparklines!J82:J82</xm:f>
              <xm:sqref>K82</xm:sqref>
            </x14:sparkline>
            <x14:sparkline>
              <xm:f>DATA_Sparklines!J83:J83</xm:f>
              <xm:sqref>K83</xm:sqref>
            </x14:sparkline>
            <x14:sparkline>
              <xm:f>DATA_Sparklines!J84:J84</xm:f>
              <xm:sqref>K84</xm:sqref>
            </x14:sparkline>
            <x14:sparkline>
              <xm:f>DATA_Sparklines!J85:J85</xm:f>
              <xm:sqref>K85</xm:sqref>
            </x14:sparkline>
            <x14:sparkline>
              <xm:f>DATA_Sparklines!J86:J86</xm:f>
              <xm:sqref>K86</xm:sqref>
            </x14:sparkline>
            <x14:sparkline>
              <xm:f>DATA_Sparklines!J87:J87</xm:f>
              <xm:sqref>K87</xm:sqref>
            </x14:sparkline>
            <x14:sparkline>
              <xm:f>DATA_Sparklines!J88:J88</xm:f>
              <xm:sqref>K88</xm:sqref>
            </x14:sparkline>
            <x14:sparkline>
              <xm:f>DATA_Sparklines!J89:J89</xm:f>
              <xm:sqref>K89</xm:sqref>
            </x14:sparkline>
            <x14:sparkline>
              <xm:f>DATA_Sparklines!J90:J90</xm:f>
              <xm:sqref>K90</xm:sqref>
            </x14:sparkline>
            <x14:sparkline>
              <xm:f>DATA_Sparklines!J91:J91</xm:f>
              <xm:sqref>K91</xm:sqref>
            </x14:sparkline>
            <x14:sparkline>
              <xm:f>DATA_Sparklines!J92:J92</xm:f>
              <xm:sqref>K92</xm:sqref>
            </x14:sparkline>
            <x14:sparkline>
              <xm:f>DATA_Sparklines!J93:J93</xm:f>
              <xm:sqref>K93</xm:sqref>
            </x14:sparkline>
            <x14:sparkline>
              <xm:f>DATA_Sparklines!J94:J94</xm:f>
              <xm:sqref>K94</xm:sqref>
            </x14:sparkline>
            <x14:sparkline>
              <xm:f>DATA_Sparklines!J95:J95</xm:f>
              <xm:sqref>K95</xm:sqref>
            </x14:sparkline>
            <x14:sparkline>
              <xm:f>DATA_Sparklines!J96:J96</xm:f>
              <xm:sqref>K96</xm:sqref>
            </x14:sparkline>
            <x14:sparkline>
              <xm:f>DATA_Sparklines!J97:J97</xm:f>
              <xm:sqref>K97</xm:sqref>
            </x14:sparkline>
            <x14:sparkline>
              <xm:f>DATA_Sparklines!J98:J98</xm:f>
              <xm:sqref>K98</xm:sqref>
            </x14:sparkline>
            <x14:sparkline>
              <xm:f>DATA_Sparklines!J99:J99</xm:f>
              <xm:sqref>K99</xm:sqref>
            </x14:sparkline>
            <x14:sparkline>
              <xm:f>DATA_Sparklines!J100:J100</xm:f>
              <xm:sqref>K100</xm:sqref>
            </x14:sparkline>
            <x14:sparkline>
              <xm:f>DATA_Sparklines!J101:J101</xm:f>
              <xm:sqref>K101</xm:sqref>
            </x14:sparkline>
            <x14:sparkline>
              <xm:f>DATA_Sparklines!J102:J102</xm:f>
              <xm:sqref>K102</xm:sqref>
            </x14:sparkline>
            <x14:sparkline>
              <xm:f>DATA_Sparklines!J103:J103</xm:f>
              <xm:sqref>K103</xm:sqref>
            </x14:sparkline>
            <x14:sparkline>
              <xm:f>DATA_Sparklines!J104:J104</xm:f>
              <xm:sqref>K104</xm:sqref>
            </x14:sparkline>
            <x14:sparkline>
              <xm:f>DATA_Sparklines!J105:J105</xm:f>
              <xm:sqref>K105</xm:sqref>
            </x14:sparkline>
            <x14:sparkline>
              <xm:f>DATA_Sparklines!J106:J106</xm:f>
              <xm:sqref>K106</xm:sqref>
            </x14:sparkline>
            <x14:sparkline>
              <xm:f>DATA_Sparklines!J107:J107</xm:f>
              <xm:sqref>K107</xm:sqref>
            </x14:sparkline>
            <x14:sparkline>
              <xm:f>DATA_Sparklines!J108:J108</xm:f>
              <xm:sqref>K108</xm:sqref>
            </x14:sparkline>
            <x14:sparkline>
              <xm:f>DATA_Sparklines!J109:J109</xm:f>
              <xm:sqref>K109</xm:sqref>
            </x14:sparkline>
            <x14:sparkline>
              <xm:f>DATA_Sparklines!J110:J110</xm:f>
              <xm:sqref>K110</xm:sqref>
            </x14:sparkline>
            <x14:sparkline>
              <xm:f>DATA_Sparklines!J111:J111</xm:f>
              <xm:sqref>K111</xm:sqref>
            </x14:sparkline>
            <x14:sparkline>
              <xm:f>DATA_Sparklines!J112:J112</xm:f>
              <xm:sqref>K112</xm:sqref>
            </x14:sparkline>
            <x14:sparkline>
              <xm:f>DATA_Sparklines!J113:J113</xm:f>
              <xm:sqref>K113</xm:sqref>
            </x14:sparkline>
            <x14:sparkline>
              <xm:f>DATA_Sparklines!J114:J114</xm:f>
              <xm:sqref>K114</xm:sqref>
            </x14:sparkline>
            <x14:sparkline>
              <xm:f>DATA_Sparklines!J115:J115</xm:f>
              <xm:sqref>K115</xm:sqref>
            </x14:sparkline>
            <x14:sparkline>
              <xm:f>DATA_Sparklines!J116:J116</xm:f>
              <xm:sqref>K116</xm:sqref>
            </x14:sparkline>
            <x14:sparkline>
              <xm:f>DATA_Sparklines!J117:J117</xm:f>
              <xm:sqref>K117</xm:sqref>
            </x14:sparkline>
            <x14:sparkline>
              <xm:f>DATA_Sparklines!J118:J118</xm:f>
              <xm:sqref>K118</xm:sqref>
            </x14:sparkline>
            <x14:sparkline>
              <xm:f>DATA_Sparklines!J119:J119</xm:f>
              <xm:sqref>K119</xm:sqref>
            </x14:sparkline>
            <x14:sparkline>
              <xm:f>DATA_Sparklines!J120:J120</xm:f>
              <xm:sqref>K120</xm:sqref>
            </x14:sparkline>
            <x14:sparkline>
              <xm:f>DATA_Sparklines!J121:J121</xm:f>
              <xm:sqref>K121</xm:sqref>
            </x14:sparkline>
            <x14:sparkline>
              <xm:f>DATA_Sparklines!J122:J122</xm:f>
              <xm:sqref>K122</xm:sqref>
            </x14:sparkline>
            <x14:sparkline>
              <xm:f>DATA_Sparklines!J123:J123</xm:f>
              <xm:sqref>K123</xm:sqref>
            </x14:sparkline>
            <x14:sparkline>
              <xm:f>DATA_Sparklines!J124:J124</xm:f>
              <xm:sqref>K124</xm:sqref>
            </x14:sparkline>
            <x14:sparkline>
              <xm:f>DATA_Sparklines!J125:J125</xm:f>
              <xm:sqref>K125</xm:sqref>
            </x14:sparkline>
            <x14:sparkline>
              <xm:f>DATA_Sparklines!J126:J126</xm:f>
              <xm:sqref>K126</xm:sqref>
            </x14:sparkline>
            <x14:sparkline>
              <xm:f>DATA_Sparklines!J127:J127</xm:f>
              <xm:sqref>K127</xm:sqref>
            </x14:sparkline>
            <x14:sparkline>
              <xm:f>DATA_Sparklines!J128:J128</xm:f>
              <xm:sqref>K128</xm:sqref>
            </x14:sparkline>
            <x14:sparkline>
              <xm:f>DATA_Sparklines!J129:J129</xm:f>
              <xm:sqref>K129</xm:sqref>
            </x14:sparkline>
            <x14:sparkline>
              <xm:f>DATA_Sparklines!J130:J130</xm:f>
              <xm:sqref>K130</xm:sqref>
            </x14:sparkline>
            <x14:sparkline>
              <xm:f>DATA_Sparklines!J131:J131</xm:f>
              <xm:sqref>K131</xm:sqref>
            </x14:sparkline>
            <x14:sparkline>
              <xm:f>DATA_Sparklines!J132:J132</xm:f>
              <xm:sqref>K132</xm:sqref>
            </x14:sparkline>
            <x14:sparkline>
              <xm:f>DATA_Sparklines!J133:J133</xm:f>
              <xm:sqref>K133</xm:sqref>
            </x14:sparkline>
            <x14:sparkline>
              <xm:f>DATA_Sparklines!J134:J134</xm:f>
              <xm:sqref>K134</xm:sqref>
            </x14:sparkline>
            <x14:sparkline>
              <xm:f>DATA_Sparklines!J135:J135</xm:f>
              <xm:sqref>K135</xm:sqref>
            </x14:sparkline>
            <x14:sparkline>
              <xm:f>DATA_Sparklines!J136:J136</xm:f>
              <xm:sqref>K136</xm:sqref>
            </x14:sparkline>
            <x14:sparkline>
              <xm:f>DATA_Sparklines!J137:J137</xm:f>
              <xm:sqref>K137</xm:sqref>
            </x14:sparkline>
            <x14:sparkline>
              <xm:f>DATA_Sparklines!J138:J138</xm:f>
              <xm:sqref>K138</xm:sqref>
            </x14:sparkline>
            <x14:sparkline>
              <xm:f>DATA_Sparklines!J139:J139</xm:f>
              <xm:sqref>K139</xm:sqref>
            </x14:sparkline>
            <x14:sparkline>
              <xm:f>DATA_Sparklines!J140:J140</xm:f>
              <xm:sqref>K140</xm:sqref>
            </x14:sparkline>
            <x14:sparkline>
              <xm:f>DATA_Sparklines!J141:J141</xm:f>
              <xm:sqref>K141</xm:sqref>
            </x14:sparkline>
            <x14:sparkline>
              <xm:f>DATA_Sparklines!J142:J142</xm:f>
              <xm:sqref>K142</xm:sqref>
            </x14:sparkline>
            <x14:sparkline>
              <xm:f>DATA_Sparklines!J143:J143</xm:f>
              <xm:sqref>K143</xm:sqref>
            </x14:sparkline>
            <x14:sparkline>
              <xm:f>DATA_Sparklines!J144:J144</xm:f>
              <xm:sqref>K144</xm:sqref>
            </x14:sparkline>
            <x14:sparkline>
              <xm:f>DATA_Sparklines!J145:J145</xm:f>
              <xm:sqref>K145</xm:sqref>
            </x14:sparkline>
            <x14:sparkline>
              <xm:f>DATA_Sparklines!J146:J146</xm:f>
              <xm:sqref>K146</xm:sqref>
            </x14:sparkline>
            <x14:sparkline>
              <xm:f>DATA_Sparklines!J147:J147</xm:f>
              <xm:sqref>K147</xm:sqref>
            </x14:sparkline>
            <x14:sparkline>
              <xm:f>DATA_Sparklines!J148:J148</xm:f>
              <xm:sqref>K148</xm:sqref>
            </x14:sparkline>
            <x14:sparkline>
              <xm:f>DATA_Sparklines!J149:J149</xm:f>
              <xm:sqref>K149</xm:sqref>
            </x14:sparkline>
            <x14:sparkline>
              <xm:f>DATA_Sparklines!J150:J150</xm:f>
              <xm:sqref>K150</xm:sqref>
            </x14:sparkline>
            <x14:sparkline>
              <xm:f>DATA_Sparklines!J151:J151</xm:f>
              <xm:sqref>K151</xm:sqref>
            </x14:sparkline>
            <x14:sparkline>
              <xm:f>DATA_Sparklines!J152:J152</xm:f>
              <xm:sqref>K152</xm:sqref>
            </x14:sparkline>
            <x14:sparkline>
              <xm:f>DATA_Sparklines!J153:J153</xm:f>
              <xm:sqref>K153</xm:sqref>
            </x14:sparkline>
            <x14:sparkline>
              <xm:f>DATA_Sparklines!J154:J154</xm:f>
              <xm:sqref>K154</xm:sqref>
            </x14:sparkline>
            <x14:sparkline>
              <xm:f>DATA_Sparklines!J155:J155</xm:f>
              <xm:sqref>K155</xm:sqref>
            </x14:sparkline>
            <x14:sparkline>
              <xm:f>DATA_Sparklines!J156:J156</xm:f>
              <xm:sqref>K156</xm:sqref>
            </x14:sparkline>
            <x14:sparkline>
              <xm:f>DATA_Sparklines!J157:J157</xm:f>
              <xm:sqref>K157</xm:sqref>
            </x14:sparkline>
            <x14:sparkline>
              <xm:f>DATA_Sparklines!J158:J158</xm:f>
              <xm:sqref>K158</xm:sqref>
            </x14:sparkline>
            <x14:sparkline>
              <xm:f>DATA_Sparklines!J159:J159</xm:f>
              <xm:sqref>K159</xm:sqref>
            </x14:sparkline>
            <x14:sparkline>
              <xm:f>DATA_Sparklines!J160:J160</xm:f>
              <xm:sqref>K160</xm:sqref>
            </x14:sparkline>
            <x14:sparkline>
              <xm:f>DATA_Sparklines!J161:J161</xm:f>
              <xm:sqref>K161</xm:sqref>
            </x14:sparkline>
            <x14:sparkline>
              <xm:f>DATA_Sparklines!J162:J162</xm:f>
              <xm:sqref>K162</xm:sqref>
            </x14:sparkline>
            <x14:sparkline>
              <xm:f>DATA_Sparklines!J163:J163</xm:f>
              <xm:sqref>K163</xm:sqref>
            </x14:sparkline>
            <x14:sparkline>
              <xm:f>DATA_Sparklines!J164:J164</xm:f>
              <xm:sqref>K164</xm:sqref>
            </x14:sparkline>
            <x14:sparkline>
              <xm:f>DATA_Sparklines!J165:J165</xm:f>
              <xm:sqref>K165</xm:sqref>
            </x14:sparkline>
            <x14:sparkline>
              <xm:f>DATA_Sparklines!J166:J166</xm:f>
              <xm:sqref>K166</xm:sqref>
            </x14:sparkline>
            <x14:sparkline>
              <xm:f>DATA_Sparklines!J167:J167</xm:f>
              <xm:sqref>K167</xm:sqref>
            </x14:sparkline>
            <x14:sparkline>
              <xm:f>DATA_Sparklines!J168:J168</xm:f>
              <xm:sqref>K168</xm:sqref>
            </x14:sparkline>
            <x14:sparkline>
              <xm:f>DATA_Sparklines!J169:J169</xm:f>
              <xm:sqref>K169</xm:sqref>
            </x14:sparkline>
            <x14:sparkline>
              <xm:f>DATA_Sparklines!J170:J170</xm:f>
              <xm:sqref>K170</xm:sqref>
            </x14:sparkline>
            <x14:sparkline>
              <xm:f>DATA_Sparklines!J171:J171</xm:f>
              <xm:sqref>K171</xm:sqref>
            </x14:sparkline>
            <x14:sparkline>
              <xm:f>DATA_Sparklines!J172:J172</xm:f>
              <xm:sqref>K172</xm:sqref>
            </x14:sparkline>
            <x14:sparkline>
              <xm:f>DATA_Sparklines!J173:J173</xm:f>
              <xm:sqref>K173</xm:sqref>
            </x14:sparkline>
            <x14:sparkline>
              <xm:f>DATA_Sparklines!J174:J174</xm:f>
              <xm:sqref>K174</xm:sqref>
            </x14:sparkline>
            <x14:sparkline>
              <xm:f>DATA_Sparklines!J175:J175</xm:f>
              <xm:sqref>K175</xm:sqref>
            </x14:sparkline>
            <x14:sparkline>
              <xm:f>DATA_Sparklines!J176:J176</xm:f>
              <xm:sqref>K176</xm:sqref>
            </x14:sparkline>
            <x14:sparkline>
              <xm:f>DATA_Sparklines!J177:J177</xm:f>
              <xm:sqref>K177</xm:sqref>
            </x14:sparkline>
            <x14:sparkline>
              <xm:f>DATA_Sparklines!J178:J178</xm:f>
              <xm:sqref>K178</xm:sqref>
            </x14:sparkline>
            <x14:sparkline>
              <xm:f>DATA_Sparklines!J179:J179</xm:f>
              <xm:sqref>K179</xm:sqref>
            </x14:sparkline>
            <x14:sparkline>
              <xm:f>DATA_Sparklines!J180:J180</xm:f>
              <xm:sqref>K180</xm:sqref>
            </x14:sparkline>
            <x14:sparkline>
              <xm:f>DATA_Sparklines!J181:J181</xm:f>
              <xm:sqref>K181</xm:sqref>
            </x14:sparkline>
            <x14:sparkline>
              <xm:f>DATA_Sparklines!J182:J182</xm:f>
              <xm:sqref>K182</xm:sqref>
            </x14:sparkline>
            <x14:sparkline>
              <xm:f>DATA_Sparklines!J183:J183</xm:f>
              <xm:sqref>K183</xm:sqref>
            </x14:sparkline>
            <x14:sparkline>
              <xm:f>DATA_Sparklines!J184:J184</xm:f>
              <xm:sqref>K184</xm:sqref>
            </x14:sparkline>
            <x14:sparkline>
              <xm:f>DATA_Sparklines!J185:J185</xm:f>
              <xm:sqref>K185</xm:sqref>
            </x14:sparkline>
            <x14:sparkline>
              <xm:f>DATA_Sparklines!J186:J186</xm:f>
              <xm:sqref>K186</xm:sqref>
            </x14:sparkline>
            <x14:sparkline>
              <xm:f>DATA_Sparklines!J187:J187</xm:f>
              <xm:sqref>K187</xm:sqref>
            </x14:sparkline>
            <x14:sparkline>
              <xm:f>DATA_Sparklines!J188:J188</xm:f>
              <xm:sqref>K188</xm:sqref>
            </x14:sparkline>
            <x14:sparkline>
              <xm:f>DATA_Sparklines!J189:J189</xm:f>
              <xm:sqref>K189</xm:sqref>
            </x14:sparkline>
            <x14:sparkline>
              <xm:f>DATA_Sparklines!J190:J190</xm:f>
              <xm:sqref>K190</xm:sqref>
            </x14:sparkline>
            <x14:sparkline>
              <xm:f>DATA_Sparklines!J191:J191</xm:f>
              <xm:sqref>K191</xm:sqref>
            </x14:sparkline>
            <x14:sparkline>
              <xm:f>DATA_Sparklines!J192:J192</xm:f>
              <xm:sqref>K192</xm:sqref>
            </x14:sparkline>
            <x14:sparkline>
              <xm:f>DATA_Sparklines!J193:J193</xm:f>
              <xm:sqref>K193</xm:sqref>
            </x14:sparkline>
            <x14:sparkline>
              <xm:f>DATA_Sparklines!J194:J194</xm:f>
              <xm:sqref>K194</xm:sqref>
            </x14:sparkline>
            <x14:sparkline>
              <xm:f>DATA_Sparklines!J195:J195</xm:f>
              <xm:sqref>K195</xm:sqref>
            </x14:sparkline>
            <x14:sparkline>
              <xm:f>DATA_Sparklines!J196:J196</xm:f>
              <xm:sqref>K196</xm:sqref>
            </x14:sparkline>
            <x14:sparkline>
              <xm:f>DATA_Sparklines!J197:J197</xm:f>
              <xm:sqref>K197</xm:sqref>
            </x14:sparkline>
            <x14:sparkline>
              <xm:f>DATA_Sparklines!J198:J198</xm:f>
              <xm:sqref>K198</xm:sqref>
            </x14:sparkline>
            <x14:sparkline>
              <xm:f>DATA_Sparklines!J199:J199</xm:f>
              <xm:sqref>K199</xm:sqref>
            </x14:sparkline>
            <x14:sparkline>
              <xm:f>DATA_Sparklines!J200:J200</xm:f>
              <xm:sqref>K200</xm:sqref>
            </x14:sparkline>
            <x14:sparkline>
              <xm:f>DATA_Sparklines!J201:J201</xm:f>
              <xm:sqref>K201</xm:sqref>
            </x14:sparkline>
            <x14:sparkline>
              <xm:f>DATA_Sparklines!J202:J202</xm:f>
              <xm:sqref>K202</xm:sqref>
            </x14:sparkline>
            <x14:sparkline>
              <xm:f>DATA_Sparklines!J203:J203</xm:f>
              <xm:sqref>K203</xm:sqref>
            </x14:sparkline>
            <x14:sparkline>
              <xm:f>DATA_Sparklines!J204:J204</xm:f>
              <xm:sqref>K204</xm:sqref>
            </x14:sparkline>
            <x14:sparkline>
              <xm:f>DATA_Sparklines!J205:J205</xm:f>
              <xm:sqref>K205</xm:sqref>
            </x14:sparkline>
            <x14:sparkline>
              <xm:f>DATA_Sparklines!J206:J206</xm:f>
              <xm:sqref>K206</xm:sqref>
            </x14:sparkline>
            <x14:sparkline>
              <xm:f>DATA_Sparklines!J207:J207</xm:f>
              <xm:sqref>K207</xm:sqref>
            </x14:sparkline>
            <x14:sparkline>
              <xm:f>DATA_Sparklines!J208:J208</xm:f>
              <xm:sqref>K208</xm:sqref>
            </x14:sparkline>
            <x14:sparkline>
              <xm:f>DATA_Sparklines!J209:J209</xm:f>
              <xm:sqref>K209</xm:sqref>
            </x14:sparkline>
            <x14:sparkline>
              <xm:f>DATA_Sparklines!J210:J210</xm:f>
              <xm:sqref>K210</xm:sqref>
            </x14:sparkline>
            <x14:sparkline>
              <xm:f>DATA_Sparklines!J211:J211</xm:f>
              <xm:sqref>K211</xm:sqref>
            </x14:sparkline>
            <x14:sparkline>
              <xm:f>DATA_Sparklines!J212:J212</xm:f>
              <xm:sqref>K212</xm:sqref>
            </x14:sparkline>
            <x14:sparkline>
              <xm:f>DATA_Sparklines!J213:J213</xm:f>
              <xm:sqref>K213</xm:sqref>
            </x14:sparkline>
            <x14:sparkline>
              <xm:f>DATA_Sparklines!J214:J214</xm:f>
              <xm:sqref>K214</xm:sqref>
            </x14:sparkline>
            <x14:sparkline>
              <xm:f>DATA_Sparklines!J215:J215</xm:f>
              <xm:sqref>K215</xm:sqref>
            </x14:sparkline>
            <x14:sparkline>
              <xm:f>DATA_Sparklines!J216:J216</xm:f>
              <xm:sqref>K216</xm:sqref>
            </x14:sparkline>
            <x14:sparkline>
              <xm:f>DATA_Sparklines!J217:J217</xm:f>
              <xm:sqref>K217</xm:sqref>
            </x14:sparkline>
            <x14:sparkline>
              <xm:f>DATA_Sparklines!J218:J218</xm:f>
              <xm:sqref>K218</xm:sqref>
            </x14:sparkline>
            <x14:sparkline>
              <xm:f>DATA_Sparklines!J219:J219</xm:f>
              <xm:sqref>K219</xm:sqref>
            </x14:sparkline>
            <x14:sparkline>
              <xm:f>DATA_Sparklines!J220:J220</xm:f>
              <xm:sqref>K220</xm:sqref>
            </x14:sparkline>
            <x14:sparkline>
              <xm:f>DATA_Sparklines!J221:J221</xm:f>
              <xm:sqref>K221</xm:sqref>
            </x14:sparkline>
            <x14:sparkline>
              <xm:f>DATA_Sparklines!J222:J222</xm:f>
              <xm:sqref>K222</xm:sqref>
            </x14:sparkline>
            <x14:sparkline>
              <xm:f>DATA_Sparklines!J223:J223</xm:f>
              <xm:sqref>K223</xm:sqref>
            </x14:sparkline>
            <x14:sparkline>
              <xm:f>DATA_Sparklines!J224:J224</xm:f>
              <xm:sqref>K224</xm:sqref>
            </x14:sparkline>
            <x14:sparkline>
              <xm:f>DATA_Sparklines!J225:J225</xm:f>
              <xm:sqref>K225</xm:sqref>
            </x14:sparkline>
            <x14:sparkline>
              <xm:f>DATA_Sparklines!J226:J226</xm:f>
              <xm:sqref>K226</xm:sqref>
            </x14:sparkline>
            <x14:sparkline>
              <xm:f>DATA_Sparklines!J227:J227</xm:f>
              <xm:sqref>K227</xm:sqref>
            </x14:sparkline>
            <x14:sparkline>
              <xm:f>DATA_Sparklines!J228:J228</xm:f>
              <xm:sqref>K228</xm:sqref>
            </x14:sparkline>
            <x14:sparkline>
              <xm:f>DATA_Sparklines!J229:J229</xm:f>
              <xm:sqref>K229</xm:sqref>
            </x14:sparkline>
            <x14:sparkline>
              <xm:f>DATA_Sparklines!J230:J230</xm:f>
              <xm:sqref>K230</xm:sqref>
            </x14:sparkline>
            <x14:sparkline>
              <xm:f>DATA_Sparklines!J231:J231</xm:f>
              <xm:sqref>K231</xm:sqref>
            </x14:sparkline>
            <x14:sparkline>
              <xm:f>DATA_Sparklines!J232:J232</xm:f>
              <xm:sqref>K232</xm:sqref>
            </x14:sparkline>
            <x14:sparkline>
              <xm:f>DATA_Sparklines!J233:J233</xm:f>
              <xm:sqref>K233</xm:sqref>
            </x14:sparkline>
            <x14:sparkline>
              <xm:f>DATA_Sparklines!J234:J234</xm:f>
              <xm:sqref>K234</xm:sqref>
            </x14:sparkline>
            <x14:sparkline>
              <xm:f>DATA_Sparklines!J235:J235</xm:f>
              <xm:sqref>K235</xm:sqref>
            </x14:sparkline>
            <x14:sparkline>
              <xm:f>DATA_Sparklines!J236:J236</xm:f>
              <xm:sqref>K236</xm:sqref>
            </x14:sparkline>
            <x14:sparkline>
              <xm:f>DATA_Sparklines!J237:J237</xm:f>
              <xm:sqref>K237</xm:sqref>
            </x14:sparkline>
            <x14:sparkline>
              <xm:f>DATA_Sparklines!J238:J238</xm:f>
              <xm:sqref>K238</xm:sqref>
            </x14:sparkline>
            <x14:sparkline>
              <xm:f>DATA_Sparklines!J239:J239</xm:f>
              <xm:sqref>K239</xm:sqref>
            </x14:sparkline>
            <x14:sparkline>
              <xm:f>DATA_Sparklines!J240:J240</xm:f>
              <xm:sqref>K240</xm:sqref>
            </x14:sparkline>
            <x14:sparkline>
              <xm:f>DATA_Sparklines!J241:J241</xm:f>
              <xm:sqref>K241</xm:sqref>
            </x14:sparkline>
            <x14:sparkline>
              <xm:f>DATA_Sparklines!J242:J242</xm:f>
              <xm:sqref>K242</xm:sqref>
            </x14:sparkline>
            <x14:sparkline>
              <xm:f>DATA_Sparklines!J243:J243</xm:f>
              <xm:sqref>K243</xm:sqref>
            </x14:sparkline>
            <x14:sparkline>
              <xm:f>DATA_Sparklines!J244:J244</xm:f>
              <xm:sqref>K244</xm:sqref>
            </x14:sparkline>
            <x14:sparkline>
              <xm:f>DATA_Sparklines!J245:J245</xm:f>
              <xm:sqref>K245</xm:sqref>
            </x14:sparkline>
            <x14:sparkline>
              <xm:f>DATA_Sparklines!J246:J246</xm:f>
              <xm:sqref>K246</xm:sqref>
            </x14:sparkline>
            <x14:sparkline>
              <xm:f>DATA_Sparklines!J247:J247</xm:f>
              <xm:sqref>K247</xm:sqref>
            </x14:sparkline>
            <x14:sparkline>
              <xm:f>DATA_Sparklines!J248:J248</xm:f>
              <xm:sqref>K248</xm:sqref>
            </x14:sparkline>
            <x14:sparkline>
              <xm:f>DATA_Sparklines!J249:J249</xm:f>
              <xm:sqref>K249</xm:sqref>
            </x14:sparkline>
            <x14:sparkline>
              <xm:f>DATA_Sparklines!J250:J250</xm:f>
              <xm:sqref>K250</xm:sqref>
            </x14:sparkline>
            <x14:sparkline>
              <xm:f>DATA_Sparklines!J251:J251</xm:f>
              <xm:sqref>K251</xm:sqref>
            </x14:sparkline>
            <x14:sparkline>
              <xm:f>DATA_Sparklines!J252:J252</xm:f>
              <xm:sqref>K252</xm:sqref>
            </x14:sparkline>
            <x14:sparkline>
              <xm:f>DATA_Sparklines!J253:J253</xm:f>
              <xm:sqref>K253</xm:sqref>
            </x14:sparkline>
            <x14:sparkline>
              <xm:f>DATA_Sparklines!J254:J254</xm:f>
              <xm:sqref>K254</xm:sqref>
            </x14:sparkline>
            <x14:sparkline>
              <xm:f>DATA_Sparklines!J255:J255</xm:f>
              <xm:sqref>K255</xm:sqref>
            </x14:sparkline>
            <x14:sparkline>
              <xm:f>DATA_Sparklines!J256:J256</xm:f>
              <xm:sqref>K256</xm:sqref>
            </x14:sparkline>
            <x14:sparkline>
              <xm:f>DATA_Sparklines!J257:J257</xm:f>
              <xm:sqref>K257</xm:sqref>
            </x14:sparkline>
            <x14:sparkline>
              <xm:f>DATA_Sparklines!J258:J258</xm:f>
              <xm:sqref>K258</xm:sqref>
            </x14:sparkline>
            <x14:sparkline>
              <xm:f>DATA_Sparklines!J259:J259</xm:f>
              <xm:sqref>K259</xm:sqref>
            </x14:sparkline>
            <x14:sparkline>
              <xm:f>DATA_Sparklines!J260:J260</xm:f>
              <xm:sqref>K260</xm:sqref>
            </x14:sparkline>
            <x14:sparkline>
              <xm:f>DATA_Sparklines!J261:J261</xm:f>
              <xm:sqref>K261</xm:sqref>
            </x14:sparkline>
            <x14:sparkline>
              <xm:f>DATA_Sparklines!J262:J262</xm:f>
              <xm:sqref>K262</xm:sqref>
            </x14:sparkline>
            <x14:sparkline>
              <xm:f>DATA_Sparklines!J263:J263</xm:f>
              <xm:sqref>K263</xm:sqref>
            </x14:sparkline>
            <x14:sparkline>
              <xm:f>DATA_Sparklines!J264:J264</xm:f>
              <xm:sqref>K264</xm:sqref>
            </x14:sparkline>
            <x14:sparkline>
              <xm:f>DATA_Sparklines!J265:J265</xm:f>
              <xm:sqref>K265</xm:sqref>
            </x14:sparkline>
            <x14:sparkline>
              <xm:f>DATA_Sparklines!J266:J266</xm:f>
              <xm:sqref>K266</xm:sqref>
            </x14:sparkline>
            <x14:sparkline>
              <xm:f>DATA_Sparklines!J267:J267</xm:f>
              <xm:sqref>K267</xm:sqref>
            </x14:sparkline>
            <x14:sparkline>
              <xm:f>DATA_Sparklines!J268:J268</xm:f>
              <xm:sqref>K268</xm:sqref>
            </x14:sparkline>
            <x14:sparkline>
              <xm:f>DATA_Sparklines!J269:J269</xm:f>
              <xm:sqref>K269</xm:sqref>
            </x14:sparkline>
            <x14:sparkline>
              <xm:f>DATA_Sparklines!J270:J270</xm:f>
              <xm:sqref>K270</xm:sqref>
            </x14:sparkline>
            <x14:sparkline>
              <xm:f>DATA_Sparklines!J271:J271</xm:f>
              <xm:sqref>K271</xm:sqref>
            </x14:sparkline>
            <x14:sparkline>
              <xm:f>DATA_Sparklines!J272:J272</xm:f>
              <xm:sqref>K272</xm:sqref>
            </x14:sparkline>
            <x14:sparkline>
              <xm:f>DATA_Sparklines!J273:J273</xm:f>
              <xm:sqref>K273</xm:sqref>
            </x14:sparkline>
            <x14:sparkline>
              <xm:f>DATA_Sparklines!J274:J274</xm:f>
              <xm:sqref>K274</xm:sqref>
            </x14:sparkline>
            <x14:sparkline>
              <xm:f>DATA_Sparklines!J275:J275</xm:f>
              <xm:sqref>K275</xm:sqref>
            </x14:sparkline>
            <x14:sparkline>
              <xm:f>DATA_Sparklines!J276:J276</xm:f>
              <xm:sqref>K276</xm:sqref>
            </x14:sparkline>
            <x14:sparkline>
              <xm:f>DATA_Sparklines!J277:J277</xm:f>
              <xm:sqref>K277</xm:sqref>
            </x14:sparkline>
            <x14:sparkline>
              <xm:f>DATA_Sparklines!J278:J278</xm:f>
              <xm:sqref>K278</xm:sqref>
            </x14:sparkline>
            <x14:sparkline>
              <xm:f>DATA_Sparklines!J279:J279</xm:f>
              <xm:sqref>K279</xm:sqref>
            </x14:sparkline>
            <x14:sparkline>
              <xm:f>DATA_Sparklines!J280:J280</xm:f>
              <xm:sqref>K280</xm:sqref>
            </x14:sparkline>
            <x14:sparkline>
              <xm:f>DATA_Sparklines!J281:J281</xm:f>
              <xm:sqref>K281</xm:sqref>
            </x14:sparkline>
            <x14:sparkline>
              <xm:f>DATA_Sparklines!J282:J282</xm:f>
              <xm:sqref>K282</xm:sqref>
            </x14:sparkline>
            <x14:sparkline>
              <xm:f>DATA_Sparklines!J283:J283</xm:f>
              <xm:sqref>K283</xm:sqref>
            </x14:sparkline>
            <x14:sparkline>
              <xm:f>DATA_Sparklines!J284:J284</xm:f>
              <xm:sqref>K284</xm:sqref>
            </x14:sparkline>
            <x14:sparkline>
              <xm:f>DATA_Sparklines!J285:J285</xm:f>
              <xm:sqref>K285</xm:sqref>
            </x14:sparkline>
            <x14:sparkline>
              <xm:f>DATA_Sparklines!J286:J286</xm:f>
              <xm:sqref>K286</xm:sqref>
            </x14:sparkline>
            <x14:sparkline>
              <xm:f>DATA_Sparklines!J287:J287</xm:f>
              <xm:sqref>K287</xm:sqref>
            </x14:sparkline>
            <x14:sparkline>
              <xm:f>DATA_Sparklines!J288:J288</xm:f>
              <xm:sqref>K288</xm:sqref>
            </x14:sparkline>
            <x14:sparkline>
              <xm:f>DATA_Sparklines!J289:J289</xm:f>
              <xm:sqref>K289</xm:sqref>
            </x14:sparkline>
            <x14:sparkline>
              <xm:f>DATA_Sparklines!J290:J290</xm:f>
              <xm:sqref>K290</xm:sqref>
            </x14:sparkline>
            <x14:sparkline>
              <xm:f>DATA_Sparklines!J291:J291</xm:f>
              <xm:sqref>K291</xm:sqref>
            </x14:sparkline>
            <x14:sparkline>
              <xm:f>DATA_Sparklines!J292:J292</xm:f>
              <xm:sqref>K292</xm:sqref>
            </x14:sparkline>
            <x14:sparkline>
              <xm:f>DATA_Sparklines!J293:J293</xm:f>
              <xm:sqref>K293</xm:sqref>
            </x14:sparkline>
            <x14:sparkline>
              <xm:f>DATA_Sparklines!J294:J294</xm:f>
              <xm:sqref>K294</xm:sqref>
            </x14:sparkline>
            <x14:sparkline>
              <xm:f>DATA_Sparklines!J295:J295</xm:f>
              <xm:sqref>K295</xm:sqref>
            </x14:sparkline>
            <x14:sparkline>
              <xm:f>DATA_Sparklines!J296:J296</xm:f>
              <xm:sqref>K296</xm:sqref>
            </x14:sparkline>
            <x14:sparkline>
              <xm:f>DATA_Sparklines!J297:J297</xm:f>
              <xm:sqref>K297</xm:sqref>
            </x14:sparkline>
            <x14:sparkline>
              <xm:f>DATA_Sparklines!J298:J298</xm:f>
              <xm:sqref>K298</xm:sqref>
            </x14:sparkline>
            <x14:sparkline>
              <xm:f>DATA_Sparklines!J299:J299</xm:f>
              <xm:sqref>K299</xm:sqref>
            </x14:sparkline>
            <x14:sparkline>
              <xm:f>DATA_Sparklines!J300:J300</xm:f>
              <xm:sqref>K300</xm:sqref>
            </x14:sparkline>
            <x14:sparkline>
              <xm:f>DATA_Sparklines!J301:J301</xm:f>
              <xm:sqref>K301</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DATA_Sparklines!D2:H2</xm:f>
              <xm:sqref>L2</xm:sqref>
            </x14:sparkline>
            <x14:sparkline>
              <xm:f>DATA_Sparklines!D3:H3</xm:f>
              <xm:sqref>L3</xm:sqref>
            </x14:sparkline>
            <x14:sparkline>
              <xm:f>DATA_Sparklines!D4:H4</xm:f>
              <xm:sqref>L4</xm:sqref>
            </x14:sparkline>
            <x14:sparkline>
              <xm:f>DATA_Sparklines!D5:H5</xm:f>
              <xm:sqref>L5</xm:sqref>
            </x14:sparkline>
            <x14:sparkline>
              <xm:f>DATA_Sparklines!D6:H6</xm:f>
              <xm:sqref>L6</xm:sqref>
            </x14:sparkline>
            <x14:sparkline>
              <xm:f>DATA_Sparklines!D7:H7</xm:f>
              <xm:sqref>L7</xm:sqref>
            </x14:sparkline>
            <x14:sparkline>
              <xm:f>DATA_Sparklines!D8:H8</xm:f>
              <xm:sqref>L8</xm:sqref>
            </x14:sparkline>
            <x14:sparkline>
              <xm:f>DATA_Sparklines!D9:H9</xm:f>
              <xm:sqref>L9</xm:sqref>
            </x14:sparkline>
            <x14:sparkline>
              <xm:f>DATA_Sparklines!D10:H10</xm:f>
              <xm:sqref>L10</xm:sqref>
            </x14:sparkline>
            <x14:sparkline>
              <xm:f>DATA_Sparklines!D11:H11</xm:f>
              <xm:sqref>L11</xm:sqref>
            </x14:sparkline>
            <x14:sparkline>
              <xm:f>DATA_Sparklines!D12:H12</xm:f>
              <xm:sqref>L12</xm:sqref>
            </x14:sparkline>
            <x14:sparkline>
              <xm:f>DATA_Sparklines!D13:H13</xm:f>
              <xm:sqref>L13</xm:sqref>
            </x14:sparkline>
            <x14:sparkline>
              <xm:f>DATA_Sparklines!D14:H14</xm:f>
              <xm:sqref>L14</xm:sqref>
            </x14:sparkline>
            <x14:sparkline>
              <xm:f>DATA_Sparklines!D15:H15</xm:f>
              <xm:sqref>L15</xm:sqref>
            </x14:sparkline>
            <x14:sparkline>
              <xm:f>DATA_Sparklines!D16:H16</xm:f>
              <xm:sqref>L16</xm:sqref>
            </x14:sparkline>
            <x14:sparkline>
              <xm:f>DATA_Sparklines!D17:H17</xm:f>
              <xm:sqref>L17</xm:sqref>
            </x14:sparkline>
            <x14:sparkline>
              <xm:f>DATA_Sparklines!D18:H18</xm:f>
              <xm:sqref>L18</xm:sqref>
            </x14:sparkline>
            <x14:sparkline>
              <xm:f>DATA_Sparklines!D19:H19</xm:f>
              <xm:sqref>L19</xm:sqref>
            </x14:sparkline>
            <x14:sparkline>
              <xm:f>DATA_Sparklines!D20:H20</xm:f>
              <xm:sqref>L20</xm:sqref>
            </x14:sparkline>
            <x14:sparkline>
              <xm:f>DATA_Sparklines!D21:H21</xm:f>
              <xm:sqref>L21</xm:sqref>
            </x14:sparkline>
            <x14:sparkline>
              <xm:f>DATA_Sparklines!D22:H22</xm:f>
              <xm:sqref>L22</xm:sqref>
            </x14:sparkline>
            <x14:sparkline>
              <xm:f>DATA_Sparklines!D23:H23</xm:f>
              <xm:sqref>L23</xm:sqref>
            </x14:sparkline>
            <x14:sparkline>
              <xm:f>DATA_Sparklines!D24:H24</xm:f>
              <xm:sqref>L24</xm:sqref>
            </x14:sparkline>
            <x14:sparkline>
              <xm:f>DATA_Sparklines!D25:H25</xm:f>
              <xm:sqref>L25</xm:sqref>
            </x14:sparkline>
            <x14:sparkline>
              <xm:f>DATA_Sparklines!D26:H26</xm:f>
              <xm:sqref>L26</xm:sqref>
            </x14:sparkline>
            <x14:sparkline>
              <xm:f>DATA_Sparklines!D27:H27</xm:f>
              <xm:sqref>L27</xm:sqref>
            </x14:sparkline>
            <x14:sparkline>
              <xm:f>DATA_Sparklines!D28:H28</xm:f>
              <xm:sqref>L28</xm:sqref>
            </x14:sparkline>
            <x14:sparkline>
              <xm:f>DATA_Sparklines!D29:H29</xm:f>
              <xm:sqref>L29</xm:sqref>
            </x14:sparkline>
            <x14:sparkline>
              <xm:f>DATA_Sparklines!D30:H30</xm:f>
              <xm:sqref>L30</xm:sqref>
            </x14:sparkline>
            <x14:sparkline>
              <xm:f>DATA_Sparklines!D31:H31</xm:f>
              <xm:sqref>L31</xm:sqref>
            </x14:sparkline>
            <x14:sparkline>
              <xm:f>DATA_Sparklines!D32:H32</xm:f>
              <xm:sqref>L32</xm:sqref>
            </x14:sparkline>
            <x14:sparkline>
              <xm:f>DATA_Sparklines!D33:H33</xm:f>
              <xm:sqref>L33</xm:sqref>
            </x14:sparkline>
            <x14:sparkline>
              <xm:f>DATA_Sparklines!D34:H34</xm:f>
              <xm:sqref>L34</xm:sqref>
            </x14:sparkline>
            <x14:sparkline>
              <xm:f>DATA_Sparklines!D35:H35</xm:f>
              <xm:sqref>L35</xm:sqref>
            </x14:sparkline>
            <x14:sparkline>
              <xm:f>DATA_Sparklines!D36:H36</xm:f>
              <xm:sqref>L36</xm:sqref>
            </x14:sparkline>
            <x14:sparkline>
              <xm:f>DATA_Sparklines!D37:H37</xm:f>
              <xm:sqref>L37</xm:sqref>
            </x14:sparkline>
            <x14:sparkline>
              <xm:f>DATA_Sparklines!D38:H38</xm:f>
              <xm:sqref>L38</xm:sqref>
            </x14:sparkline>
            <x14:sparkline>
              <xm:f>DATA_Sparklines!D39:H39</xm:f>
              <xm:sqref>L39</xm:sqref>
            </x14:sparkline>
            <x14:sparkline>
              <xm:f>DATA_Sparklines!D40:H40</xm:f>
              <xm:sqref>L40</xm:sqref>
            </x14:sparkline>
            <x14:sparkline>
              <xm:f>DATA_Sparklines!D41:H41</xm:f>
              <xm:sqref>L41</xm:sqref>
            </x14:sparkline>
            <x14:sparkline>
              <xm:f>DATA_Sparklines!D42:H42</xm:f>
              <xm:sqref>L42</xm:sqref>
            </x14:sparkline>
            <x14:sparkline>
              <xm:f>DATA_Sparklines!D43:H43</xm:f>
              <xm:sqref>L43</xm:sqref>
            </x14:sparkline>
            <x14:sparkline>
              <xm:f>DATA_Sparklines!D44:H44</xm:f>
              <xm:sqref>L44</xm:sqref>
            </x14:sparkline>
            <x14:sparkline>
              <xm:f>DATA_Sparklines!D45:H45</xm:f>
              <xm:sqref>L45</xm:sqref>
            </x14:sparkline>
            <x14:sparkline>
              <xm:f>DATA_Sparklines!D46:H46</xm:f>
              <xm:sqref>L46</xm:sqref>
            </x14:sparkline>
            <x14:sparkline>
              <xm:f>DATA_Sparklines!D47:H47</xm:f>
              <xm:sqref>L47</xm:sqref>
            </x14:sparkline>
            <x14:sparkline>
              <xm:f>DATA_Sparklines!D48:H48</xm:f>
              <xm:sqref>L48</xm:sqref>
            </x14:sparkline>
            <x14:sparkline>
              <xm:f>DATA_Sparklines!D49:H49</xm:f>
              <xm:sqref>L49</xm:sqref>
            </x14:sparkline>
            <x14:sparkline>
              <xm:f>DATA_Sparklines!D50:H50</xm:f>
              <xm:sqref>L50</xm:sqref>
            </x14:sparkline>
            <x14:sparkline>
              <xm:f>DATA_Sparklines!D51:H51</xm:f>
              <xm:sqref>L51</xm:sqref>
            </x14:sparkline>
            <x14:sparkline>
              <xm:f>DATA_Sparklines!D52:H52</xm:f>
              <xm:sqref>L52</xm:sqref>
            </x14:sparkline>
            <x14:sparkline>
              <xm:f>DATA_Sparklines!D53:H53</xm:f>
              <xm:sqref>L53</xm:sqref>
            </x14:sparkline>
            <x14:sparkline>
              <xm:f>DATA_Sparklines!D54:H54</xm:f>
              <xm:sqref>L54</xm:sqref>
            </x14:sparkline>
            <x14:sparkline>
              <xm:f>DATA_Sparklines!D55:H55</xm:f>
              <xm:sqref>L55</xm:sqref>
            </x14:sparkline>
            <x14:sparkline>
              <xm:f>DATA_Sparklines!D56:H56</xm:f>
              <xm:sqref>L56</xm:sqref>
            </x14:sparkline>
            <x14:sparkline>
              <xm:f>DATA_Sparklines!D57:H57</xm:f>
              <xm:sqref>L57</xm:sqref>
            </x14:sparkline>
            <x14:sparkline>
              <xm:f>DATA_Sparklines!D58:H58</xm:f>
              <xm:sqref>L58</xm:sqref>
            </x14:sparkline>
            <x14:sparkline>
              <xm:f>DATA_Sparklines!D59:H59</xm:f>
              <xm:sqref>L59</xm:sqref>
            </x14:sparkline>
            <x14:sparkline>
              <xm:f>DATA_Sparklines!D60:H60</xm:f>
              <xm:sqref>L60</xm:sqref>
            </x14:sparkline>
            <x14:sparkline>
              <xm:f>DATA_Sparklines!D61:H61</xm:f>
              <xm:sqref>L61</xm:sqref>
            </x14:sparkline>
            <x14:sparkline>
              <xm:f>DATA_Sparklines!D62:H62</xm:f>
              <xm:sqref>L62</xm:sqref>
            </x14:sparkline>
            <x14:sparkline>
              <xm:f>DATA_Sparklines!D63:H63</xm:f>
              <xm:sqref>L63</xm:sqref>
            </x14:sparkline>
            <x14:sparkline>
              <xm:f>DATA_Sparklines!D64:H64</xm:f>
              <xm:sqref>L64</xm:sqref>
            </x14:sparkline>
            <x14:sparkline>
              <xm:f>DATA_Sparklines!D65:H65</xm:f>
              <xm:sqref>L65</xm:sqref>
            </x14:sparkline>
            <x14:sparkline>
              <xm:f>DATA_Sparklines!D66:H66</xm:f>
              <xm:sqref>L66</xm:sqref>
            </x14:sparkline>
            <x14:sparkline>
              <xm:f>DATA_Sparklines!D67:H67</xm:f>
              <xm:sqref>L67</xm:sqref>
            </x14:sparkline>
            <x14:sparkline>
              <xm:f>DATA_Sparklines!D68:H68</xm:f>
              <xm:sqref>L68</xm:sqref>
            </x14:sparkline>
            <x14:sparkline>
              <xm:f>DATA_Sparklines!D69:H69</xm:f>
              <xm:sqref>L69</xm:sqref>
            </x14:sparkline>
            <x14:sparkline>
              <xm:f>DATA_Sparklines!D70:H70</xm:f>
              <xm:sqref>L70</xm:sqref>
            </x14:sparkline>
            <x14:sparkline>
              <xm:f>DATA_Sparklines!D71:H71</xm:f>
              <xm:sqref>L71</xm:sqref>
            </x14:sparkline>
            <x14:sparkline>
              <xm:f>DATA_Sparklines!D72:H72</xm:f>
              <xm:sqref>L72</xm:sqref>
            </x14:sparkline>
            <x14:sparkline>
              <xm:f>DATA_Sparklines!D73:H73</xm:f>
              <xm:sqref>L73</xm:sqref>
            </x14:sparkline>
            <x14:sparkline>
              <xm:f>DATA_Sparklines!D74:H74</xm:f>
              <xm:sqref>L74</xm:sqref>
            </x14:sparkline>
            <x14:sparkline>
              <xm:f>DATA_Sparklines!D75:H75</xm:f>
              <xm:sqref>L75</xm:sqref>
            </x14:sparkline>
            <x14:sparkline>
              <xm:f>DATA_Sparklines!D76:H76</xm:f>
              <xm:sqref>L76</xm:sqref>
            </x14:sparkline>
            <x14:sparkline>
              <xm:f>DATA_Sparklines!D77:H77</xm:f>
              <xm:sqref>L77</xm:sqref>
            </x14:sparkline>
            <x14:sparkline>
              <xm:f>DATA_Sparklines!D78:H78</xm:f>
              <xm:sqref>L78</xm:sqref>
            </x14:sparkline>
            <x14:sparkline>
              <xm:f>DATA_Sparklines!D79:H79</xm:f>
              <xm:sqref>L79</xm:sqref>
            </x14:sparkline>
            <x14:sparkline>
              <xm:f>DATA_Sparklines!D80:H80</xm:f>
              <xm:sqref>L80</xm:sqref>
            </x14:sparkline>
            <x14:sparkline>
              <xm:f>DATA_Sparklines!D81:H81</xm:f>
              <xm:sqref>L81</xm:sqref>
            </x14:sparkline>
            <x14:sparkline>
              <xm:f>DATA_Sparklines!D82:H82</xm:f>
              <xm:sqref>L82</xm:sqref>
            </x14:sparkline>
            <x14:sparkline>
              <xm:f>DATA_Sparklines!D83:H83</xm:f>
              <xm:sqref>L83</xm:sqref>
            </x14:sparkline>
            <x14:sparkline>
              <xm:f>DATA_Sparklines!D84:H84</xm:f>
              <xm:sqref>L84</xm:sqref>
            </x14:sparkline>
            <x14:sparkline>
              <xm:f>DATA_Sparklines!D85:H85</xm:f>
              <xm:sqref>L85</xm:sqref>
            </x14:sparkline>
            <x14:sparkline>
              <xm:f>DATA_Sparklines!D86:H86</xm:f>
              <xm:sqref>L86</xm:sqref>
            </x14:sparkline>
            <x14:sparkline>
              <xm:f>DATA_Sparklines!D87:H87</xm:f>
              <xm:sqref>L87</xm:sqref>
            </x14:sparkline>
            <x14:sparkline>
              <xm:f>DATA_Sparklines!D88:H88</xm:f>
              <xm:sqref>L88</xm:sqref>
            </x14:sparkline>
            <x14:sparkline>
              <xm:f>DATA_Sparklines!D89:H89</xm:f>
              <xm:sqref>L89</xm:sqref>
            </x14:sparkline>
            <x14:sparkline>
              <xm:f>DATA_Sparklines!D90:H90</xm:f>
              <xm:sqref>L90</xm:sqref>
            </x14:sparkline>
            <x14:sparkline>
              <xm:f>DATA_Sparklines!D91:H91</xm:f>
              <xm:sqref>L91</xm:sqref>
            </x14:sparkline>
            <x14:sparkline>
              <xm:f>DATA_Sparklines!D92:H92</xm:f>
              <xm:sqref>L92</xm:sqref>
            </x14:sparkline>
            <x14:sparkline>
              <xm:f>DATA_Sparklines!D93:H93</xm:f>
              <xm:sqref>L93</xm:sqref>
            </x14:sparkline>
            <x14:sparkline>
              <xm:f>DATA_Sparklines!D94:H94</xm:f>
              <xm:sqref>L94</xm:sqref>
            </x14:sparkline>
            <x14:sparkline>
              <xm:f>DATA_Sparklines!D95:H95</xm:f>
              <xm:sqref>L95</xm:sqref>
            </x14:sparkline>
            <x14:sparkline>
              <xm:f>DATA_Sparklines!D96:H96</xm:f>
              <xm:sqref>L96</xm:sqref>
            </x14:sparkline>
            <x14:sparkline>
              <xm:f>DATA_Sparklines!D97:H97</xm:f>
              <xm:sqref>L97</xm:sqref>
            </x14:sparkline>
            <x14:sparkline>
              <xm:f>DATA_Sparklines!D98:H98</xm:f>
              <xm:sqref>L98</xm:sqref>
            </x14:sparkline>
            <x14:sparkline>
              <xm:f>DATA_Sparklines!D99:H99</xm:f>
              <xm:sqref>L99</xm:sqref>
            </x14:sparkline>
            <x14:sparkline>
              <xm:f>DATA_Sparklines!D100:H100</xm:f>
              <xm:sqref>L100</xm:sqref>
            </x14:sparkline>
            <x14:sparkline>
              <xm:f>DATA_Sparklines!D101:H101</xm:f>
              <xm:sqref>L101</xm:sqref>
            </x14:sparkline>
            <x14:sparkline>
              <xm:f>DATA_Sparklines!D102:H102</xm:f>
              <xm:sqref>L102</xm:sqref>
            </x14:sparkline>
            <x14:sparkline>
              <xm:f>DATA_Sparklines!D103:H103</xm:f>
              <xm:sqref>L103</xm:sqref>
            </x14:sparkline>
            <x14:sparkline>
              <xm:f>DATA_Sparklines!D104:H104</xm:f>
              <xm:sqref>L104</xm:sqref>
            </x14:sparkline>
            <x14:sparkline>
              <xm:f>DATA_Sparklines!D105:H105</xm:f>
              <xm:sqref>L105</xm:sqref>
            </x14:sparkline>
            <x14:sparkline>
              <xm:f>DATA_Sparklines!D106:H106</xm:f>
              <xm:sqref>L106</xm:sqref>
            </x14:sparkline>
            <x14:sparkline>
              <xm:f>DATA_Sparklines!D107:H107</xm:f>
              <xm:sqref>L107</xm:sqref>
            </x14:sparkline>
            <x14:sparkline>
              <xm:f>DATA_Sparklines!D108:H108</xm:f>
              <xm:sqref>L108</xm:sqref>
            </x14:sparkline>
            <x14:sparkline>
              <xm:f>DATA_Sparklines!D109:H109</xm:f>
              <xm:sqref>L109</xm:sqref>
            </x14:sparkline>
            <x14:sparkline>
              <xm:f>DATA_Sparklines!D110:H110</xm:f>
              <xm:sqref>L110</xm:sqref>
            </x14:sparkline>
            <x14:sparkline>
              <xm:f>DATA_Sparklines!D111:H111</xm:f>
              <xm:sqref>L111</xm:sqref>
            </x14:sparkline>
            <x14:sparkline>
              <xm:f>DATA_Sparklines!D112:H112</xm:f>
              <xm:sqref>L112</xm:sqref>
            </x14:sparkline>
            <x14:sparkline>
              <xm:f>DATA_Sparklines!D113:H113</xm:f>
              <xm:sqref>L113</xm:sqref>
            </x14:sparkline>
            <x14:sparkline>
              <xm:f>DATA_Sparklines!D114:H114</xm:f>
              <xm:sqref>L114</xm:sqref>
            </x14:sparkline>
            <x14:sparkline>
              <xm:f>DATA_Sparklines!D115:H115</xm:f>
              <xm:sqref>L115</xm:sqref>
            </x14:sparkline>
            <x14:sparkline>
              <xm:f>DATA_Sparklines!D116:H116</xm:f>
              <xm:sqref>L116</xm:sqref>
            </x14:sparkline>
            <x14:sparkline>
              <xm:f>DATA_Sparklines!D117:H117</xm:f>
              <xm:sqref>L117</xm:sqref>
            </x14:sparkline>
            <x14:sparkline>
              <xm:f>DATA_Sparklines!D118:H118</xm:f>
              <xm:sqref>L118</xm:sqref>
            </x14:sparkline>
            <x14:sparkline>
              <xm:f>DATA_Sparklines!D119:H119</xm:f>
              <xm:sqref>L119</xm:sqref>
            </x14:sparkline>
            <x14:sparkline>
              <xm:f>DATA_Sparklines!D120:H120</xm:f>
              <xm:sqref>L120</xm:sqref>
            </x14:sparkline>
            <x14:sparkline>
              <xm:f>DATA_Sparklines!D121:H121</xm:f>
              <xm:sqref>L121</xm:sqref>
            </x14:sparkline>
            <x14:sparkline>
              <xm:f>DATA_Sparklines!D122:H122</xm:f>
              <xm:sqref>L122</xm:sqref>
            </x14:sparkline>
            <x14:sparkline>
              <xm:f>DATA_Sparklines!D123:H123</xm:f>
              <xm:sqref>L123</xm:sqref>
            </x14:sparkline>
            <x14:sparkline>
              <xm:f>DATA_Sparklines!D124:H124</xm:f>
              <xm:sqref>L124</xm:sqref>
            </x14:sparkline>
            <x14:sparkline>
              <xm:f>DATA_Sparklines!D125:H125</xm:f>
              <xm:sqref>L125</xm:sqref>
            </x14:sparkline>
            <x14:sparkline>
              <xm:f>DATA_Sparklines!D126:H126</xm:f>
              <xm:sqref>L126</xm:sqref>
            </x14:sparkline>
            <x14:sparkline>
              <xm:f>DATA_Sparklines!D127:H127</xm:f>
              <xm:sqref>L127</xm:sqref>
            </x14:sparkline>
            <x14:sparkline>
              <xm:f>DATA_Sparklines!D128:H128</xm:f>
              <xm:sqref>L128</xm:sqref>
            </x14:sparkline>
            <x14:sparkline>
              <xm:f>DATA_Sparklines!D129:H129</xm:f>
              <xm:sqref>L129</xm:sqref>
            </x14:sparkline>
            <x14:sparkline>
              <xm:f>DATA_Sparklines!D130:H130</xm:f>
              <xm:sqref>L130</xm:sqref>
            </x14:sparkline>
            <x14:sparkline>
              <xm:f>DATA_Sparklines!D131:H131</xm:f>
              <xm:sqref>L131</xm:sqref>
            </x14:sparkline>
            <x14:sparkline>
              <xm:f>DATA_Sparklines!D132:H132</xm:f>
              <xm:sqref>L132</xm:sqref>
            </x14:sparkline>
            <x14:sparkline>
              <xm:f>DATA_Sparklines!D133:H133</xm:f>
              <xm:sqref>L133</xm:sqref>
            </x14:sparkline>
            <x14:sparkline>
              <xm:f>DATA_Sparklines!D134:H134</xm:f>
              <xm:sqref>L134</xm:sqref>
            </x14:sparkline>
            <x14:sparkline>
              <xm:f>DATA_Sparklines!D135:H135</xm:f>
              <xm:sqref>L135</xm:sqref>
            </x14:sparkline>
            <x14:sparkline>
              <xm:f>DATA_Sparklines!D136:H136</xm:f>
              <xm:sqref>L136</xm:sqref>
            </x14:sparkline>
            <x14:sparkline>
              <xm:f>DATA_Sparklines!D137:H137</xm:f>
              <xm:sqref>L137</xm:sqref>
            </x14:sparkline>
            <x14:sparkline>
              <xm:f>DATA_Sparklines!D138:H138</xm:f>
              <xm:sqref>L138</xm:sqref>
            </x14:sparkline>
            <x14:sparkline>
              <xm:f>DATA_Sparklines!D139:H139</xm:f>
              <xm:sqref>L139</xm:sqref>
            </x14:sparkline>
            <x14:sparkline>
              <xm:f>DATA_Sparklines!D140:H140</xm:f>
              <xm:sqref>L140</xm:sqref>
            </x14:sparkline>
            <x14:sparkline>
              <xm:f>DATA_Sparklines!D141:H141</xm:f>
              <xm:sqref>L141</xm:sqref>
            </x14:sparkline>
            <x14:sparkline>
              <xm:f>DATA_Sparklines!D142:H142</xm:f>
              <xm:sqref>L142</xm:sqref>
            </x14:sparkline>
            <x14:sparkline>
              <xm:f>DATA_Sparklines!D143:H143</xm:f>
              <xm:sqref>L143</xm:sqref>
            </x14:sparkline>
            <x14:sparkline>
              <xm:f>DATA_Sparklines!D144:H144</xm:f>
              <xm:sqref>L144</xm:sqref>
            </x14:sparkline>
            <x14:sparkline>
              <xm:f>DATA_Sparklines!D145:H145</xm:f>
              <xm:sqref>L145</xm:sqref>
            </x14:sparkline>
            <x14:sparkline>
              <xm:f>DATA_Sparklines!D146:H146</xm:f>
              <xm:sqref>L146</xm:sqref>
            </x14:sparkline>
            <x14:sparkline>
              <xm:f>DATA_Sparklines!D147:H147</xm:f>
              <xm:sqref>L147</xm:sqref>
            </x14:sparkline>
            <x14:sparkline>
              <xm:f>DATA_Sparklines!D148:H148</xm:f>
              <xm:sqref>L148</xm:sqref>
            </x14:sparkline>
            <x14:sparkline>
              <xm:f>DATA_Sparklines!D149:H149</xm:f>
              <xm:sqref>L149</xm:sqref>
            </x14:sparkline>
            <x14:sparkline>
              <xm:f>DATA_Sparklines!D150:H150</xm:f>
              <xm:sqref>L150</xm:sqref>
            </x14:sparkline>
            <x14:sparkline>
              <xm:f>DATA_Sparklines!D151:H151</xm:f>
              <xm:sqref>L151</xm:sqref>
            </x14:sparkline>
            <x14:sparkline>
              <xm:f>DATA_Sparklines!D152:H152</xm:f>
              <xm:sqref>L152</xm:sqref>
            </x14:sparkline>
            <x14:sparkline>
              <xm:f>DATA_Sparklines!D153:H153</xm:f>
              <xm:sqref>L153</xm:sqref>
            </x14:sparkline>
            <x14:sparkline>
              <xm:f>DATA_Sparklines!D154:H154</xm:f>
              <xm:sqref>L154</xm:sqref>
            </x14:sparkline>
            <x14:sparkline>
              <xm:f>DATA_Sparklines!D155:H155</xm:f>
              <xm:sqref>L155</xm:sqref>
            </x14:sparkline>
            <x14:sparkline>
              <xm:f>DATA_Sparklines!D156:H156</xm:f>
              <xm:sqref>L156</xm:sqref>
            </x14:sparkline>
            <x14:sparkline>
              <xm:f>DATA_Sparklines!D157:H157</xm:f>
              <xm:sqref>L157</xm:sqref>
            </x14:sparkline>
            <x14:sparkline>
              <xm:f>DATA_Sparklines!D158:H158</xm:f>
              <xm:sqref>L158</xm:sqref>
            </x14:sparkline>
            <x14:sparkline>
              <xm:f>DATA_Sparklines!D159:H159</xm:f>
              <xm:sqref>L159</xm:sqref>
            </x14:sparkline>
            <x14:sparkline>
              <xm:f>DATA_Sparklines!D160:H160</xm:f>
              <xm:sqref>L160</xm:sqref>
            </x14:sparkline>
            <x14:sparkline>
              <xm:f>DATA_Sparklines!D161:H161</xm:f>
              <xm:sqref>L161</xm:sqref>
            </x14:sparkline>
            <x14:sparkline>
              <xm:f>DATA_Sparklines!D162:H162</xm:f>
              <xm:sqref>L162</xm:sqref>
            </x14:sparkline>
            <x14:sparkline>
              <xm:f>DATA_Sparklines!D163:H163</xm:f>
              <xm:sqref>L163</xm:sqref>
            </x14:sparkline>
            <x14:sparkline>
              <xm:f>DATA_Sparklines!D164:H164</xm:f>
              <xm:sqref>L164</xm:sqref>
            </x14:sparkline>
            <x14:sparkline>
              <xm:f>DATA_Sparklines!D165:H165</xm:f>
              <xm:sqref>L165</xm:sqref>
            </x14:sparkline>
            <x14:sparkline>
              <xm:f>DATA_Sparklines!D166:H166</xm:f>
              <xm:sqref>L166</xm:sqref>
            </x14:sparkline>
            <x14:sparkline>
              <xm:f>DATA_Sparklines!D167:H167</xm:f>
              <xm:sqref>L167</xm:sqref>
            </x14:sparkline>
            <x14:sparkline>
              <xm:f>DATA_Sparklines!D168:H168</xm:f>
              <xm:sqref>L168</xm:sqref>
            </x14:sparkline>
            <x14:sparkline>
              <xm:f>DATA_Sparklines!D169:H169</xm:f>
              <xm:sqref>L169</xm:sqref>
            </x14:sparkline>
            <x14:sparkline>
              <xm:f>DATA_Sparklines!D170:H170</xm:f>
              <xm:sqref>L170</xm:sqref>
            </x14:sparkline>
            <x14:sparkline>
              <xm:f>DATA_Sparklines!D171:H171</xm:f>
              <xm:sqref>L171</xm:sqref>
            </x14:sparkline>
            <x14:sparkline>
              <xm:f>DATA_Sparklines!D172:H172</xm:f>
              <xm:sqref>L172</xm:sqref>
            </x14:sparkline>
            <x14:sparkline>
              <xm:f>DATA_Sparklines!D173:H173</xm:f>
              <xm:sqref>L173</xm:sqref>
            </x14:sparkline>
            <x14:sparkline>
              <xm:f>DATA_Sparklines!D174:H174</xm:f>
              <xm:sqref>L174</xm:sqref>
            </x14:sparkline>
            <x14:sparkline>
              <xm:f>DATA_Sparklines!D175:H175</xm:f>
              <xm:sqref>L175</xm:sqref>
            </x14:sparkline>
            <x14:sparkline>
              <xm:f>DATA_Sparklines!D176:H176</xm:f>
              <xm:sqref>L176</xm:sqref>
            </x14:sparkline>
            <x14:sparkline>
              <xm:f>DATA_Sparklines!D177:H177</xm:f>
              <xm:sqref>L177</xm:sqref>
            </x14:sparkline>
            <x14:sparkline>
              <xm:f>DATA_Sparklines!D178:H178</xm:f>
              <xm:sqref>L178</xm:sqref>
            </x14:sparkline>
            <x14:sparkline>
              <xm:f>DATA_Sparklines!D179:H179</xm:f>
              <xm:sqref>L179</xm:sqref>
            </x14:sparkline>
            <x14:sparkline>
              <xm:f>DATA_Sparklines!D180:H180</xm:f>
              <xm:sqref>L180</xm:sqref>
            </x14:sparkline>
            <x14:sparkline>
              <xm:f>DATA_Sparklines!D181:H181</xm:f>
              <xm:sqref>L181</xm:sqref>
            </x14:sparkline>
            <x14:sparkline>
              <xm:f>DATA_Sparklines!D182:H182</xm:f>
              <xm:sqref>L182</xm:sqref>
            </x14:sparkline>
            <x14:sparkline>
              <xm:f>DATA_Sparklines!D183:H183</xm:f>
              <xm:sqref>L183</xm:sqref>
            </x14:sparkline>
            <x14:sparkline>
              <xm:f>DATA_Sparklines!D184:H184</xm:f>
              <xm:sqref>L184</xm:sqref>
            </x14:sparkline>
            <x14:sparkline>
              <xm:f>DATA_Sparklines!D185:H185</xm:f>
              <xm:sqref>L185</xm:sqref>
            </x14:sparkline>
            <x14:sparkline>
              <xm:f>DATA_Sparklines!D186:H186</xm:f>
              <xm:sqref>L186</xm:sqref>
            </x14:sparkline>
            <x14:sparkline>
              <xm:f>DATA_Sparklines!D187:H187</xm:f>
              <xm:sqref>L187</xm:sqref>
            </x14:sparkline>
            <x14:sparkline>
              <xm:f>DATA_Sparklines!D188:H188</xm:f>
              <xm:sqref>L188</xm:sqref>
            </x14:sparkline>
            <x14:sparkline>
              <xm:f>DATA_Sparklines!D189:H189</xm:f>
              <xm:sqref>L189</xm:sqref>
            </x14:sparkline>
            <x14:sparkline>
              <xm:f>DATA_Sparklines!D190:H190</xm:f>
              <xm:sqref>L190</xm:sqref>
            </x14:sparkline>
            <x14:sparkline>
              <xm:f>DATA_Sparklines!D191:H191</xm:f>
              <xm:sqref>L191</xm:sqref>
            </x14:sparkline>
            <x14:sparkline>
              <xm:f>DATA_Sparklines!D192:H192</xm:f>
              <xm:sqref>L192</xm:sqref>
            </x14:sparkline>
            <x14:sparkline>
              <xm:f>DATA_Sparklines!D193:H193</xm:f>
              <xm:sqref>L193</xm:sqref>
            </x14:sparkline>
            <x14:sparkline>
              <xm:f>DATA_Sparklines!D194:H194</xm:f>
              <xm:sqref>L194</xm:sqref>
            </x14:sparkline>
            <x14:sparkline>
              <xm:f>DATA_Sparklines!D195:H195</xm:f>
              <xm:sqref>L195</xm:sqref>
            </x14:sparkline>
            <x14:sparkline>
              <xm:f>DATA_Sparklines!D196:H196</xm:f>
              <xm:sqref>L196</xm:sqref>
            </x14:sparkline>
            <x14:sparkline>
              <xm:f>DATA_Sparklines!D197:H197</xm:f>
              <xm:sqref>L197</xm:sqref>
            </x14:sparkline>
            <x14:sparkline>
              <xm:f>DATA_Sparklines!D198:H198</xm:f>
              <xm:sqref>L198</xm:sqref>
            </x14:sparkline>
            <x14:sparkline>
              <xm:f>DATA_Sparklines!D199:H199</xm:f>
              <xm:sqref>L199</xm:sqref>
            </x14:sparkline>
            <x14:sparkline>
              <xm:f>DATA_Sparklines!D200:H200</xm:f>
              <xm:sqref>L200</xm:sqref>
            </x14:sparkline>
            <x14:sparkline>
              <xm:f>DATA_Sparklines!D201:H201</xm:f>
              <xm:sqref>L201</xm:sqref>
            </x14:sparkline>
            <x14:sparkline>
              <xm:f>DATA_Sparklines!D202:H202</xm:f>
              <xm:sqref>L202</xm:sqref>
            </x14:sparkline>
            <x14:sparkline>
              <xm:f>DATA_Sparklines!D203:H203</xm:f>
              <xm:sqref>L203</xm:sqref>
            </x14:sparkline>
            <x14:sparkline>
              <xm:f>DATA_Sparklines!D204:H204</xm:f>
              <xm:sqref>L204</xm:sqref>
            </x14:sparkline>
            <x14:sparkline>
              <xm:f>DATA_Sparklines!D205:H205</xm:f>
              <xm:sqref>L205</xm:sqref>
            </x14:sparkline>
            <x14:sparkline>
              <xm:f>DATA_Sparklines!D206:H206</xm:f>
              <xm:sqref>L206</xm:sqref>
            </x14:sparkline>
            <x14:sparkline>
              <xm:f>DATA_Sparklines!D207:H207</xm:f>
              <xm:sqref>L207</xm:sqref>
            </x14:sparkline>
            <x14:sparkline>
              <xm:f>DATA_Sparklines!D208:H208</xm:f>
              <xm:sqref>L208</xm:sqref>
            </x14:sparkline>
            <x14:sparkline>
              <xm:f>DATA_Sparklines!D209:H209</xm:f>
              <xm:sqref>L209</xm:sqref>
            </x14:sparkline>
            <x14:sparkline>
              <xm:f>DATA_Sparklines!D210:H210</xm:f>
              <xm:sqref>L210</xm:sqref>
            </x14:sparkline>
            <x14:sparkline>
              <xm:f>DATA_Sparklines!D211:H211</xm:f>
              <xm:sqref>L211</xm:sqref>
            </x14:sparkline>
            <x14:sparkline>
              <xm:f>DATA_Sparklines!D212:H212</xm:f>
              <xm:sqref>L212</xm:sqref>
            </x14:sparkline>
            <x14:sparkline>
              <xm:f>DATA_Sparklines!D213:H213</xm:f>
              <xm:sqref>L213</xm:sqref>
            </x14:sparkline>
            <x14:sparkline>
              <xm:f>DATA_Sparklines!D214:H214</xm:f>
              <xm:sqref>L214</xm:sqref>
            </x14:sparkline>
            <x14:sparkline>
              <xm:f>DATA_Sparklines!D215:H215</xm:f>
              <xm:sqref>L215</xm:sqref>
            </x14:sparkline>
            <x14:sparkline>
              <xm:f>DATA_Sparklines!D216:H216</xm:f>
              <xm:sqref>L216</xm:sqref>
            </x14:sparkline>
            <x14:sparkline>
              <xm:f>DATA_Sparklines!D217:H217</xm:f>
              <xm:sqref>L217</xm:sqref>
            </x14:sparkline>
            <x14:sparkline>
              <xm:f>DATA_Sparklines!D218:H218</xm:f>
              <xm:sqref>L218</xm:sqref>
            </x14:sparkline>
            <x14:sparkline>
              <xm:f>DATA_Sparklines!D219:H219</xm:f>
              <xm:sqref>L219</xm:sqref>
            </x14:sparkline>
            <x14:sparkline>
              <xm:f>DATA_Sparklines!D220:H220</xm:f>
              <xm:sqref>L220</xm:sqref>
            </x14:sparkline>
            <x14:sparkline>
              <xm:f>DATA_Sparklines!D221:H221</xm:f>
              <xm:sqref>L221</xm:sqref>
            </x14:sparkline>
            <x14:sparkline>
              <xm:f>DATA_Sparklines!D222:H222</xm:f>
              <xm:sqref>L222</xm:sqref>
            </x14:sparkline>
            <x14:sparkline>
              <xm:f>DATA_Sparklines!D223:H223</xm:f>
              <xm:sqref>L223</xm:sqref>
            </x14:sparkline>
            <x14:sparkline>
              <xm:f>DATA_Sparklines!D224:H224</xm:f>
              <xm:sqref>L224</xm:sqref>
            </x14:sparkline>
            <x14:sparkline>
              <xm:f>DATA_Sparklines!D225:H225</xm:f>
              <xm:sqref>L225</xm:sqref>
            </x14:sparkline>
            <x14:sparkline>
              <xm:f>DATA_Sparklines!D226:H226</xm:f>
              <xm:sqref>L226</xm:sqref>
            </x14:sparkline>
            <x14:sparkline>
              <xm:f>DATA_Sparklines!D227:H227</xm:f>
              <xm:sqref>L227</xm:sqref>
            </x14:sparkline>
            <x14:sparkline>
              <xm:f>DATA_Sparklines!D228:H228</xm:f>
              <xm:sqref>L228</xm:sqref>
            </x14:sparkline>
            <x14:sparkline>
              <xm:f>DATA_Sparklines!D229:H229</xm:f>
              <xm:sqref>L229</xm:sqref>
            </x14:sparkline>
            <x14:sparkline>
              <xm:f>DATA_Sparklines!D230:H230</xm:f>
              <xm:sqref>L230</xm:sqref>
            </x14:sparkline>
            <x14:sparkline>
              <xm:f>DATA_Sparklines!D231:H231</xm:f>
              <xm:sqref>L231</xm:sqref>
            </x14:sparkline>
            <x14:sparkline>
              <xm:f>DATA_Sparklines!D232:H232</xm:f>
              <xm:sqref>L232</xm:sqref>
            </x14:sparkline>
            <x14:sparkline>
              <xm:f>DATA_Sparklines!D233:H233</xm:f>
              <xm:sqref>L233</xm:sqref>
            </x14:sparkline>
            <x14:sparkline>
              <xm:f>DATA_Sparklines!D234:H234</xm:f>
              <xm:sqref>L234</xm:sqref>
            </x14:sparkline>
            <x14:sparkline>
              <xm:f>DATA_Sparklines!D235:H235</xm:f>
              <xm:sqref>L235</xm:sqref>
            </x14:sparkline>
            <x14:sparkline>
              <xm:f>DATA_Sparklines!D236:H236</xm:f>
              <xm:sqref>L236</xm:sqref>
            </x14:sparkline>
            <x14:sparkline>
              <xm:f>DATA_Sparklines!D237:H237</xm:f>
              <xm:sqref>L237</xm:sqref>
            </x14:sparkline>
            <x14:sparkline>
              <xm:f>DATA_Sparklines!D238:H238</xm:f>
              <xm:sqref>L238</xm:sqref>
            </x14:sparkline>
            <x14:sparkline>
              <xm:f>DATA_Sparklines!D239:H239</xm:f>
              <xm:sqref>L239</xm:sqref>
            </x14:sparkline>
            <x14:sparkline>
              <xm:f>DATA_Sparklines!D240:H240</xm:f>
              <xm:sqref>L240</xm:sqref>
            </x14:sparkline>
            <x14:sparkline>
              <xm:f>DATA_Sparklines!D241:H241</xm:f>
              <xm:sqref>L241</xm:sqref>
            </x14:sparkline>
            <x14:sparkline>
              <xm:f>DATA_Sparklines!D242:H242</xm:f>
              <xm:sqref>L242</xm:sqref>
            </x14:sparkline>
            <x14:sparkline>
              <xm:f>DATA_Sparklines!D243:H243</xm:f>
              <xm:sqref>L243</xm:sqref>
            </x14:sparkline>
            <x14:sparkline>
              <xm:f>DATA_Sparklines!D244:H244</xm:f>
              <xm:sqref>L244</xm:sqref>
            </x14:sparkline>
            <x14:sparkline>
              <xm:f>DATA_Sparklines!D245:H245</xm:f>
              <xm:sqref>L245</xm:sqref>
            </x14:sparkline>
            <x14:sparkline>
              <xm:f>DATA_Sparklines!D246:H246</xm:f>
              <xm:sqref>L246</xm:sqref>
            </x14:sparkline>
            <x14:sparkline>
              <xm:f>DATA_Sparklines!D247:H247</xm:f>
              <xm:sqref>L247</xm:sqref>
            </x14:sparkline>
            <x14:sparkline>
              <xm:f>DATA_Sparklines!D248:H248</xm:f>
              <xm:sqref>L248</xm:sqref>
            </x14:sparkline>
            <x14:sparkline>
              <xm:f>DATA_Sparklines!D249:H249</xm:f>
              <xm:sqref>L249</xm:sqref>
            </x14:sparkline>
            <x14:sparkline>
              <xm:f>DATA_Sparklines!D250:H250</xm:f>
              <xm:sqref>L250</xm:sqref>
            </x14:sparkline>
            <x14:sparkline>
              <xm:f>DATA_Sparklines!D251:H251</xm:f>
              <xm:sqref>L251</xm:sqref>
            </x14:sparkline>
            <x14:sparkline>
              <xm:f>DATA_Sparklines!D252:H252</xm:f>
              <xm:sqref>L252</xm:sqref>
            </x14:sparkline>
            <x14:sparkline>
              <xm:f>DATA_Sparklines!D253:H253</xm:f>
              <xm:sqref>L253</xm:sqref>
            </x14:sparkline>
            <x14:sparkline>
              <xm:f>DATA_Sparklines!D254:H254</xm:f>
              <xm:sqref>L254</xm:sqref>
            </x14:sparkline>
            <x14:sparkline>
              <xm:f>DATA_Sparklines!D255:H255</xm:f>
              <xm:sqref>L255</xm:sqref>
            </x14:sparkline>
            <x14:sparkline>
              <xm:f>DATA_Sparklines!D256:H256</xm:f>
              <xm:sqref>L256</xm:sqref>
            </x14:sparkline>
            <x14:sparkline>
              <xm:f>DATA_Sparklines!D257:H257</xm:f>
              <xm:sqref>L257</xm:sqref>
            </x14:sparkline>
            <x14:sparkline>
              <xm:f>DATA_Sparklines!D258:H258</xm:f>
              <xm:sqref>L258</xm:sqref>
            </x14:sparkline>
            <x14:sparkline>
              <xm:f>DATA_Sparklines!D259:H259</xm:f>
              <xm:sqref>L259</xm:sqref>
            </x14:sparkline>
            <x14:sparkline>
              <xm:f>DATA_Sparklines!D260:H260</xm:f>
              <xm:sqref>L260</xm:sqref>
            </x14:sparkline>
            <x14:sparkline>
              <xm:f>DATA_Sparklines!D261:H261</xm:f>
              <xm:sqref>L261</xm:sqref>
            </x14:sparkline>
            <x14:sparkline>
              <xm:f>DATA_Sparklines!D262:H262</xm:f>
              <xm:sqref>L262</xm:sqref>
            </x14:sparkline>
            <x14:sparkline>
              <xm:f>DATA_Sparklines!D263:H263</xm:f>
              <xm:sqref>L263</xm:sqref>
            </x14:sparkline>
            <x14:sparkline>
              <xm:f>DATA_Sparklines!D264:H264</xm:f>
              <xm:sqref>L264</xm:sqref>
            </x14:sparkline>
            <x14:sparkline>
              <xm:f>DATA_Sparklines!D265:H265</xm:f>
              <xm:sqref>L265</xm:sqref>
            </x14:sparkline>
            <x14:sparkline>
              <xm:f>DATA_Sparklines!D266:H266</xm:f>
              <xm:sqref>L266</xm:sqref>
            </x14:sparkline>
            <x14:sparkline>
              <xm:f>DATA_Sparklines!D267:H267</xm:f>
              <xm:sqref>L267</xm:sqref>
            </x14:sparkline>
            <x14:sparkline>
              <xm:f>DATA_Sparklines!D268:H268</xm:f>
              <xm:sqref>L268</xm:sqref>
            </x14:sparkline>
            <x14:sparkline>
              <xm:f>DATA_Sparklines!D269:H269</xm:f>
              <xm:sqref>L269</xm:sqref>
            </x14:sparkline>
            <x14:sparkline>
              <xm:f>DATA_Sparklines!D270:H270</xm:f>
              <xm:sqref>L270</xm:sqref>
            </x14:sparkline>
            <x14:sparkline>
              <xm:f>DATA_Sparklines!D271:H271</xm:f>
              <xm:sqref>L271</xm:sqref>
            </x14:sparkline>
            <x14:sparkline>
              <xm:f>DATA_Sparklines!D272:H272</xm:f>
              <xm:sqref>L272</xm:sqref>
            </x14:sparkline>
            <x14:sparkline>
              <xm:f>DATA_Sparklines!D273:H273</xm:f>
              <xm:sqref>L273</xm:sqref>
            </x14:sparkline>
            <x14:sparkline>
              <xm:f>DATA_Sparklines!D274:H274</xm:f>
              <xm:sqref>L274</xm:sqref>
            </x14:sparkline>
            <x14:sparkline>
              <xm:f>DATA_Sparklines!D275:H275</xm:f>
              <xm:sqref>L275</xm:sqref>
            </x14:sparkline>
            <x14:sparkline>
              <xm:f>DATA_Sparklines!D276:H276</xm:f>
              <xm:sqref>L276</xm:sqref>
            </x14:sparkline>
            <x14:sparkline>
              <xm:f>DATA_Sparklines!D277:H277</xm:f>
              <xm:sqref>L277</xm:sqref>
            </x14:sparkline>
            <x14:sparkline>
              <xm:f>DATA_Sparklines!D278:H278</xm:f>
              <xm:sqref>L278</xm:sqref>
            </x14:sparkline>
            <x14:sparkline>
              <xm:f>DATA_Sparklines!D279:H279</xm:f>
              <xm:sqref>L279</xm:sqref>
            </x14:sparkline>
            <x14:sparkline>
              <xm:f>DATA_Sparklines!D280:H280</xm:f>
              <xm:sqref>L280</xm:sqref>
            </x14:sparkline>
            <x14:sparkline>
              <xm:f>DATA_Sparklines!D281:H281</xm:f>
              <xm:sqref>L281</xm:sqref>
            </x14:sparkline>
            <x14:sparkline>
              <xm:f>DATA_Sparklines!D282:H282</xm:f>
              <xm:sqref>L282</xm:sqref>
            </x14:sparkline>
            <x14:sparkline>
              <xm:f>DATA_Sparklines!D283:H283</xm:f>
              <xm:sqref>L283</xm:sqref>
            </x14:sparkline>
            <x14:sparkline>
              <xm:f>DATA_Sparklines!D284:H284</xm:f>
              <xm:sqref>L284</xm:sqref>
            </x14:sparkline>
            <x14:sparkline>
              <xm:f>DATA_Sparklines!D285:H285</xm:f>
              <xm:sqref>L285</xm:sqref>
            </x14:sparkline>
            <x14:sparkline>
              <xm:f>DATA_Sparklines!D286:H286</xm:f>
              <xm:sqref>L286</xm:sqref>
            </x14:sparkline>
            <x14:sparkline>
              <xm:f>DATA_Sparklines!D287:H287</xm:f>
              <xm:sqref>L287</xm:sqref>
            </x14:sparkline>
            <x14:sparkline>
              <xm:f>DATA_Sparklines!D288:H288</xm:f>
              <xm:sqref>L288</xm:sqref>
            </x14:sparkline>
            <x14:sparkline>
              <xm:f>DATA_Sparklines!D289:H289</xm:f>
              <xm:sqref>L289</xm:sqref>
            </x14:sparkline>
            <x14:sparkline>
              <xm:f>DATA_Sparklines!D290:H290</xm:f>
              <xm:sqref>L290</xm:sqref>
            </x14:sparkline>
            <x14:sparkline>
              <xm:f>DATA_Sparklines!D291:H291</xm:f>
              <xm:sqref>L291</xm:sqref>
            </x14:sparkline>
            <x14:sparkline>
              <xm:f>DATA_Sparklines!D292:H292</xm:f>
              <xm:sqref>L292</xm:sqref>
            </x14:sparkline>
            <x14:sparkline>
              <xm:f>DATA_Sparklines!D293:H293</xm:f>
              <xm:sqref>L293</xm:sqref>
            </x14:sparkline>
            <x14:sparkline>
              <xm:f>DATA_Sparklines!D294:H294</xm:f>
              <xm:sqref>L294</xm:sqref>
            </x14:sparkline>
            <x14:sparkline>
              <xm:f>DATA_Sparklines!D295:H295</xm:f>
              <xm:sqref>L295</xm:sqref>
            </x14:sparkline>
            <x14:sparkline>
              <xm:f>DATA_Sparklines!D296:H296</xm:f>
              <xm:sqref>L296</xm:sqref>
            </x14:sparkline>
            <x14:sparkline>
              <xm:f>DATA_Sparklines!D297:H297</xm:f>
              <xm:sqref>L297</xm:sqref>
            </x14:sparkline>
            <x14:sparkline>
              <xm:f>DATA_Sparklines!D298:H298</xm:f>
              <xm:sqref>L298</xm:sqref>
            </x14:sparkline>
            <x14:sparkline>
              <xm:f>DATA_Sparklines!D299:H299</xm:f>
              <xm:sqref>L299</xm:sqref>
            </x14:sparkline>
            <x14:sparkline>
              <xm:f>DATA_Sparklines!D300:H300</xm:f>
              <xm:sqref>L300</xm:sqref>
            </x14:sparkline>
            <x14:sparkline>
              <xm:f>DATA_Sparklines!D301:H301</xm:f>
              <xm:sqref>L301</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DATA_Sparklines!G2:H2</xm:f>
              <xm:sqref>M2</xm:sqref>
            </x14:sparkline>
            <x14:sparkline>
              <xm:f>DATA_Sparklines!G3:H3</xm:f>
              <xm:sqref>M3</xm:sqref>
            </x14:sparkline>
            <x14:sparkline>
              <xm:f>DATA_Sparklines!G4:H4</xm:f>
              <xm:sqref>M4</xm:sqref>
            </x14:sparkline>
            <x14:sparkline>
              <xm:f>DATA_Sparklines!G5:H5</xm:f>
              <xm:sqref>M5</xm:sqref>
            </x14:sparkline>
            <x14:sparkline>
              <xm:f>DATA_Sparklines!G6:H6</xm:f>
              <xm:sqref>M6</xm:sqref>
            </x14:sparkline>
            <x14:sparkline>
              <xm:f>DATA_Sparklines!G7:H7</xm:f>
              <xm:sqref>M7</xm:sqref>
            </x14:sparkline>
            <x14:sparkline>
              <xm:f>DATA_Sparklines!G8:H8</xm:f>
              <xm:sqref>M8</xm:sqref>
            </x14:sparkline>
            <x14:sparkline>
              <xm:f>DATA_Sparklines!G9:H9</xm:f>
              <xm:sqref>M9</xm:sqref>
            </x14:sparkline>
            <x14:sparkline>
              <xm:f>DATA_Sparklines!G10:H10</xm:f>
              <xm:sqref>M10</xm:sqref>
            </x14:sparkline>
            <x14:sparkline>
              <xm:f>DATA_Sparklines!G11:H11</xm:f>
              <xm:sqref>M11</xm:sqref>
            </x14:sparkline>
            <x14:sparkline>
              <xm:f>DATA_Sparklines!G12:H12</xm:f>
              <xm:sqref>M12</xm:sqref>
            </x14:sparkline>
            <x14:sparkline>
              <xm:f>DATA_Sparklines!G13:H13</xm:f>
              <xm:sqref>M13</xm:sqref>
            </x14:sparkline>
            <x14:sparkline>
              <xm:f>DATA_Sparklines!G14:H14</xm:f>
              <xm:sqref>M14</xm:sqref>
            </x14:sparkline>
            <x14:sparkline>
              <xm:f>DATA_Sparklines!G15:H15</xm:f>
              <xm:sqref>M15</xm:sqref>
            </x14:sparkline>
            <x14:sparkline>
              <xm:f>DATA_Sparklines!G16:H16</xm:f>
              <xm:sqref>M16</xm:sqref>
            </x14:sparkline>
            <x14:sparkline>
              <xm:f>DATA_Sparklines!G17:H17</xm:f>
              <xm:sqref>M17</xm:sqref>
            </x14:sparkline>
            <x14:sparkline>
              <xm:f>DATA_Sparklines!G18:H18</xm:f>
              <xm:sqref>M18</xm:sqref>
            </x14:sparkline>
            <x14:sparkline>
              <xm:f>DATA_Sparklines!G19:H19</xm:f>
              <xm:sqref>M19</xm:sqref>
            </x14:sparkline>
            <x14:sparkline>
              <xm:f>DATA_Sparklines!G20:H20</xm:f>
              <xm:sqref>M20</xm:sqref>
            </x14:sparkline>
            <x14:sparkline>
              <xm:f>DATA_Sparklines!G21:H21</xm:f>
              <xm:sqref>M21</xm:sqref>
            </x14:sparkline>
            <x14:sparkline>
              <xm:f>DATA_Sparklines!G22:H22</xm:f>
              <xm:sqref>M22</xm:sqref>
            </x14:sparkline>
            <x14:sparkline>
              <xm:f>DATA_Sparklines!G23:H23</xm:f>
              <xm:sqref>M23</xm:sqref>
            </x14:sparkline>
            <x14:sparkline>
              <xm:f>DATA_Sparklines!G24:H24</xm:f>
              <xm:sqref>M24</xm:sqref>
            </x14:sparkline>
            <x14:sparkline>
              <xm:f>DATA_Sparklines!G25:H25</xm:f>
              <xm:sqref>M25</xm:sqref>
            </x14:sparkline>
            <x14:sparkline>
              <xm:f>DATA_Sparklines!G26:H26</xm:f>
              <xm:sqref>M26</xm:sqref>
            </x14:sparkline>
            <x14:sparkline>
              <xm:f>DATA_Sparklines!G27:H27</xm:f>
              <xm:sqref>M27</xm:sqref>
            </x14:sparkline>
            <x14:sparkline>
              <xm:f>DATA_Sparklines!G28:H28</xm:f>
              <xm:sqref>M28</xm:sqref>
            </x14:sparkline>
            <x14:sparkline>
              <xm:f>DATA_Sparklines!G29:H29</xm:f>
              <xm:sqref>M29</xm:sqref>
            </x14:sparkline>
            <x14:sparkline>
              <xm:f>DATA_Sparklines!G30:H30</xm:f>
              <xm:sqref>M30</xm:sqref>
            </x14:sparkline>
            <x14:sparkline>
              <xm:f>DATA_Sparklines!G31:H31</xm:f>
              <xm:sqref>M31</xm:sqref>
            </x14:sparkline>
            <x14:sparkline>
              <xm:f>DATA_Sparklines!G32:H32</xm:f>
              <xm:sqref>M32</xm:sqref>
            </x14:sparkline>
            <x14:sparkline>
              <xm:f>DATA_Sparklines!G33:H33</xm:f>
              <xm:sqref>M33</xm:sqref>
            </x14:sparkline>
            <x14:sparkline>
              <xm:f>DATA_Sparklines!G34:H34</xm:f>
              <xm:sqref>M34</xm:sqref>
            </x14:sparkline>
            <x14:sparkline>
              <xm:f>DATA_Sparklines!G35:H35</xm:f>
              <xm:sqref>M35</xm:sqref>
            </x14:sparkline>
            <x14:sparkline>
              <xm:f>DATA_Sparklines!G36:H36</xm:f>
              <xm:sqref>M36</xm:sqref>
            </x14:sparkline>
            <x14:sparkline>
              <xm:f>DATA_Sparklines!G37:H37</xm:f>
              <xm:sqref>M37</xm:sqref>
            </x14:sparkline>
            <x14:sparkline>
              <xm:f>DATA_Sparklines!G38:H38</xm:f>
              <xm:sqref>M38</xm:sqref>
            </x14:sparkline>
            <x14:sparkline>
              <xm:f>DATA_Sparklines!G39:H39</xm:f>
              <xm:sqref>M39</xm:sqref>
            </x14:sparkline>
            <x14:sparkline>
              <xm:f>DATA_Sparklines!G40:H40</xm:f>
              <xm:sqref>M40</xm:sqref>
            </x14:sparkline>
            <x14:sparkline>
              <xm:f>DATA_Sparklines!G41:H41</xm:f>
              <xm:sqref>M41</xm:sqref>
            </x14:sparkline>
            <x14:sparkline>
              <xm:f>DATA_Sparklines!G42:H42</xm:f>
              <xm:sqref>M42</xm:sqref>
            </x14:sparkline>
            <x14:sparkline>
              <xm:f>DATA_Sparklines!G43:H43</xm:f>
              <xm:sqref>M43</xm:sqref>
            </x14:sparkline>
            <x14:sparkline>
              <xm:f>DATA_Sparklines!G44:H44</xm:f>
              <xm:sqref>M44</xm:sqref>
            </x14:sparkline>
            <x14:sparkline>
              <xm:f>DATA_Sparklines!G45:H45</xm:f>
              <xm:sqref>M45</xm:sqref>
            </x14:sparkline>
            <x14:sparkline>
              <xm:f>DATA_Sparklines!G46:H46</xm:f>
              <xm:sqref>M46</xm:sqref>
            </x14:sparkline>
            <x14:sparkline>
              <xm:f>DATA_Sparklines!G47:H47</xm:f>
              <xm:sqref>M47</xm:sqref>
            </x14:sparkline>
            <x14:sparkline>
              <xm:f>DATA_Sparklines!G48:H48</xm:f>
              <xm:sqref>M48</xm:sqref>
            </x14:sparkline>
            <x14:sparkline>
              <xm:f>DATA_Sparklines!G49:H49</xm:f>
              <xm:sqref>M49</xm:sqref>
            </x14:sparkline>
            <x14:sparkline>
              <xm:f>DATA_Sparklines!G50:H50</xm:f>
              <xm:sqref>M50</xm:sqref>
            </x14:sparkline>
            <x14:sparkline>
              <xm:f>DATA_Sparklines!G51:H51</xm:f>
              <xm:sqref>M51</xm:sqref>
            </x14:sparkline>
            <x14:sparkline>
              <xm:f>DATA_Sparklines!G52:H52</xm:f>
              <xm:sqref>M52</xm:sqref>
            </x14:sparkline>
            <x14:sparkline>
              <xm:f>DATA_Sparklines!G53:H53</xm:f>
              <xm:sqref>M53</xm:sqref>
            </x14:sparkline>
            <x14:sparkline>
              <xm:f>DATA_Sparklines!G54:H54</xm:f>
              <xm:sqref>M54</xm:sqref>
            </x14:sparkline>
            <x14:sparkline>
              <xm:f>DATA_Sparklines!G55:H55</xm:f>
              <xm:sqref>M55</xm:sqref>
            </x14:sparkline>
            <x14:sparkline>
              <xm:f>DATA_Sparklines!G56:H56</xm:f>
              <xm:sqref>M56</xm:sqref>
            </x14:sparkline>
            <x14:sparkline>
              <xm:f>DATA_Sparklines!G57:H57</xm:f>
              <xm:sqref>M57</xm:sqref>
            </x14:sparkline>
            <x14:sparkline>
              <xm:f>DATA_Sparklines!G58:H58</xm:f>
              <xm:sqref>M58</xm:sqref>
            </x14:sparkline>
            <x14:sparkline>
              <xm:f>DATA_Sparklines!G59:H59</xm:f>
              <xm:sqref>M59</xm:sqref>
            </x14:sparkline>
            <x14:sparkline>
              <xm:f>DATA_Sparklines!G60:H60</xm:f>
              <xm:sqref>M60</xm:sqref>
            </x14:sparkline>
            <x14:sparkline>
              <xm:f>DATA_Sparklines!G61:H61</xm:f>
              <xm:sqref>M61</xm:sqref>
            </x14:sparkline>
            <x14:sparkline>
              <xm:f>DATA_Sparklines!G62:H62</xm:f>
              <xm:sqref>M62</xm:sqref>
            </x14:sparkline>
            <x14:sparkline>
              <xm:f>DATA_Sparklines!G63:H63</xm:f>
              <xm:sqref>M63</xm:sqref>
            </x14:sparkline>
            <x14:sparkline>
              <xm:f>DATA_Sparklines!G64:H64</xm:f>
              <xm:sqref>M64</xm:sqref>
            </x14:sparkline>
            <x14:sparkline>
              <xm:f>DATA_Sparklines!G65:H65</xm:f>
              <xm:sqref>M65</xm:sqref>
            </x14:sparkline>
            <x14:sparkline>
              <xm:f>DATA_Sparklines!G66:H66</xm:f>
              <xm:sqref>M66</xm:sqref>
            </x14:sparkline>
            <x14:sparkline>
              <xm:f>DATA_Sparklines!G67:H67</xm:f>
              <xm:sqref>M67</xm:sqref>
            </x14:sparkline>
            <x14:sparkline>
              <xm:f>DATA_Sparklines!G68:H68</xm:f>
              <xm:sqref>M68</xm:sqref>
            </x14:sparkline>
            <x14:sparkline>
              <xm:f>DATA_Sparklines!G69:H69</xm:f>
              <xm:sqref>M69</xm:sqref>
            </x14:sparkline>
            <x14:sparkline>
              <xm:f>DATA_Sparklines!G70:H70</xm:f>
              <xm:sqref>M70</xm:sqref>
            </x14:sparkline>
            <x14:sparkline>
              <xm:f>DATA_Sparklines!G71:H71</xm:f>
              <xm:sqref>M71</xm:sqref>
            </x14:sparkline>
            <x14:sparkline>
              <xm:f>DATA_Sparklines!G72:H72</xm:f>
              <xm:sqref>M72</xm:sqref>
            </x14:sparkline>
            <x14:sparkline>
              <xm:f>DATA_Sparklines!G73:H73</xm:f>
              <xm:sqref>M73</xm:sqref>
            </x14:sparkline>
            <x14:sparkline>
              <xm:f>DATA_Sparklines!G74:H74</xm:f>
              <xm:sqref>M74</xm:sqref>
            </x14:sparkline>
            <x14:sparkline>
              <xm:f>DATA_Sparklines!G75:H75</xm:f>
              <xm:sqref>M75</xm:sqref>
            </x14:sparkline>
            <x14:sparkline>
              <xm:f>DATA_Sparklines!G76:H76</xm:f>
              <xm:sqref>M76</xm:sqref>
            </x14:sparkline>
            <x14:sparkline>
              <xm:f>DATA_Sparklines!G77:H77</xm:f>
              <xm:sqref>M77</xm:sqref>
            </x14:sparkline>
            <x14:sparkline>
              <xm:f>DATA_Sparklines!G78:H78</xm:f>
              <xm:sqref>M78</xm:sqref>
            </x14:sparkline>
            <x14:sparkline>
              <xm:f>DATA_Sparklines!G79:H79</xm:f>
              <xm:sqref>M79</xm:sqref>
            </x14:sparkline>
            <x14:sparkline>
              <xm:f>DATA_Sparklines!G80:H80</xm:f>
              <xm:sqref>M80</xm:sqref>
            </x14:sparkline>
            <x14:sparkline>
              <xm:f>DATA_Sparklines!G81:H81</xm:f>
              <xm:sqref>M81</xm:sqref>
            </x14:sparkline>
            <x14:sparkline>
              <xm:f>DATA_Sparklines!G82:H82</xm:f>
              <xm:sqref>M82</xm:sqref>
            </x14:sparkline>
            <x14:sparkline>
              <xm:f>DATA_Sparklines!G83:H83</xm:f>
              <xm:sqref>M83</xm:sqref>
            </x14:sparkline>
            <x14:sparkline>
              <xm:f>DATA_Sparklines!G84:H84</xm:f>
              <xm:sqref>M84</xm:sqref>
            </x14:sparkline>
            <x14:sparkline>
              <xm:f>DATA_Sparklines!G85:H85</xm:f>
              <xm:sqref>M85</xm:sqref>
            </x14:sparkline>
            <x14:sparkline>
              <xm:f>DATA_Sparklines!G86:H86</xm:f>
              <xm:sqref>M86</xm:sqref>
            </x14:sparkline>
            <x14:sparkline>
              <xm:f>DATA_Sparklines!G87:H87</xm:f>
              <xm:sqref>M87</xm:sqref>
            </x14:sparkline>
            <x14:sparkline>
              <xm:f>DATA_Sparklines!G88:H88</xm:f>
              <xm:sqref>M88</xm:sqref>
            </x14:sparkline>
            <x14:sparkline>
              <xm:f>DATA_Sparklines!G89:H89</xm:f>
              <xm:sqref>M89</xm:sqref>
            </x14:sparkline>
            <x14:sparkline>
              <xm:f>DATA_Sparklines!G90:H90</xm:f>
              <xm:sqref>M90</xm:sqref>
            </x14:sparkline>
            <x14:sparkline>
              <xm:f>DATA_Sparklines!G91:H91</xm:f>
              <xm:sqref>M91</xm:sqref>
            </x14:sparkline>
            <x14:sparkline>
              <xm:f>DATA_Sparklines!G92:H92</xm:f>
              <xm:sqref>M92</xm:sqref>
            </x14:sparkline>
            <x14:sparkline>
              <xm:f>DATA_Sparklines!G93:H93</xm:f>
              <xm:sqref>M93</xm:sqref>
            </x14:sparkline>
            <x14:sparkline>
              <xm:f>DATA_Sparklines!G94:H94</xm:f>
              <xm:sqref>M94</xm:sqref>
            </x14:sparkline>
            <x14:sparkline>
              <xm:f>DATA_Sparklines!G95:H95</xm:f>
              <xm:sqref>M95</xm:sqref>
            </x14:sparkline>
            <x14:sparkline>
              <xm:f>DATA_Sparklines!G96:H96</xm:f>
              <xm:sqref>M96</xm:sqref>
            </x14:sparkline>
            <x14:sparkline>
              <xm:f>DATA_Sparklines!G97:H97</xm:f>
              <xm:sqref>M97</xm:sqref>
            </x14:sparkline>
            <x14:sparkline>
              <xm:f>DATA_Sparklines!G98:H98</xm:f>
              <xm:sqref>M98</xm:sqref>
            </x14:sparkline>
            <x14:sparkline>
              <xm:f>DATA_Sparklines!G99:H99</xm:f>
              <xm:sqref>M99</xm:sqref>
            </x14:sparkline>
            <x14:sparkline>
              <xm:f>DATA_Sparklines!G100:H100</xm:f>
              <xm:sqref>M100</xm:sqref>
            </x14:sparkline>
            <x14:sparkline>
              <xm:f>DATA_Sparklines!G101:H101</xm:f>
              <xm:sqref>M101</xm:sqref>
            </x14:sparkline>
            <x14:sparkline>
              <xm:f>DATA_Sparklines!G102:H102</xm:f>
              <xm:sqref>M102</xm:sqref>
            </x14:sparkline>
            <x14:sparkline>
              <xm:f>DATA_Sparklines!G103:H103</xm:f>
              <xm:sqref>M103</xm:sqref>
            </x14:sparkline>
            <x14:sparkline>
              <xm:f>DATA_Sparklines!G104:H104</xm:f>
              <xm:sqref>M104</xm:sqref>
            </x14:sparkline>
            <x14:sparkline>
              <xm:f>DATA_Sparklines!G105:H105</xm:f>
              <xm:sqref>M105</xm:sqref>
            </x14:sparkline>
            <x14:sparkline>
              <xm:f>DATA_Sparklines!G106:H106</xm:f>
              <xm:sqref>M106</xm:sqref>
            </x14:sparkline>
            <x14:sparkline>
              <xm:f>DATA_Sparklines!G107:H107</xm:f>
              <xm:sqref>M107</xm:sqref>
            </x14:sparkline>
            <x14:sparkline>
              <xm:f>DATA_Sparklines!G108:H108</xm:f>
              <xm:sqref>M108</xm:sqref>
            </x14:sparkline>
            <x14:sparkline>
              <xm:f>DATA_Sparklines!G109:H109</xm:f>
              <xm:sqref>M109</xm:sqref>
            </x14:sparkline>
            <x14:sparkline>
              <xm:f>DATA_Sparklines!G110:H110</xm:f>
              <xm:sqref>M110</xm:sqref>
            </x14:sparkline>
            <x14:sparkline>
              <xm:f>DATA_Sparklines!G111:H111</xm:f>
              <xm:sqref>M111</xm:sqref>
            </x14:sparkline>
            <x14:sparkline>
              <xm:f>DATA_Sparklines!G112:H112</xm:f>
              <xm:sqref>M112</xm:sqref>
            </x14:sparkline>
            <x14:sparkline>
              <xm:f>DATA_Sparklines!G113:H113</xm:f>
              <xm:sqref>M113</xm:sqref>
            </x14:sparkline>
            <x14:sparkline>
              <xm:f>DATA_Sparklines!G114:H114</xm:f>
              <xm:sqref>M114</xm:sqref>
            </x14:sparkline>
            <x14:sparkline>
              <xm:f>DATA_Sparklines!G115:H115</xm:f>
              <xm:sqref>M115</xm:sqref>
            </x14:sparkline>
            <x14:sparkline>
              <xm:f>DATA_Sparklines!G116:H116</xm:f>
              <xm:sqref>M116</xm:sqref>
            </x14:sparkline>
            <x14:sparkline>
              <xm:f>DATA_Sparklines!G117:H117</xm:f>
              <xm:sqref>M117</xm:sqref>
            </x14:sparkline>
            <x14:sparkline>
              <xm:f>DATA_Sparklines!G118:H118</xm:f>
              <xm:sqref>M118</xm:sqref>
            </x14:sparkline>
            <x14:sparkline>
              <xm:f>DATA_Sparklines!G119:H119</xm:f>
              <xm:sqref>M119</xm:sqref>
            </x14:sparkline>
            <x14:sparkline>
              <xm:f>DATA_Sparklines!G120:H120</xm:f>
              <xm:sqref>M120</xm:sqref>
            </x14:sparkline>
            <x14:sparkline>
              <xm:f>DATA_Sparklines!G121:H121</xm:f>
              <xm:sqref>M121</xm:sqref>
            </x14:sparkline>
            <x14:sparkline>
              <xm:f>DATA_Sparklines!G122:H122</xm:f>
              <xm:sqref>M122</xm:sqref>
            </x14:sparkline>
            <x14:sparkline>
              <xm:f>DATA_Sparklines!G123:H123</xm:f>
              <xm:sqref>M123</xm:sqref>
            </x14:sparkline>
            <x14:sparkline>
              <xm:f>DATA_Sparklines!G124:H124</xm:f>
              <xm:sqref>M124</xm:sqref>
            </x14:sparkline>
            <x14:sparkline>
              <xm:f>DATA_Sparklines!G125:H125</xm:f>
              <xm:sqref>M125</xm:sqref>
            </x14:sparkline>
            <x14:sparkline>
              <xm:f>DATA_Sparklines!G126:H126</xm:f>
              <xm:sqref>M126</xm:sqref>
            </x14:sparkline>
            <x14:sparkline>
              <xm:f>DATA_Sparklines!G127:H127</xm:f>
              <xm:sqref>M127</xm:sqref>
            </x14:sparkline>
            <x14:sparkline>
              <xm:f>DATA_Sparklines!G128:H128</xm:f>
              <xm:sqref>M128</xm:sqref>
            </x14:sparkline>
            <x14:sparkline>
              <xm:f>DATA_Sparklines!G129:H129</xm:f>
              <xm:sqref>M129</xm:sqref>
            </x14:sparkline>
            <x14:sparkline>
              <xm:f>DATA_Sparklines!G130:H130</xm:f>
              <xm:sqref>M130</xm:sqref>
            </x14:sparkline>
            <x14:sparkline>
              <xm:f>DATA_Sparklines!G131:H131</xm:f>
              <xm:sqref>M131</xm:sqref>
            </x14:sparkline>
            <x14:sparkline>
              <xm:f>DATA_Sparklines!G132:H132</xm:f>
              <xm:sqref>M132</xm:sqref>
            </x14:sparkline>
            <x14:sparkline>
              <xm:f>DATA_Sparklines!G133:H133</xm:f>
              <xm:sqref>M133</xm:sqref>
            </x14:sparkline>
            <x14:sparkline>
              <xm:f>DATA_Sparklines!G134:H134</xm:f>
              <xm:sqref>M134</xm:sqref>
            </x14:sparkline>
            <x14:sparkline>
              <xm:f>DATA_Sparklines!G135:H135</xm:f>
              <xm:sqref>M135</xm:sqref>
            </x14:sparkline>
            <x14:sparkline>
              <xm:f>DATA_Sparklines!G136:H136</xm:f>
              <xm:sqref>M136</xm:sqref>
            </x14:sparkline>
            <x14:sparkline>
              <xm:f>DATA_Sparklines!G137:H137</xm:f>
              <xm:sqref>M137</xm:sqref>
            </x14:sparkline>
            <x14:sparkline>
              <xm:f>DATA_Sparklines!G138:H138</xm:f>
              <xm:sqref>M138</xm:sqref>
            </x14:sparkline>
            <x14:sparkline>
              <xm:f>DATA_Sparklines!G139:H139</xm:f>
              <xm:sqref>M139</xm:sqref>
            </x14:sparkline>
            <x14:sparkline>
              <xm:f>DATA_Sparklines!G140:H140</xm:f>
              <xm:sqref>M140</xm:sqref>
            </x14:sparkline>
            <x14:sparkline>
              <xm:f>DATA_Sparklines!G141:H141</xm:f>
              <xm:sqref>M141</xm:sqref>
            </x14:sparkline>
            <x14:sparkline>
              <xm:f>DATA_Sparklines!G142:H142</xm:f>
              <xm:sqref>M142</xm:sqref>
            </x14:sparkline>
            <x14:sparkline>
              <xm:f>DATA_Sparklines!G143:H143</xm:f>
              <xm:sqref>M143</xm:sqref>
            </x14:sparkline>
            <x14:sparkline>
              <xm:f>DATA_Sparklines!G144:H144</xm:f>
              <xm:sqref>M144</xm:sqref>
            </x14:sparkline>
            <x14:sparkline>
              <xm:f>DATA_Sparklines!G145:H145</xm:f>
              <xm:sqref>M145</xm:sqref>
            </x14:sparkline>
            <x14:sparkline>
              <xm:f>DATA_Sparklines!G146:H146</xm:f>
              <xm:sqref>M146</xm:sqref>
            </x14:sparkline>
            <x14:sparkline>
              <xm:f>DATA_Sparklines!G147:H147</xm:f>
              <xm:sqref>M147</xm:sqref>
            </x14:sparkline>
            <x14:sparkline>
              <xm:f>DATA_Sparklines!G148:H148</xm:f>
              <xm:sqref>M148</xm:sqref>
            </x14:sparkline>
            <x14:sparkline>
              <xm:f>DATA_Sparklines!G149:H149</xm:f>
              <xm:sqref>M149</xm:sqref>
            </x14:sparkline>
            <x14:sparkline>
              <xm:f>DATA_Sparklines!G150:H150</xm:f>
              <xm:sqref>M150</xm:sqref>
            </x14:sparkline>
            <x14:sparkline>
              <xm:f>DATA_Sparklines!G151:H151</xm:f>
              <xm:sqref>M151</xm:sqref>
            </x14:sparkline>
            <x14:sparkline>
              <xm:f>DATA_Sparklines!G152:H152</xm:f>
              <xm:sqref>M152</xm:sqref>
            </x14:sparkline>
            <x14:sparkline>
              <xm:f>DATA_Sparklines!G153:H153</xm:f>
              <xm:sqref>M153</xm:sqref>
            </x14:sparkline>
            <x14:sparkline>
              <xm:f>DATA_Sparklines!G154:H154</xm:f>
              <xm:sqref>M154</xm:sqref>
            </x14:sparkline>
            <x14:sparkline>
              <xm:f>DATA_Sparklines!G155:H155</xm:f>
              <xm:sqref>M155</xm:sqref>
            </x14:sparkline>
            <x14:sparkline>
              <xm:f>DATA_Sparklines!G156:H156</xm:f>
              <xm:sqref>M156</xm:sqref>
            </x14:sparkline>
            <x14:sparkline>
              <xm:f>DATA_Sparklines!G157:H157</xm:f>
              <xm:sqref>M157</xm:sqref>
            </x14:sparkline>
            <x14:sparkline>
              <xm:f>DATA_Sparklines!G158:H158</xm:f>
              <xm:sqref>M158</xm:sqref>
            </x14:sparkline>
            <x14:sparkline>
              <xm:f>DATA_Sparklines!G159:H159</xm:f>
              <xm:sqref>M159</xm:sqref>
            </x14:sparkline>
            <x14:sparkline>
              <xm:f>DATA_Sparklines!G160:H160</xm:f>
              <xm:sqref>M160</xm:sqref>
            </x14:sparkline>
            <x14:sparkline>
              <xm:f>DATA_Sparklines!G161:H161</xm:f>
              <xm:sqref>M161</xm:sqref>
            </x14:sparkline>
            <x14:sparkline>
              <xm:f>DATA_Sparklines!G162:H162</xm:f>
              <xm:sqref>M162</xm:sqref>
            </x14:sparkline>
            <x14:sparkline>
              <xm:f>DATA_Sparklines!G163:H163</xm:f>
              <xm:sqref>M163</xm:sqref>
            </x14:sparkline>
            <x14:sparkline>
              <xm:f>DATA_Sparklines!G164:H164</xm:f>
              <xm:sqref>M164</xm:sqref>
            </x14:sparkline>
            <x14:sparkline>
              <xm:f>DATA_Sparklines!G165:H165</xm:f>
              <xm:sqref>M165</xm:sqref>
            </x14:sparkline>
            <x14:sparkline>
              <xm:f>DATA_Sparklines!G166:H166</xm:f>
              <xm:sqref>M166</xm:sqref>
            </x14:sparkline>
            <x14:sparkline>
              <xm:f>DATA_Sparklines!G167:H167</xm:f>
              <xm:sqref>M167</xm:sqref>
            </x14:sparkline>
            <x14:sparkline>
              <xm:f>DATA_Sparklines!G168:H168</xm:f>
              <xm:sqref>M168</xm:sqref>
            </x14:sparkline>
            <x14:sparkline>
              <xm:f>DATA_Sparklines!G169:H169</xm:f>
              <xm:sqref>M169</xm:sqref>
            </x14:sparkline>
            <x14:sparkline>
              <xm:f>DATA_Sparklines!G170:H170</xm:f>
              <xm:sqref>M170</xm:sqref>
            </x14:sparkline>
            <x14:sparkline>
              <xm:f>DATA_Sparklines!G171:H171</xm:f>
              <xm:sqref>M171</xm:sqref>
            </x14:sparkline>
            <x14:sparkline>
              <xm:f>DATA_Sparklines!G172:H172</xm:f>
              <xm:sqref>M172</xm:sqref>
            </x14:sparkline>
            <x14:sparkline>
              <xm:f>DATA_Sparklines!G173:H173</xm:f>
              <xm:sqref>M173</xm:sqref>
            </x14:sparkline>
            <x14:sparkline>
              <xm:f>DATA_Sparklines!G174:H174</xm:f>
              <xm:sqref>M174</xm:sqref>
            </x14:sparkline>
            <x14:sparkline>
              <xm:f>DATA_Sparklines!G175:H175</xm:f>
              <xm:sqref>M175</xm:sqref>
            </x14:sparkline>
            <x14:sparkline>
              <xm:f>DATA_Sparklines!G176:H176</xm:f>
              <xm:sqref>M176</xm:sqref>
            </x14:sparkline>
            <x14:sparkline>
              <xm:f>DATA_Sparklines!G177:H177</xm:f>
              <xm:sqref>M177</xm:sqref>
            </x14:sparkline>
            <x14:sparkline>
              <xm:f>DATA_Sparklines!G178:H178</xm:f>
              <xm:sqref>M178</xm:sqref>
            </x14:sparkline>
            <x14:sparkline>
              <xm:f>DATA_Sparklines!G179:H179</xm:f>
              <xm:sqref>M179</xm:sqref>
            </x14:sparkline>
            <x14:sparkline>
              <xm:f>DATA_Sparklines!G180:H180</xm:f>
              <xm:sqref>M180</xm:sqref>
            </x14:sparkline>
            <x14:sparkline>
              <xm:f>DATA_Sparklines!G181:H181</xm:f>
              <xm:sqref>M181</xm:sqref>
            </x14:sparkline>
            <x14:sparkline>
              <xm:f>DATA_Sparklines!G182:H182</xm:f>
              <xm:sqref>M182</xm:sqref>
            </x14:sparkline>
            <x14:sparkline>
              <xm:f>DATA_Sparklines!G183:H183</xm:f>
              <xm:sqref>M183</xm:sqref>
            </x14:sparkline>
            <x14:sparkline>
              <xm:f>DATA_Sparklines!G184:H184</xm:f>
              <xm:sqref>M184</xm:sqref>
            </x14:sparkline>
            <x14:sparkline>
              <xm:f>DATA_Sparklines!G185:H185</xm:f>
              <xm:sqref>M185</xm:sqref>
            </x14:sparkline>
            <x14:sparkline>
              <xm:f>DATA_Sparklines!G186:H186</xm:f>
              <xm:sqref>M186</xm:sqref>
            </x14:sparkline>
            <x14:sparkline>
              <xm:f>DATA_Sparklines!G187:H187</xm:f>
              <xm:sqref>M187</xm:sqref>
            </x14:sparkline>
            <x14:sparkline>
              <xm:f>DATA_Sparklines!G188:H188</xm:f>
              <xm:sqref>M188</xm:sqref>
            </x14:sparkline>
            <x14:sparkline>
              <xm:f>DATA_Sparklines!G189:H189</xm:f>
              <xm:sqref>M189</xm:sqref>
            </x14:sparkline>
            <x14:sparkline>
              <xm:f>DATA_Sparklines!G190:H190</xm:f>
              <xm:sqref>M190</xm:sqref>
            </x14:sparkline>
            <x14:sparkline>
              <xm:f>DATA_Sparklines!G191:H191</xm:f>
              <xm:sqref>M191</xm:sqref>
            </x14:sparkline>
            <x14:sparkline>
              <xm:f>DATA_Sparklines!G192:H192</xm:f>
              <xm:sqref>M192</xm:sqref>
            </x14:sparkline>
            <x14:sparkline>
              <xm:f>DATA_Sparklines!G193:H193</xm:f>
              <xm:sqref>M193</xm:sqref>
            </x14:sparkline>
            <x14:sparkline>
              <xm:f>DATA_Sparklines!G194:H194</xm:f>
              <xm:sqref>M194</xm:sqref>
            </x14:sparkline>
            <x14:sparkline>
              <xm:f>DATA_Sparklines!G195:H195</xm:f>
              <xm:sqref>M195</xm:sqref>
            </x14:sparkline>
            <x14:sparkline>
              <xm:f>DATA_Sparklines!G196:H196</xm:f>
              <xm:sqref>M196</xm:sqref>
            </x14:sparkline>
            <x14:sparkline>
              <xm:f>DATA_Sparklines!G197:H197</xm:f>
              <xm:sqref>M197</xm:sqref>
            </x14:sparkline>
            <x14:sparkline>
              <xm:f>DATA_Sparklines!G198:H198</xm:f>
              <xm:sqref>M198</xm:sqref>
            </x14:sparkline>
            <x14:sparkline>
              <xm:f>DATA_Sparklines!G199:H199</xm:f>
              <xm:sqref>M199</xm:sqref>
            </x14:sparkline>
            <x14:sparkline>
              <xm:f>DATA_Sparklines!G200:H200</xm:f>
              <xm:sqref>M200</xm:sqref>
            </x14:sparkline>
            <x14:sparkline>
              <xm:f>DATA_Sparklines!G201:H201</xm:f>
              <xm:sqref>M201</xm:sqref>
            </x14:sparkline>
            <x14:sparkline>
              <xm:f>DATA_Sparklines!G202:H202</xm:f>
              <xm:sqref>M202</xm:sqref>
            </x14:sparkline>
            <x14:sparkline>
              <xm:f>DATA_Sparklines!G203:H203</xm:f>
              <xm:sqref>M203</xm:sqref>
            </x14:sparkline>
            <x14:sparkline>
              <xm:f>DATA_Sparklines!G204:H204</xm:f>
              <xm:sqref>M204</xm:sqref>
            </x14:sparkline>
            <x14:sparkline>
              <xm:f>DATA_Sparklines!G205:H205</xm:f>
              <xm:sqref>M205</xm:sqref>
            </x14:sparkline>
            <x14:sparkline>
              <xm:f>DATA_Sparklines!G206:H206</xm:f>
              <xm:sqref>M206</xm:sqref>
            </x14:sparkline>
            <x14:sparkline>
              <xm:f>DATA_Sparklines!G207:H207</xm:f>
              <xm:sqref>M207</xm:sqref>
            </x14:sparkline>
            <x14:sparkline>
              <xm:f>DATA_Sparklines!G208:H208</xm:f>
              <xm:sqref>M208</xm:sqref>
            </x14:sparkline>
            <x14:sparkline>
              <xm:f>DATA_Sparklines!G209:H209</xm:f>
              <xm:sqref>M209</xm:sqref>
            </x14:sparkline>
            <x14:sparkline>
              <xm:f>DATA_Sparklines!G210:H210</xm:f>
              <xm:sqref>M210</xm:sqref>
            </x14:sparkline>
            <x14:sparkline>
              <xm:f>DATA_Sparklines!G211:H211</xm:f>
              <xm:sqref>M211</xm:sqref>
            </x14:sparkline>
            <x14:sparkline>
              <xm:f>DATA_Sparklines!G212:H212</xm:f>
              <xm:sqref>M212</xm:sqref>
            </x14:sparkline>
            <x14:sparkline>
              <xm:f>DATA_Sparklines!G213:H213</xm:f>
              <xm:sqref>M213</xm:sqref>
            </x14:sparkline>
            <x14:sparkline>
              <xm:f>DATA_Sparklines!G214:H214</xm:f>
              <xm:sqref>M214</xm:sqref>
            </x14:sparkline>
            <x14:sparkline>
              <xm:f>DATA_Sparklines!G215:H215</xm:f>
              <xm:sqref>M215</xm:sqref>
            </x14:sparkline>
            <x14:sparkline>
              <xm:f>DATA_Sparklines!G216:H216</xm:f>
              <xm:sqref>M216</xm:sqref>
            </x14:sparkline>
            <x14:sparkline>
              <xm:f>DATA_Sparklines!G217:H217</xm:f>
              <xm:sqref>M217</xm:sqref>
            </x14:sparkline>
            <x14:sparkline>
              <xm:f>DATA_Sparklines!G218:H218</xm:f>
              <xm:sqref>M218</xm:sqref>
            </x14:sparkline>
            <x14:sparkline>
              <xm:f>DATA_Sparklines!G219:H219</xm:f>
              <xm:sqref>M219</xm:sqref>
            </x14:sparkline>
            <x14:sparkline>
              <xm:f>DATA_Sparklines!G220:H220</xm:f>
              <xm:sqref>M220</xm:sqref>
            </x14:sparkline>
            <x14:sparkline>
              <xm:f>DATA_Sparklines!G221:H221</xm:f>
              <xm:sqref>M221</xm:sqref>
            </x14:sparkline>
            <x14:sparkline>
              <xm:f>DATA_Sparklines!G222:H222</xm:f>
              <xm:sqref>M222</xm:sqref>
            </x14:sparkline>
            <x14:sparkline>
              <xm:f>DATA_Sparklines!G223:H223</xm:f>
              <xm:sqref>M223</xm:sqref>
            </x14:sparkline>
            <x14:sparkline>
              <xm:f>DATA_Sparklines!G224:H224</xm:f>
              <xm:sqref>M224</xm:sqref>
            </x14:sparkline>
            <x14:sparkline>
              <xm:f>DATA_Sparklines!G225:H225</xm:f>
              <xm:sqref>M225</xm:sqref>
            </x14:sparkline>
            <x14:sparkline>
              <xm:f>DATA_Sparklines!G226:H226</xm:f>
              <xm:sqref>M226</xm:sqref>
            </x14:sparkline>
            <x14:sparkline>
              <xm:f>DATA_Sparklines!G227:H227</xm:f>
              <xm:sqref>M227</xm:sqref>
            </x14:sparkline>
            <x14:sparkline>
              <xm:f>DATA_Sparklines!G228:H228</xm:f>
              <xm:sqref>M228</xm:sqref>
            </x14:sparkline>
            <x14:sparkline>
              <xm:f>DATA_Sparklines!G229:H229</xm:f>
              <xm:sqref>M229</xm:sqref>
            </x14:sparkline>
            <x14:sparkline>
              <xm:f>DATA_Sparklines!G230:H230</xm:f>
              <xm:sqref>M230</xm:sqref>
            </x14:sparkline>
            <x14:sparkline>
              <xm:f>DATA_Sparklines!G231:H231</xm:f>
              <xm:sqref>M231</xm:sqref>
            </x14:sparkline>
            <x14:sparkline>
              <xm:f>DATA_Sparklines!G232:H232</xm:f>
              <xm:sqref>M232</xm:sqref>
            </x14:sparkline>
            <x14:sparkline>
              <xm:f>DATA_Sparklines!G233:H233</xm:f>
              <xm:sqref>M233</xm:sqref>
            </x14:sparkline>
            <x14:sparkline>
              <xm:f>DATA_Sparklines!G234:H234</xm:f>
              <xm:sqref>M234</xm:sqref>
            </x14:sparkline>
            <x14:sparkline>
              <xm:f>DATA_Sparklines!G235:H235</xm:f>
              <xm:sqref>M235</xm:sqref>
            </x14:sparkline>
            <x14:sparkline>
              <xm:f>DATA_Sparklines!G236:H236</xm:f>
              <xm:sqref>M236</xm:sqref>
            </x14:sparkline>
            <x14:sparkline>
              <xm:f>DATA_Sparklines!G237:H237</xm:f>
              <xm:sqref>M237</xm:sqref>
            </x14:sparkline>
            <x14:sparkline>
              <xm:f>DATA_Sparklines!G238:H238</xm:f>
              <xm:sqref>M238</xm:sqref>
            </x14:sparkline>
            <x14:sparkline>
              <xm:f>DATA_Sparklines!G239:H239</xm:f>
              <xm:sqref>M239</xm:sqref>
            </x14:sparkline>
            <x14:sparkline>
              <xm:f>DATA_Sparklines!G240:H240</xm:f>
              <xm:sqref>M240</xm:sqref>
            </x14:sparkline>
            <x14:sparkline>
              <xm:f>DATA_Sparklines!G241:H241</xm:f>
              <xm:sqref>M241</xm:sqref>
            </x14:sparkline>
            <x14:sparkline>
              <xm:f>DATA_Sparklines!G242:H242</xm:f>
              <xm:sqref>M242</xm:sqref>
            </x14:sparkline>
            <x14:sparkline>
              <xm:f>DATA_Sparklines!G243:H243</xm:f>
              <xm:sqref>M243</xm:sqref>
            </x14:sparkline>
            <x14:sparkline>
              <xm:f>DATA_Sparklines!G244:H244</xm:f>
              <xm:sqref>M244</xm:sqref>
            </x14:sparkline>
            <x14:sparkline>
              <xm:f>DATA_Sparklines!G245:H245</xm:f>
              <xm:sqref>M245</xm:sqref>
            </x14:sparkline>
            <x14:sparkline>
              <xm:f>DATA_Sparklines!G246:H246</xm:f>
              <xm:sqref>M246</xm:sqref>
            </x14:sparkline>
            <x14:sparkline>
              <xm:f>DATA_Sparklines!G247:H247</xm:f>
              <xm:sqref>M247</xm:sqref>
            </x14:sparkline>
            <x14:sparkline>
              <xm:f>DATA_Sparklines!G248:H248</xm:f>
              <xm:sqref>M248</xm:sqref>
            </x14:sparkline>
            <x14:sparkline>
              <xm:f>DATA_Sparklines!G249:H249</xm:f>
              <xm:sqref>M249</xm:sqref>
            </x14:sparkline>
            <x14:sparkline>
              <xm:f>DATA_Sparklines!G250:H250</xm:f>
              <xm:sqref>M250</xm:sqref>
            </x14:sparkline>
            <x14:sparkline>
              <xm:f>DATA_Sparklines!G251:H251</xm:f>
              <xm:sqref>M251</xm:sqref>
            </x14:sparkline>
            <x14:sparkline>
              <xm:f>DATA_Sparklines!G252:H252</xm:f>
              <xm:sqref>M252</xm:sqref>
            </x14:sparkline>
            <x14:sparkline>
              <xm:f>DATA_Sparklines!G253:H253</xm:f>
              <xm:sqref>M253</xm:sqref>
            </x14:sparkline>
            <x14:sparkline>
              <xm:f>DATA_Sparklines!G254:H254</xm:f>
              <xm:sqref>M254</xm:sqref>
            </x14:sparkline>
            <x14:sparkline>
              <xm:f>DATA_Sparklines!G255:H255</xm:f>
              <xm:sqref>M255</xm:sqref>
            </x14:sparkline>
            <x14:sparkline>
              <xm:f>DATA_Sparklines!G256:H256</xm:f>
              <xm:sqref>M256</xm:sqref>
            </x14:sparkline>
            <x14:sparkline>
              <xm:f>DATA_Sparklines!G257:H257</xm:f>
              <xm:sqref>M257</xm:sqref>
            </x14:sparkline>
            <x14:sparkline>
              <xm:f>DATA_Sparklines!G258:H258</xm:f>
              <xm:sqref>M258</xm:sqref>
            </x14:sparkline>
            <x14:sparkline>
              <xm:f>DATA_Sparklines!G259:H259</xm:f>
              <xm:sqref>M259</xm:sqref>
            </x14:sparkline>
            <x14:sparkline>
              <xm:f>DATA_Sparklines!G260:H260</xm:f>
              <xm:sqref>M260</xm:sqref>
            </x14:sparkline>
            <x14:sparkline>
              <xm:f>DATA_Sparklines!G261:H261</xm:f>
              <xm:sqref>M261</xm:sqref>
            </x14:sparkline>
            <x14:sparkline>
              <xm:f>DATA_Sparklines!G262:H262</xm:f>
              <xm:sqref>M262</xm:sqref>
            </x14:sparkline>
            <x14:sparkline>
              <xm:f>DATA_Sparklines!G263:H263</xm:f>
              <xm:sqref>M263</xm:sqref>
            </x14:sparkline>
            <x14:sparkline>
              <xm:f>DATA_Sparklines!G264:H264</xm:f>
              <xm:sqref>M264</xm:sqref>
            </x14:sparkline>
            <x14:sparkline>
              <xm:f>DATA_Sparklines!G265:H265</xm:f>
              <xm:sqref>M265</xm:sqref>
            </x14:sparkline>
            <x14:sparkline>
              <xm:f>DATA_Sparklines!G266:H266</xm:f>
              <xm:sqref>M266</xm:sqref>
            </x14:sparkline>
            <x14:sparkline>
              <xm:f>DATA_Sparklines!G267:H267</xm:f>
              <xm:sqref>M267</xm:sqref>
            </x14:sparkline>
            <x14:sparkline>
              <xm:f>DATA_Sparklines!G268:H268</xm:f>
              <xm:sqref>M268</xm:sqref>
            </x14:sparkline>
            <x14:sparkline>
              <xm:f>DATA_Sparklines!G269:H269</xm:f>
              <xm:sqref>M269</xm:sqref>
            </x14:sparkline>
            <x14:sparkline>
              <xm:f>DATA_Sparklines!G270:H270</xm:f>
              <xm:sqref>M270</xm:sqref>
            </x14:sparkline>
            <x14:sparkline>
              <xm:f>DATA_Sparklines!G271:H271</xm:f>
              <xm:sqref>M271</xm:sqref>
            </x14:sparkline>
            <x14:sparkline>
              <xm:f>DATA_Sparklines!G272:H272</xm:f>
              <xm:sqref>M272</xm:sqref>
            </x14:sparkline>
            <x14:sparkline>
              <xm:f>DATA_Sparklines!G273:H273</xm:f>
              <xm:sqref>M273</xm:sqref>
            </x14:sparkline>
            <x14:sparkline>
              <xm:f>DATA_Sparklines!G274:H274</xm:f>
              <xm:sqref>M274</xm:sqref>
            </x14:sparkline>
            <x14:sparkline>
              <xm:f>DATA_Sparklines!G275:H275</xm:f>
              <xm:sqref>M275</xm:sqref>
            </x14:sparkline>
            <x14:sparkline>
              <xm:f>DATA_Sparklines!G276:H276</xm:f>
              <xm:sqref>M276</xm:sqref>
            </x14:sparkline>
            <x14:sparkline>
              <xm:f>DATA_Sparklines!G277:H277</xm:f>
              <xm:sqref>M277</xm:sqref>
            </x14:sparkline>
            <x14:sparkline>
              <xm:f>DATA_Sparklines!G278:H278</xm:f>
              <xm:sqref>M278</xm:sqref>
            </x14:sparkline>
            <x14:sparkline>
              <xm:f>DATA_Sparklines!G279:H279</xm:f>
              <xm:sqref>M279</xm:sqref>
            </x14:sparkline>
            <x14:sparkline>
              <xm:f>DATA_Sparklines!G280:H280</xm:f>
              <xm:sqref>M280</xm:sqref>
            </x14:sparkline>
            <x14:sparkline>
              <xm:f>DATA_Sparklines!G281:H281</xm:f>
              <xm:sqref>M281</xm:sqref>
            </x14:sparkline>
            <x14:sparkline>
              <xm:f>DATA_Sparklines!G282:H282</xm:f>
              <xm:sqref>M282</xm:sqref>
            </x14:sparkline>
            <x14:sparkline>
              <xm:f>DATA_Sparklines!G283:H283</xm:f>
              <xm:sqref>M283</xm:sqref>
            </x14:sparkline>
            <x14:sparkline>
              <xm:f>DATA_Sparklines!G284:H284</xm:f>
              <xm:sqref>M284</xm:sqref>
            </x14:sparkline>
            <x14:sparkline>
              <xm:f>DATA_Sparklines!G285:H285</xm:f>
              <xm:sqref>M285</xm:sqref>
            </x14:sparkline>
            <x14:sparkline>
              <xm:f>DATA_Sparklines!G286:H286</xm:f>
              <xm:sqref>M286</xm:sqref>
            </x14:sparkline>
            <x14:sparkline>
              <xm:f>DATA_Sparklines!G287:H287</xm:f>
              <xm:sqref>M287</xm:sqref>
            </x14:sparkline>
            <x14:sparkline>
              <xm:f>DATA_Sparklines!G288:H288</xm:f>
              <xm:sqref>M288</xm:sqref>
            </x14:sparkline>
            <x14:sparkline>
              <xm:f>DATA_Sparklines!G289:H289</xm:f>
              <xm:sqref>M289</xm:sqref>
            </x14:sparkline>
            <x14:sparkline>
              <xm:f>DATA_Sparklines!G290:H290</xm:f>
              <xm:sqref>M290</xm:sqref>
            </x14:sparkline>
            <x14:sparkline>
              <xm:f>DATA_Sparklines!G291:H291</xm:f>
              <xm:sqref>M291</xm:sqref>
            </x14:sparkline>
            <x14:sparkline>
              <xm:f>DATA_Sparklines!G292:H292</xm:f>
              <xm:sqref>M292</xm:sqref>
            </x14:sparkline>
            <x14:sparkline>
              <xm:f>DATA_Sparklines!G293:H293</xm:f>
              <xm:sqref>M293</xm:sqref>
            </x14:sparkline>
            <x14:sparkline>
              <xm:f>DATA_Sparklines!G294:H294</xm:f>
              <xm:sqref>M294</xm:sqref>
            </x14:sparkline>
            <x14:sparkline>
              <xm:f>DATA_Sparklines!G295:H295</xm:f>
              <xm:sqref>M295</xm:sqref>
            </x14:sparkline>
            <x14:sparkline>
              <xm:f>DATA_Sparklines!G296:H296</xm:f>
              <xm:sqref>M296</xm:sqref>
            </x14:sparkline>
            <x14:sparkline>
              <xm:f>DATA_Sparklines!G297:H297</xm:f>
              <xm:sqref>M297</xm:sqref>
            </x14:sparkline>
            <x14:sparkline>
              <xm:f>DATA_Sparklines!G298:H298</xm:f>
              <xm:sqref>M298</xm:sqref>
            </x14:sparkline>
            <x14:sparkline>
              <xm:f>DATA_Sparklines!G299:H299</xm:f>
              <xm:sqref>M299</xm:sqref>
            </x14:sparkline>
            <x14:sparkline>
              <xm:f>DATA_Sparklines!G300:H300</xm:f>
              <xm:sqref>M300</xm:sqref>
            </x14:sparkline>
            <x14:sparkline>
              <xm:f>DATA_Sparklines!G301:H301</xm:f>
              <xm:sqref>M301</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3"/>
  <sheetViews>
    <sheetView zoomScale="115" zoomScaleNormal="115" workbookViewId="0">
      <selection activeCell="G5" sqref="G5"/>
    </sheetView>
  </sheetViews>
  <sheetFormatPr defaultRowHeight="14.5" x14ac:dyDescent="0.35"/>
  <cols>
    <col min="1" max="1" width="16.1796875" customWidth="1"/>
    <col min="2" max="2" width="18.90625" bestFit="1" customWidth="1"/>
    <col min="3" max="3" width="23.7265625" bestFit="1" customWidth="1"/>
    <col min="4" max="5" width="15.26953125" bestFit="1" customWidth="1"/>
    <col min="6" max="6" width="10.7265625" bestFit="1" customWidth="1"/>
  </cols>
  <sheetData>
    <row r="3" spans="1:3" x14ac:dyDescent="0.35">
      <c r="A3" s="10" t="s">
        <v>337</v>
      </c>
      <c r="B3" t="s">
        <v>339</v>
      </c>
    </row>
    <row r="4" spans="1:3" x14ac:dyDescent="0.35">
      <c r="A4" s="11" t="s">
        <v>314</v>
      </c>
      <c r="B4" s="12">
        <v>62</v>
      </c>
    </row>
    <row r="5" spans="1:3" x14ac:dyDescent="0.35">
      <c r="A5" s="11" t="s">
        <v>316</v>
      </c>
      <c r="B5" s="12">
        <v>105</v>
      </c>
    </row>
    <row r="6" spans="1:3" x14ac:dyDescent="0.35">
      <c r="A6" s="11" t="s">
        <v>313</v>
      </c>
      <c r="B6" s="12">
        <v>58</v>
      </c>
    </row>
    <row r="7" spans="1:3" x14ac:dyDescent="0.35">
      <c r="A7" s="11" t="s">
        <v>315</v>
      </c>
      <c r="B7" s="12">
        <v>75</v>
      </c>
    </row>
    <row r="8" spans="1:3" x14ac:dyDescent="0.35">
      <c r="A8" s="11" t="s">
        <v>338</v>
      </c>
      <c r="B8" s="12">
        <v>300</v>
      </c>
    </row>
    <row r="9" spans="1:3" x14ac:dyDescent="0.35">
      <c r="A9" s="11"/>
      <c r="B9" s="12"/>
    </row>
    <row r="10" spans="1:3" x14ac:dyDescent="0.35">
      <c r="A10" s="11"/>
      <c r="B10" s="12"/>
    </row>
    <row r="12" spans="1:3" x14ac:dyDescent="0.35">
      <c r="A12" s="10" t="s">
        <v>337</v>
      </c>
      <c r="B12" t="s">
        <v>340</v>
      </c>
      <c r="C12" t="s">
        <v>341</v>
      </c>
    </row>
    <row r="13" spans="1:3" x14ac:dyDescent="0.35">
      <c r="A13" s="11" t="s">
        <v>311</v>
      </c>
      <c r="B13" s="12">
        <v>72</v>
      </c>
      <c r="C13" s="12">
        <v>47.339166666666685</v>
      </c>
    </row>
    <row r="14" spans="1:3" x14ac:dyDescent="0.35">
      <c r="A14" s="15" t="s">
        <v>314</v>
      </c>
      <c r="B14" s="12">
        <v>15</v>
      </c>
      <c r="C14" s="12">
        <v>46.885999999999996</v>
      </c>
    </row>
    <row r="15" spans="1:3" x14ac:dyDescent="0.35">
      <c r="A15" s="15" t="s">
        <v>316</v>
      </c>
      <c r="B15" s="12">
        <v>30</v>
      </c>
      <c r="C15" s="12">
        <v>44.911333333333353</v>
      </c>
    </row>
    <row r="16" spans="1:3" x14ac:dyDescent="0.35">
      <c r="A16" s="15" t="s">
        <v>313</v>
      </c>
      <c r="B16" s="12">
        <v>8</v>
      </c>
      <c r="C16" s="12">
        <v>54.115000000000002</v>
      </c>
    </row>
    <row r="17" spans="1:3" x14ac:dyDescent="0.35">
      <c r="A17" s="15" t="s">
        <v>315</v>
      </c>
      <c r="B17" s="12">
        <v>19</v>
      </c>
      <c r="C17" s="12">
        <v>48.677368421052634</v>
      </c>
    </row>
    <row r="18" spans="1:3" x14ac:dyDescent="0.35">
      <c r="A18" s="11" t="s">
        <v>309</v>
      </c>
      <c r="B18" s="12">
        <v>75</v>
      </c>
      <c r="C18" s="12">
        <v>47.641200000000005</v>
      </c>
    </row>
    <row r="19" spans="1:3" x14ac:dyDescent="0.35">
      <c r="A19" s="15" t="s">
        <v>314</v>
      </c>
      <c r="B19" s="12">
        <v>16</v>
      </c>
      <c r="C19" s="12">
        <v>45.194375000000015</v>
      </c>
    </row>
    <row r="20" spans="1:3" x14ac:dyDescent="0.35">
      <c r="A20" s="15" t="s">
        <v>316</v>
      </c>
      <c r="B20" s="12">
        <v>25</v>
      </c>
      <c r="C20" s="12">
        <v>49.680399999999999</v>
      </c>
    </row>
    <row r="21" spans="1:3" x14ac:dyDescent="0.35">
      <c r="A21" s="15" t="s">
        <v>313</v>
      </c>
      <c r="B21" s="12">
        <v>13</v>
      </c>
      <c r="C21" s="12">
        <v>52.367692307692309</v>
      </c>
    </row>
    <row r="22" spans="1:3" x14ac:dyDescent="0.35">
      <c r="A22" s="15" t="s">
        <v>315</v>
      </c>
      <c r="B22" s="12">
        <v>21</v>
      </c>
      <c r="C22" s="12">
        <v>44.151904761904767</v>
      </c>
    </row>
    <row r="23" spans="1:3" x14ac:dyDescent="0.35">
      <c r="A23" s="11" t="s">
        <v>310</v>
      </c>
      <c r="B23" s="12">
        <v>83</v>
      </c>
      <c r="C23" s="12">
        <v>45.770722891566287</v>
      </c>
    </row>
    <row r="24" spans="1:3" x14ac:dyDescent="0.35">
      <c r="A24" s="15" t="s">
        <v>314</v>
      </c>
      <c r="B24" s="12">
        <v>17</v>
      </c>
      <c r="C24" s="12">
        <v>45.910588235294128</v>
      </c>
    </row>
    <row r="25" spans="1:3" x14ac:dyDescent="0.35">
      <c r="A25" s="15" t="s">
        <v>316</v>
      </c>
      <c r="B25" s="12">
        <v>22</v>
      </c>
      <c r="C25" s="12">
        <v>43.201363636363645</v>
      </c>
    </row>
    <row r="26" spans="1:3" x14ac:dyDescent="0.35">
      <c r="A26" s="15" t="s">
        <v>313</v>
      </c>
      <c r="B26" s="12">
        <v>23</v>
      </c>
      <c r="C26" s="12">
        <v>44.669565217391302</v>
      </c>
    </row>
    <row r="27" spans="1:3" x14ac:dyDescent="0.35">
      <c r="A27" s="15" t="s">
        <v>315</v>
      </c>
      <c r="B27" s="12">
        <v>21</v>
      </c>
      <c r="C27" s="12">
        <v>49.555238095238089</v>
      </c>
    </row>
    <row r="28" spans="1:3" x14ac:dyDescent="0.35">
      <c r="A28" s="11" t="s">
        <v>312</v>
      </c>
      <c r="B28" s="12">
        <v>70</v>
      </c>
      <c r="C28" s="12">
        <v>47.772000000000006</v>
      </c>
    </row>
    <row r="29" spans="1:3" x14ac:dyDescent="0.35">
      <c r="A29" s="15" t="s">
        <v>314</v>
      </c>
      <c r="B29" s="12">
        <v>14</v>
      </c>
      <c r="C29" s="12">
        <v>52.664285714285704</v>
      </c>
    </row>
    <row r="30" spans="1:3" x14ac:dyDescent="0.35">
      <c r="A30" s="15" t="s">
        <v>316</v>
      </c>
      <c r="B30" s="12">
        <v>28</v>
      </c>
      <c r="C30" s="12">
        <v>47.318928571428572</v>
      </c>
    </row>
    <row r="31" spans="1:3" x14ac:dyDescent="0.35">
      <c r="A31" s="15" t="s">
        <v>313</v>
      </c>
      <c r="B31" s="12">
        <v>14</v>
      </c>
      <c r="C31" s="12">
        <v>45.569285714285705</v>
      </c>
    </row>
    <row r="32" spans="1:3" x14ac:dyDescent="0.35">
      <c r="A32" s="15" t="s">
        <v>315</v>
      </c>
      <c r="B32" s="12">
        <v>14</v>
      </c>
      <c r="C32" s="12">
        <v>45.988571428571426</v>
      </c>
    </row>
    <row r="33" spans="1:3" x14ac:dyDescent="0.35">
      <c r="A33" s="11" t="s">
        <v>338</v>
      </c>
      <c r="B33" s="12">
        <v>300</v>
      </c>
      <c r="C33" s="12">
        <v>47.081733333333332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8" sqref="J18"/>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QUERIES</vt:lpstr>
      <vt:lpstr>DATA_Logical</vt:lpstr>
      <vt:lpstr>DATA_Sparklines</vt:lpstr>
      <vt:lpstr>pivot table</vt:lpstr>
      <vt:lpstr>visualisation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HP</cp:lastModifiedBy>
  <dcterms:created xsi:type="dcterms:W3CDTF">2024-12-13T04:27:15Z</dcterms:created>
  <dcterms:modified xsi:type="dcterms:W3CDTF">2025-02-06T08:55:02Z</dcterms:modified>
</cp:coreProperties>
</file>