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y Hay\Desktop\Spring 2017\Capstone\PianoCapstone\Data Analysis\"/>
    </mc:Choice>
  </mc:AlternateContent>
  <bookViews>
    <workbookView xWindow="0" yWindow="0" windowWidth="28800" windowHeight="12210" firstSheet="6" activeTab="12"/>
  </bookViews>
  <sheets>
    <sheet name="hearing test error data" sheetId="2" r:id="rId1"/>
    <sheet name="Data" sheetId="1" r:id="rId2"/>
    <sheet name="NNP_Output" sheetId="30" r:id="rId3"/>
    <sheet name="NNP_ValidationScore" sheetId="29" r:id="rId4"/>
    <sheet name="NNP_TrainLog" sheetId="28" r:id="rId5"/>
    <sheet name="NNP_ValidationLiftChart" sheetId="27" r:id="rId6"/>
    <sheet name="NNP_Stored" sheetId="26" r:id="rId7"/>
    <sheet name="RT_Output" sheetId="25" r:id="rId8"/>
    <sheet name="RT_TrainingScore" sheetId="24" r:id="rId9"/>
    <sheet name="RT_ValidationScore" sheetId="23" r:id="rId10"/>
    <sheet name="RT_PruneLog" sheetId="22" r:id="rId11"/>
    <sheet name="RT_FullTree" sheetId="21" r:id="rId12"/>
    <sheet name="RT_ValidationLiftChart" sheetId="20" r:id="rId13"/>
    <sheet name="RT_Stored" sheetId="19" r:id="rId14"/>
    <sheet name="MLR_Output" sheetId="18" r:id="rId15"/>
    <sheet name="MLR_TrainingScore" sheetId="17" r:id="rId16"/>
    <sheet name="MLR_ValidationScore" sheetId="16" r:id="rId17"/>
    <sheet name="MLR_ValidationLiftChart" sheetId="15" r:id="rId18"/>
    <sheet name="MLR_Stored" sheetId="14" r:id="rId19"/>
    <sheet name="CT_Output" sheetId="13" r:id="rId20"/>
    <sheet name="CT_TrainingScore" sheetId="12" r:id="rId21"/>
    <sheet name="CT_ValidationScore" sheetId="11" r:id="rId22"/>
    <sheet name="CT_FullTree" sheetId="10" r:id="rId23"/>
    <sheet name="CT_Stored" sheetId="9" r:id="rId24"/>
    <sheet name="KNNC_Output" sheetId="8" r:id="rId25"/>
    <sheet name="KNNC_ValidationScore" sheetId="7" r:id="rId26"/>
    <sheet name="KNNC_Stored" sheetId="6" r:id="rId27"/>
    <sheet name="DA_Output" sheetId="5" r:id="rId28"/>
    <sheet name="DA_ValidationScoreLDA" sheetId="4" r:id="rId29"/>
    <sheet name="DA_Stored" sheetId="3" r:id="rId30"/>
  </sheets>
  <definedNames>
    <definedName name="xlm_600_1" localSheetId="1" hidden="1">"'{""wkbk"":""ML_chord.xlsx"",""wksheet"":""Data"",""data_range"":""$A$1:$F$55"",""has_header"":true,""cat_cols"":[],""firstRow"":1,""rows"":54,""train_rows"":32,""validation_rows"":22,""test_rows"":0,""isPartitionSheet"":false,""numOutputClasses"":5,""useSuccessClass"":false,""successCla"</definedName>
    <definedName name="xlm_600_2" localSheetId="1" hidden="1">"'ss"":null,""successCutoffProb"":0.5,""partitionData"":true,""usePartitionVar"":false,""useRandomRows"":true,""setSeed"":true,""seedValue"":12345,""trainPct"":60,""validationPct"":40,""testPct"":0,""autoPct"":true,""equalPct"":false,""specifyPct"":false,""newDataDatabase"":false,""n"</definedName>
    <definedName name="xlm_600_3" localSheetId="1" hidden="1">"'ewDataWorksheet"":false,""normalizeInput"":false,""useTreeLimitType"":false,""useMinTermNodesRecs"":true,""minRecsInTermNode"":3,""pruneTree"":false,""priorClassProbabilityCode"":0,""maxTreeDisplayLevels"":7,""fullTree"":true,""bestPrunedTree"":false,""minErrorTree"":false,"""</definedName>
    <definedName name="xlm_600_4" localSheetId="1" hidden="1">"'userSpecDecisionNodes"":false,""trainDetailRpt"":true,""trainSummaryRpt"":true,""trainLiftChart"":false,""trainROCCurve"":false,""validationDetailRpt"":true,""validationSummaryRpt"":true,""validationLiftChart"":false,""validROCCurve"":false,""testDetailRpt"":false,""testSum"</definedName>
    <definedName name="xlm_600_5" localSheetId="1" hidden="1">"'maryRpt"":false,""testLiftChart"":false,""testROCCurve"":false}"</definedName>
    <definedName name="xlm_601_1" localSheetId="1" hidden="1">"'{""wkbk"":""ML_chord.xlsx"",""wksheet"":""Data"",""data_range"":""$A$1:$F$55"",""has_header"":true,""cat_cols"":[],""firstRow"":1,""rows"":54,""train_rows"":32,""validation_rows"":22,""test_rows"":0,""isPartitionSheet"":false,""numOutputClasses"":5,""useSuccessClass"":false,""successCla"</definedName>
    <definedName name="xlm_601_2" localSheetId="1" hidden="1">"'ss"":null,""successCutoffProb"":0.5,""partitionData"":true,""usePartitionVar"":false,""useRandomRows"":true,""setSeed"":false,""seedValue"":12345,""trainPct"":60,""validationPct"":40,""testPct"":0,""autoPct"":true,""equalPct"":false,""specifyPct"":false,""newDataDatabase"":false,"""</definedName>
    <definedName name="xlm_601_3" localSheetId="1" hidden="1">"'newDataWorksheet"":false,""quadraticDiscriminant"":false,""linearDiscriminant"":true,""canonicalVariate"":false,""optimizationMethodCode"":0,""priorClassProbabilityCode"":0,""successCost"":1,""failureCost"":1,""linearDiscriminantFuncs"":false,""canonicalVariateLoadings"":f"</definedName>
    <definedName name="xlm_601_4" localSheetId="1" hidden="1">"'alse,""trainDetailRpt"":false,""trainSummaryRpt"":true,""trainLiftChart"":false,""trainCanonicalScores"":false,""trainROCCurve"":false,""validationDetailRpt"":true,""validationSummaryRpt"":true,""validationLiftChart"":false,""validationCanonicalScores"":false,""validROCCur"</definedName>
    <definedName name="xlm_601_5" localSheetId="1" hidden="1">"'ve"":false,""testDetailRpt"":false,""testSummaryRpt"":false,""testLiftChart"":false,""testCanonicalScores"":false,""testROCCurve"":false,""scoreNewDataWorksheetCanonical"":false}"</definedName>
    <definedName name="xlm_602_1" localSheetId="1" hidden="1">"'{""wkbk"":""ML_chord.xlsx"",""wksheet"":""Data"",""data_range"":""$A$1:$F$55"",""has_header"":true,""cat_cols"":[],""firstRow"":1,""rows"":54,""train_rows"":32,""validation_rows"":22,""test_rows"":0,""isPartitionSheet"":false,""numOutputClasses"":5,""useSuccessClass"":false,""successCla"</definedName>
    <definedName name="xlm_602_2" localSheetId="1" hidden="1">"'ss"":null,""successCutoffProb"":0.5,""partitionData"":true,""usePartitionVar"":false,""useRandomRows"":true,""setSeed"":false,""seedValue"":12345,""trainPct"":60,""validationPct"":40,""testPct"":0,""autoPct"":true,""equalPct"":false,""specifyPct"":false,""newDataDatabase"":false,"""</definedName>
    <definedName name="xlm_602_3" localSheetId="1" hidden="1">"'newDataWorksheet"":false,""normalizeInputData"":false,""numNearestNeighbors"":10,""scoreOptCode"":1,""priorClassProbabilityCode"":0,""trainDetailRpt"":false,""trainSummaryRpt"":true,""trainLiftChart"":false,""trainROCCurve"":false,""validationDetailRpt"":true,""validationSu"</definedName>
    <definedName name="xlm_602_4" localSheetId="1" hidden="1">"'mmaryRpt"":true,""validationLiftChart"":false,""validROCCurve"":false,""testDetailRpt"":false,""testSummaryRpt"":false,""testLiftChart"":false,""testROCCurve"":false}"</definedName>
    <definedName name="xlm_701_1" localSheetId="1" hidden="1">"'{""wkbk"":""ML_chord.xlsx"",""wksheet"":""Data"",""data_range"":""$A$1:$F$55"",""has_header"":true,""cat_cols"":[],""firstRow"":1,""rows"":54,""train_rows"":32,""validation_rows"":22,""test_rows"":0,""isPartitionSheet"":false,""partitionData"":true,""usePartitionVar"":false,""useRandomR"</definedName>
    <definedName name="xlm_701_2" localSheetId="1" hidden="1">"'ows"":true,""setSeed"":true,""seedValue"":12345,""trainPct"":60,""validationPct"":40,""testPct"":0,""autoPct"":true,""equalPct"":false,""specifyPct"":false,""varSelectionOnly"":false,""forceConstTermToZero"":false,""fittedValues"":false,""standardizedResids"":false,""unstandardiz"</definedName>
    <definedName name="xlm_701_3" localSheetId="1" hidden="1">"'edResids"":false,""ANOVA"":true,""varCovarMatrix"":false,""outputTrainDataCovarMatrixOfCoeffs"":false,""trainDetailRpt"":true,""trainSummaryRpt"":true,""trainLiftChart"":false,""trainROCCurve"":false,""validationDetailRpt"":true,""validationSummaryRpt"":true,""validationLif"</definedName>
    <definedName name="xlm_701_4" localSheetId="1" hidden="1">"'tChart"":true,""validROCCurve"":false,""testDetailRpt"":false,""testSummaryRpt"":false,""testLiftChart"":false,""testROCCurve"":false,""newDataDatabase"":false,""newDataWorksheet"":false,""studentizedResiduals"":false,""deletedResiduals"":false,""cooksDistance"":false,""DFfit"</definedName>
    <definedName name="xlm_701_5" localSheetId="1" hidden="1">"'s"":false,""covarianceRatiosStats"":false,""hatMatrixDiagonalsStats"":false,""performCollinearityDiagnostics"":false,""performCollinearityDiags"":false,""perfBestSubsetSel"":false}"</definedName>
    <definedName name="xlm_702_1" localSheetId="1" hidden="1">"'{""wkbk"":""ML_chord.xlsx"",""wksheet"":""Data"",""data_range"":""$A$1:$F$55"",""has_header"":true,""cat_cols"":[],""firstRow"":1,""rows"":54,""train_rows"":32,""validation_rows"":22,""test_rows"":0,""isPartitionSheet"":false,""partitionData"":true,""usePartitionVar"":false,""useRandomR"</definedName>
    <definedName name="xlm_702_2" localSheetId="1" hidden="1">"'ows"":true,""setSeed"":true,""seedValue"":12345,""trainPct"":60,""validationPct"":40,""testPct"":0,""autoPct"":true,""equalPct"":false,""specifyPct"":false,""normalizeInput"":false,""neuronWeightSeed"":12345,""layerNodes"":[3,0,0,0],""numHiddenLayers"":1,""networkArchCode"":2,""num"</definedName>
    <definedName name="xlm_702_3" localSheetId="1" hidden="1">"'Epochs"":30,""errorTolerance"":0.01,""weightDecayTraining"":0,""gradientDescentStepSize"":0.1,""weightChangeMomentum"":0.6,""hiddenLayerSigmoidCode"":1,""outputLayerSigmoidCode"":1,""trainDetailRpt"":false,""trainSummaryRpt"":true,""trainLiftChart"":false,""trainROCCurve"":f"</definedName>
    <definedName name="xlm_702_4" localSheetId="1" hidden="1">"'alse,""validationDetailRpt"":true,""validationSummaryRpt"":true,""validationLiftChart"":true,""validROCCurve"":false,""testDetailRpt"":false,""testSummaryRpt"":false,""testLiftChart"":false,""testROCCurve"":false,""newDataDatabase"":false,""newDataWorksheet"":false}"</definedName>
    <definedName name="xlm_703_1" localSheetId="1" hidden="1">"'{""wkbk"":""ML_chord.xlsx"",""wksheet"":""Data"",""data_range"":""$A$1:$F$55"",""has_header"":true,""cat_cols"":[],""firstRow"":1,""rows"":54,""train_rows"":32,""validation_rows"":22,""test_rows"":0,""isPartitionSheet"":false,""partitionData"":true,""usePartitionVar"":false,""useRandomR"</definedName>
    <definedName name="xlm_703_2" localSheetId="1" hidden="1">"'ows"":true,""setSeed"":true,""seedValue"":12345,""trainPct"":60,""validationPct"":40,""testPct"":0,""autoPct"":true,""equalPct"":false,""specifyPct"":false,""normalizeInput"":false,""maxInputVarSplits"":31,""useTreeLimitType"":false,""useMinTermNodesRecs"":true,""minRecsInTermNod"</definedName>
    <definedName name="xlm_703_3" localSheetId="1" hidden="1">"'e"":3,""scoreOptCode"":0,""maxTreeDisplayLevels"":7,""fullTree"":true,""bestPrunedTree"":false,""minErrorTree"":false,""userSpecDecisionNodes"":false,""trainDetailRpt"":true,""trainSummaryRpt"":true,""trainLiftChart"":false,""trainROCCurve"":false,""validationDetailRpt"":true,"</definedName>
    <definedName name="xlm_703_4" localSheetId="1" hidden="1">"'""validationSummaryRpt"":true,""validationLiftChart"":true,""validROCCurve"":false,""testDetailRpt"":false,""testSummaryRpt"":false,""testLiftChart"":false,""testROCCurve"":false,""newDataDatabase"":false,""newDataWorksheet"":false}"</definedName>
    <definedName name="xlm_clnc_1" localSheetId="1" hidden="1">"'{""input_cols"":[{""varName"":""Note Error""},{""varName"":""Chord Error""},{""varName"":""Extra Error""}],""output_var"":{""varName"":""smallLevel""}}"</definedName>
    <definedName name="xlm_pdnc_1" localSheetId="1" hidden="1">"'{""input_cols"":[{""varName"":""Note Error""},{""varName"":""Chord Error""},{""varName"":""Extra Error""}],""output_var"":{""varName"":""Reported Level""}}"</definedName>
    <definedName name="XLMFullModelDefinition" localSheetId="29" hidden="1">"B3:L11"</definedName>
    <definedName name="XLMFullModelDefinition" localSheetId="26" hidden="1">"B3:I46"</definedName>
    <definedName name="XLMFullModelDefinition" localSheetId="18" hidden="1">"A2:H10"</definedName>
    <definedName name="XLMFullModelDefinition" localSheetId="6" hidden="1">"A2:N17"</definedName>
    <definedName name="XLMFullModelDefinitionFullGrown" localSheetId="23" hidden="1">"B3:M49"</definedName>
    <definedName name="XLMFullModelDefinitionFullGrown" localSheetId="13" hidden="1">"B3:L55"</definedName>
    <definedName name="XLMModelDefinition" localSheetId="29" hidden="1">"B3:C11"</definedName>
    <definedName name="XLMModelDefinition" localSheetId="26" hidden="1">"B3:C16"</definedName>
    <definedName name="XLMModelDefinition" localSheetId="18" hidden="1">"A2:B9"</definedName>
    <definedName name="XLMModelDefinition" localSheetId="6" hidden="1">"A2:B17"</definedName>
    <definedName name="XLMModelDefinitionFullGrown" localSheetId="23" hidden="1">"B3:C23"</definedName>
    <definedName name="XLMModelDefinitionFullGrown" localSheetId="13" hidden="1">"B3:C20"</definedName>
    <definedName name="XLMModelInputVars" localSheetId="29" hidden="1">"E8:E10"</definedName>
    <definedName name="XLMModelInputVars" localSheetId="26" hidden="1">"F3:H3"</definedName>
    <definedName name="XLMModelInputVars" localSheetId="18" hidden="1">"E5:G5"</definedName>
    <definedName name="XLMModelInputVars" localSheetId="6" hidden="1">"D4:F4"</definedName>
    <definedName name="XLMModelInputVarsFullGrown" localSheetId="23" hidden="1">"G46:I46"</definedName>
    <definedName name="XLMModelInputVarsFullGrown" localSheetId="13" hidden="1">"G52:I52"</definedName>
    <definedName name="XLMModelInputVarsRole" localSheetId="29" hidden="1">"K8:K11"</definedName>
    <definedName name="XLMModelInputVarsRole" localSheetId="26" hidden="1">"F4:I4"</definedName>
    <definedName name="XLMModelInputVarsRole" localSheetId="18" hidden="1">"E7:H7"</definedName>
    <definedName name="XLMModelInputVarsRole" localSheetId="6" hidden="1">"D6:G6"</definedName>
    <definedName name="XLMModelInputVarsRoleFullGrown" localSheetId="23" hidden="1">"G47:J47"</definedName>
    <definedName name="XLMModelInputVarsRoleFullGrown" localSheetId="13" hidden="1">"G53:J53"</definedName>
    <definedName name="XLMModelInputVarsType" localSheetId="18" hidden="1">"E8:H8"</definedName>
    <definedName name="XLMModelInputVarsType" localSheetId="6" hidden="1">"D7:F7"</definedName>
    <definedName name="XLMModelTypeId" localSheetId="23" hidden="1">11</definedName>
    <definedName name="XLMModelTypeId" localSheetId="29" hidden="1">8</definedName>
    <definedName name="XLMModelTypeId" localSheetId="26" hidden="1">10</definedName>
    <definedName name="XLMModelTypeId" localSheetId="18" hidden="1">14</definedName>
    <definedName name="XLMModelTypeId" localSheetId="6" hidden="1">17</definedName>
    <definedName name="XLMModelTypeId" localSheetId="13" hidden="1">16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1" i="13" l="1"/>
  <c r="D141" i="13"/>
  <c r="F141" i="13" s="1"/>
  <c r="E140" i="13"/>
  <c r="D140" i="13"/>
  <c r="F140" i="13" s="1"/>
  <c r="F139" i="13"/>
  <c r="E139" i="13"/>
  <c r="D139" i="13"/>
  <c r="E138" i="13"/>
  <c r="D138" i="13"/>
  <c r="F138" i="13" s="1"/>
  <c r="E137" i="13"/>
  <c r="E142" i="13" s="1"/>
  <c r="D137" i="13"/>
  <c r="D142" i="13" s="1"/>
  <c r="F121" i="13"/>
  <c r="E121" i="13"/>
  <c r="D121" i="13"/>
  <c r="E120" i="13"/>
  <c r="D120" i="13"/>
  <c r="F120" i="13" s="1"/>
  <c r="E119" i="13"/>
  <c r="D119" i="13"/>
  <c r="F119" i="13" s="1"/>
  <c r="F118" i="13"/>
  <c r="E118" i="13"/>
  <c r="D118" i="13"/>
  <c r="F117" i="13"/>
  <c r="E117" i="13"/>
  <c r="E122" i="13" s="1"/>
  <c r="D117" i="13"/>
  <c r="D122" i="13" s="1"/>
  <c r="F122" i="13" s="1"/>
  <c r="E104" i="8"/>
  <c r="D104" i="8"/>
  <c r="F104" i="8" s="1"/>
  <c r="F103" i="8"/>
  <c r="E103" i="8"/>
  <c r="D103" i="8"/>
  <c r="E102" i="8"/>
  <c r="F102" i="8" s="1"/>
  <c r="D102" i="8"/>
  <c r="E101" i="8"/>
  <c r="D101" i="8"/>
  <c r="F101" i="8" s="1"/>
  <c r="E100" i="8"/>
  <c r="E105" i="8" s="1"/>
  <c r="D100" i="8"/>
  <c r="D105" i="8" s="1"/>
  <c r="F105" i="8" s="1"/>
  <c r="E83" i="8"/>
  <c r="F83" i="8" s="1"/>
  <c r="D83" i="8"/>
  <c r="E82" i="8"/>
  <c r="D82" i="8"/>
  <c r="F82" i="8" s="1"/>
  <c r="E81" i="8"/>
  <c r="D81" i="8"/>
  <c r="F81" i="8" s="1"/>
  <c r="F80" i="8"/>
  <c r="E80" i="8"/>
  <c r="D80" i="8"/>
  <c r="D84" i="8" s="1"/>
  <c r="F84" i="8" s="1"/>
  <c r="E79" i="8"/>
  <c r="E84" i="8" s="1"/>
  <c r="D79" i="8"/>
  <c r="D88" i="5"/>
  <c r="C88" i="5"/>
  <c r="E88" i="5" s="1"/>
  <c r="E87" i="5"/>
  <c r="D87" i="5"/>
  <c r="C87" i="5"/>
  <c r="D86" i="5"/>
  <c r="E86" i="5" s="1"/>
  <c r="C86" i="5"/>
  <c r="D85" i="5"/>
  <c r="D89" i="5" s="1"/>
  <c r="C85" i="5"/>
  <c r="E85" i="5" s="1"/>
  <c r="D84" i="5"/>
  <c r="C84" i="5"/>
  <c r="E84" i="5" s="1"/>
  <c r="D68" i="5"/>
  <c r="E68" i="5" s="1"/>
  <c r="C68" i="5"/>
  <c r="D67" i="5"/>
  <c r="C67" i="5"/>
  <c r="E67" i="5" s="1"/>
  <c r="D66" i="5"/>
  <c r="C66" i="5"/>
  <c r="E66" i="5" s="1"/>
  <c r="E65" i="5"/>
  <c r="D65" i="5"/>
  <c r="C65" i="5"/>
  <c r="C69" i="5" s="1"/>
  <c r="E69" i="5" s="1"/>
  <c r="D64" i="5"/>
  <c r="D69" i="5" s="1"/>
  <c r="C64" i="5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2" i="1"/>
  <c r="F142" i="13" l="1"/>
  <c r="F137" i="13"/>
  <c r="F79" i="8"/>
  <c r="F100" i="8"/>
  <c r="C89" i="5"/>
  <c r="E89" i="5" s="1"/>
  <c r="E64" i="5"/>
  <c r="C3" i="1" l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E2" i="1"/>
  <c r="D2" i="1"/>
  <c r="C2" i="1"/>
</calcChain>
</file>

<file path=xl/sharedStrings.xml><?xml version="1.0" encoding="utf-8"?>
<sst xmlns="http://schemas.openxmlformats.org/spreadsheetml/2006/main" count="1514" uniqueCount="390">
  <si>
    <t>Subject ID</t>
  </si>
  <si>
    <t>Reported Level</t>
  </si>
  <si>
    <t>Note Error</t>
  </si>
  <si>
    <t>Chord Error</t>
  </si>
  <si>
    <t>Extra Error</t>
  </si>
  <si>
    <t>smallLevel</t>
  </si>
  <si>
    <t>Date: 13-Apr-2017 19:55:32</t>
  </si>
  <si>
    <t>Model</t>
  </si>
  <si>
    <t>Discriminant Analysis</t>
  </si>
  <si>
    <t>Constant terms of discriminant functions</t>
  </si>
  <si>
    <t>F7:J7</t>
  </si>
  <si>
    <t>Variable coefficients of discriminant functions</t>
  </si>
  <si>
    <t>F8:J10</t>
  </si>
  <si>
    <t>Selected Variables</t>
  </si>
  <si>
    <t>E8:E11</t>
  </si>
  <si>
    <t>Variables Offsets</t>
  </si>
  <si>
    <t>L8:L11</t>
  </si>
  <si>
    <t>Constant</t>
  </si>
  <si>
    <t>Class Labels</t>
  </si>
  <si>
    <t>F6:J6</t>
  </si>
  <si>
    <t>Input</t>
  </si>
  <si>
    <t>Variable Role</t>
  </si>
  <si>
    <t>K8:K11</t>
  </si>
  <si>
    <t>Success Class Index</t>
  </si>
  <si>
    <t>Success Probability Threshold</t>
  </si>
  <si>
    <t>Output</t>
  </si>
  <si>
    <t>XLMiner : Linear Discriminant Analysis - Classification of Validation Data</t>
  </si>
  <si>
    <t>Output Navigator</t>
  </si>
  <si>
    <t>Elapsed Times in Milliseconds</t>
  </si>
  <si>
    <t>Reading Data</t>
  </si>
  <si>
    <t>Computation</t>
  </si>
  <si>
    <t>Writing Data</t>
  </si>
  <si>
    <t>Total</t>
  </si>
  <si>
    <t>Workbook</t>
  </si>
  <si>
    <t>ML_chord.xlsx</t>
  </si>
  <si>
    <t>Worksheet</t>
  </si>
  <si>
    <t>Data</t>
  </si>
  <si>
    <t>Predicted
Class</t>
  </si>
  <si>
    <t>Actual
Class</t>
  </si>
  <si>
    <t>Prob. for
1</t>
  </si>
  <si>
    <t>Prob. for
2</t>
  </si>
  <si>
    <t>Prob. for
3</t>
  </si>
  <si>
    <t>Prob. for
4</t>
  </si>
  <si>
    <t>Prob. for
5</t>
  </si>
  <si>
    <t>Inputs</t>
  </si>
  <si>
    <t>Prior Class Probabilities</t>
  </si>
  <si>
    <t>Train. Score - LDA Summary</t>
  </si>
  <si>
    <t>Valid. Score - LDA Summary</t>
  </si>
  <si>
    <t>LDA Valid. Detail Rpt.</t>
  </si>
  <si>
    <t>XLMiner : Discriminant Analysis</t>
  </si>
  <si>
    <t>Partitioning Method</t>
  </si>
  <si>
    <t>Random Partition</t>
  </si>
  <si>
    <t>Set Random Seed</t>
  </si>
  <si>
    <t># Records in the training data</t>
  </si>
  <si>
    <t># Records in the validation data</t>
  </si>
  <si>
    <t>Variables</t>
  </si>
  <si>
    <t># Input Variables</t>
  </si>
  <si>
    <t>Input variables</t>
  </si>
  <si>
    <t>Output variable</t>
  </si>
  <si>
    <t>Parameters/Options</t>
  </si>
  <si>
    <t>Use Linear Discriminant Analysis</t>
  </si>
  <si>
    <t>Yes</t>
  </si>
  <si>
    <t>Use Canonical Variate Analysis</t>
  </si>
  <si>
    <t>No</t>
  </si>
  <si>
    <t>Use Maximum Posterior Probability Optimization</t>
  </si>
  <si>
    <t>Show linear discriminant functions</t>
  </si>
  <si>
    <t>Show canonical variate loadings</t>
  </si>
  <si>
    <t>Output Options Chosen</t>
  </si>
  <si>
    <t>Summary report of scoring on training data</t>
  </si>
  <si>
    <t>Summary report of scoring on validation data</t>
  </si>
  <si>
    <t>Detailed report of scoring on validation data</t>
  </si>
  <si>
    <t>LDA Prior Class Probabilities</t>
  </si>
  <si>
    <t>According to relative occurrences in training data</t>
  </si>
  <si>
    <t>Class</t>
  </si>
  <si>
    <t>Prob.</t>
  </si>
  <si>
    <t>Training Data LDA Scoring - Summary Report</t>
  </si>
  <si>
    <t>Confusion Matrix</t>
  </si>
  <si>
    <t>Predicted Class</t>
  </si>
  <si>
    <t>Actual Class</t>
  </si>
  <si>
    <t>Error Report</t>
  </si>
  <si>
    <t># Cases</t>
  </si>
  <si>
    <t># Errors</t>
  </si>
  <si>
    <t>% Error</t>
  </si>
  <si>
    <t>Overall</t>
  </si>
  <si>
    <t>Validation Data LDA Scoring - Summary Report</t>
  </si>
  <si>
    <t>Date: 13-Apr-2017 19:56:47</t>
  </si>
  <si>
    <t>k-Nearest Neighbors Classification</t>
  </si>
  <si>
    <t># Selected Variables</t>
  </si>
  <si>
    <t>Variables Role</t>
  </si>
  <si>
    <t>Normalize Inputs</t>
  </si>
  <si>
    <t># Nearest Neighbors</t>
  </si>
  <si>
    <t>Best K</t>
  </si>
  <si>
    <t>Prior Probability</t>
  </si>
  <si>
    <t>F3:I3</t>
  </si>
  <si>
    <t>EMPIRICAL</t>
  </si>
  <si>
    <t>F4:I4</t>
  </si>
  <si>
    <t>F8:F12</t>
  </si>
  <si>
    <t>G8:G12</t>
  </si>
  <si>
    <t>Model Data</t>
  </si>
  <si>
    <t>F15:I46</t>
  </si>
  <si>
    <t>Output Column</t>
  </si>
  <si>
    <t>Scoring Type</t>
  </si>
  <si>
    <t>Success Class</t>
  </si>
  <si>
    <t>XLMiner : k-Nearest Neighbors - Classification of Validation Data (for k = 2)</t>
  </si>
  <si>
    <t>Prior Class Prob.</t>
  </si>
  <si>
    <t>Valid. Error Log</t>
  </si>
  <si>
    <t>Train. Score - Summary</t>
  </si>
  <si>
    <t>Valid. Score - Summary</t>
  </si>
  <si>
    <t>Valid. Score - Detailed Rpt.</t>
  </si>
  <si>
    <t>XLMiner : k-Nearest Neighbors Classification</t>
  </si>
  <si>
    <t>Normalize Input Data</t>
  </si>
  <si>
    <t>Number of Nearest Neighbors (k)</t>
  </si>
  <si>
    <t>Score On</t>
  </si>
  <si>
    <t>Best k between 1 and 10</t>
  </si>
  <si>
    <t>Prior Probability Method</t>
  </si>
  <si>
    <t>Validation error log for different k</t>
  </si>
  <si>
    <t>Value of k</t>
  </si>
  <si>
    <t>% Error
Training</t>
  </si>
  <si>
    <t>% Error
Validation</t>
  </si>
  <si>
    <t>&lt;- Best k</t>
  </si>
  <si>
    <t>Training Data Scoring - Summary Report (for k = 2)</t>
  </si>
  <si>
    <t>Validation Data Scoring - Summary Report (for k = 2)</t>
  </si>
  <si>
    <t>Date: 13-Apr-2017 19:57:47</t>
  </si>
  <si>
    <t>Classification Tree</t>
  </si>
  <si>
    <t>Node ID</t>
  </si>
  <si>
    <t>Decision Node?</t>
  </si>
  <si>
    <t>Tree Type</t>
  </si>
  <si>
    <t>FullGrown</t>
  </si>
  <si>
    <t># Selected Input Variables</t>
  </si>
  <si>
    <t>I3:M3</t>
  </si>
  <si>
    <t>F4:F28</t>
  </si>
  <si>
    <t>Node Class Label</t>
  </si>
  <si>
    <t>G4:G28</t>
  </si>
  <si>
    <t>Node Type</t>
  </si>
  <si>
    <t>H4:H28</t>
  </si>
  <si>
    <t>Probability Matrix</t>
  </si>
  <si>
    <t>I4:M28</t>
  </si>
  <si>
    <t>Decision Node ID</t>
  </si>
  <si>
    <t>F32:F43</t>
  </si>
  <si>
    <t>Split Variable Name</t>
  </si>
  <si>
    <t>G32:G43</t>
  </si>
  <si>
    <t>Split Variable Index</t>
  </si>
  <si>
    <t>H32:H43</t>
  </si>
  <si>
    <t>Split Value</t>
  </si>
  <si>
    <t>I32:I43</t>
  </si>
  <si>
    <t>Split Sets</t>
  </si>
  <si>
    <t>J32:J43</t>
  </si>
  <si>
    <t>Left Child ID</t>
  </si>
  <si>
    <t>K32:K43</t>
  </si>
  <si>
    <t>Right Child ID</t>
  </si>
  <si>
    <t>L32:L43</t>
  </si>
  <si>
    <t>G46:J46</t>
  </si>
  <si>
    <t>G47:J47</t>
  </si>
  <si>
    <t>G48:J48</t>
  </si>
  <si>
    <t>Selected Input Variable Indices</t>
  </si>
  <si>
    <t>G49:I49</t>
  </si>
  <si>
    <t>SplitVar</t>
  </si>
  <si>
    <t>SplitVar Index</t>
  </si>
  <si>
    <t>SplitValue</t>
  </si>
  <si>
    <t>SplitSet</t>
  </si>
  <si>
    <t>LeftChild</t>
  </si>
  <si>
    <t>RightChild</t>
  </si>
  <si>
    <t>Empty</t>
  </si>
  <si>
    <t>Variable Roles</t>
  </si>
  <si>
    <t>Scale Input</t>
  </si>
  <si>
    <t>Variable Offsets</t>
  </si>
  <si>
    <t>Input Variable Indices</t>
  </si>
  <si>
    <t>XLMiner : Classification Tree - Full-Grown Tree (Using Training Data)</t>
  </si>
  <si>
    <t>Full-Grown Tree</t>
  </si>
  <si>
    <t>Prior class probs</t>
  </si>
  <si>
    <t>Train Log</t>
  </si>
  <si>
    <t>Full-Grown Tree Rules</t>
  </si>
  <si>
    <t>Train. Score Summary.</t>
  </si>
  <si>
    <t>Valid. Score Summary</t>
  </si>
  <si>
    <t>Train. Score Detail</t>
  </si>
  <si>
    <t>Valid. Score Detail</t>
  </si>
  <si>
    <t>XLMiner : Classification Tree - Classification of Validation Data (Using Best Pruned Tree)</t>
  </si>
  <si>
    <t>XLMiner : Classification Tree - Classification of Training Data (Using Full-Grown Tree)</t>
  </si>
  <si>
    <t>XLMiner : Classification Tree</t>
  </si>
  <si>
    <t>Seed Value</t>
  </si>
  <si>
    <t>Input variables normalized</t>
  </si>
  <si>
    <t>Minimum # records in a terminal node</t>
  </si>
  <si>
    <t>Is pruning done</t>
  </si>
  <si>
    <t>Max # levels displayed in tree drawing</t>
  </si>
  <si>
    <t>Draw full-grown tree</t>
  </si>
  <si>
    <t>Draw best-pruned tree</t>
  </si>
  <si>
    <t>Draw minimum-error tree</t>
  </si>
  <si>
    <t>Draw user-specified tree</t>
  </si>
  <si>
    <t>Detailed report of scoring on training data</t>
  </si>
  <si>
    <t>Prior class probabilities</t>
  </si>
  <si>
    <t>Empirical prior probabilities</t>
  </si>
  <si>
    <t>Probability</t>
  </si>
  <si>
    <t>Training Log (Growing the full tree using training data)</t>
  </si>
  <si>
    <t># Decision Nodes</t>
  </si>
  <si>
    <t>Full-Grown Tree Rules (Using Training Data)</t>
  </si>
  <si>
    <t>#Decision Nodes</t>
  </si>
  <si>
    <t>#Terminal Nodes</t>
  </si>
  <si>
    <t>NodeID</t>
  </si>
  <si>
    <t>Level</t>
  </si>
  <si>
    <t>ParentID</t>
  </si>
  <si>
    <t>SplitValue/Set</t>
  </si>
  <si>
    <t>Cases</t>
  </si>
  <si>
    <t>Misclassifications</t>
  </si>
  <si>
    <t>N/A</t>
  </si>
  <si>
    <t>Decision</t>
  </si>
  <si>
    <t>Terminal</t>
  </si>
  <si>
    <t>Training Data scoring - Summary Report (Using Full-Grown Tree)</t>
  </si>
  <si>
    <t>Validation Data scoring - Summary Report (Using Full-Grown Tree)</t>
  </si>
  <si>
    <t>Date: 13-Apr-2017 19:58:55</t>
  </si>
  <si>
    <t>Multiple Linear Regression</t>
  </si>
  <si>
    <t>Constant term present</t>
  </si>
  <si>
    <t>E5:H5</t>
  </si>
  <si>
    <t>E6:H6</t>
  </si>
  <si>
    <t>E7:H7</t>
  </si>
  <si>
    <t>Variable Type</t>
  </si>
  <si>
    <t>E8:H8</t>
  </si>
  <si>
    <t>Scale</t>
  </si>
  <si>
    <t>Estimated Coefficients</t>
  </si>
  <si>
    <t>D10:G10</t>
  </si>
  <si>
    <t>XLMiner: Multiple Linear Regression - Validation Data Lift Chart</t>
  </si>
  <si>
    <t>Data read time</t>
  </si>
  <si>
    <t>MLR Time</t>
  </si>
  <si>
    <t>Report Time</t>
  </si>
  <si>
    <t>Serial no.</t>
  </si>
  <si>
    <t>Predicted Reported Level</t>
  </si>
  <si>
    <t>Actual Reported Level</t>
  </si>
  <si>
    <t>Cumulative Reported Level when sorted using predicted values</t>
  </si>
  <si>
    <t>Cumulative Reported Level using average</t>
  </si>
  <si>
    <t>Deciles</t>
  </si>
  <si>
    <t>Decile mean / Global mean</t>
  </si>
  <si>
    <t>X</t>
  </si>
  <si>
    <t>Y0</t>
  </si>
  <si>
    <t>Y1</t>
  </si>
  <si>
    <t>Decile</t>
  </si>
  <si>
    <t>Mean</t>
  </si>
  <si>
    <t>Std.Dev.</t>
  </si>
  <si>
    <t>Min.</t>
  </si>
  <si>
    <t>Max.</t>
  </si>
  <si>
    <t>Predictors</t>
  </si>
  <si>
    <t>Regress. Model</t>
  </si>
  <si>
    <t>ANOVA</t>
  </si>
  <si>
    <t>Train. Score - Detailed Rep.</t>
  </si>
  <si>
    <t>Validation Lift Chart</t>
  </si>
  <si>
    <t>Valid. Score - Detailed Rep.</t>
  </si>
  <si>
    <t>XLMiner : Multiple Linear Regression - Prediction of Validation Data</t>
  </si>
  <si>
    <t>Predicted
Value</t>
  </si>
  <si>
    <t>Actual
Value</t>
  </si>
  <si>
    <t>Residual</t>
  </si>
  <si>
    <t>95% Confidence Intervals</t>
  </si>
  <si>
    <t>95% Prediction Intervals</t>
  </si>
  <si>
    <t>Lower</t>
  </si>
  <si>
    <t>Upper</t>
  </si>
  <si>
    <t>XLMiner : Multiple Linear Regression - Prediction of Training Data</t>
  </si>
  <si>
    <t>XLMiner : Multiple Linear Regression</t>
  </si>
  <si>
    <t>Force constant term to zero</t>
  </si>
  <si>
    <t>Show fitted values on training data</t>
  </si>
  <si>
    <t>Show ANOVA table</t>
  </si>
  <si>
    <t>Show standardized residuals</t>
  </si>
  <si>
    <t>Show un-standardized residuals</t>
  </si>
  <si>
    <t>Show variance covariance matrix</t>
  </si>
  <si>
    <t>Perform Variable Selection</t>
  </si>
  <si>
    <t>Show studentized residuals</t>
  </si>
  <si>
    <t>Show deleted residuals</t>
  </si>
  <si>
    <t>Show Cook's distance</t>
  </si>
  <si>
    <t>Show DF fits</t>
  </si>
  <si>
    <t>Show covariance ratios</t>
  </si>
  <si>
    <t>Show hat matrix diagonals</t>
  </si>
  <si>
    <t>Lift charts on validation data</t>
  </si>
  <si>
    <t>Model Predictors</t>
  </si>
  <si>
    <t>Tolerance for Entering the Model</t>
  </si>
  <si>
    <t>Included</t>
  </si>
  <si>
    <t>Excluded</t>
  </si>
  <si>
    <t>Predictor</t>
  </si>
  <si>
    <t>Criteria</t>
  </si>
  <si>
    <t>Intercept</t>
  </si>
  <si>
    <t>Regression Model</t>
  </si>
  <si>
    <t>Input
Variables</t>
  </si>
  <si>
    <t>Coefficient</t>
  </si>
  <si>
    <t>Std. Error</t>
  </si>
  <si>
    <t>t-Statistic</t>
  </si>
  <si>
    <t>P-Value</t>
  </si>
  <si>
    <t>CI Lower</t>
  </si>
  <si>
    <t>CI Upper</t>
  </si>
  <si>
    <t>RSS
Reduction</t>
  </si>
  <si>
    <t>Residual DF</t>
  </si>
  <si>
    <t>R²</t>
  </si>
  <si>
    <t>Adjusted R²</t>
  </si>
  <si>
    <t>Std. Error Estimate</t>
  </si>
  <si>
    <t>RSS</t>
  </si>
  <si>
    <t>Source</t>
  </si>
  <si>
    <t>DF</t>
  </si>
  <si>
    <t>SS</t>
  </si>
  <si>
    <t>MS</t>
  </si>
  <si>
    <t>F-Statistic</t>
  </si>
  <si>
    <t>Regression</t>
  </si>
  <si>
    <t>Error</t>
  </si>
  <si>
    <t>Training Data Scoring - Summary Report</t>
  </si>
  <si>
    <t>Total sum of
squared errors</t>
  </si>
  <si>
    <t>RMS Error</t>
  </si>
  <si>
    <t>Average
Error</t>
  </si>
  <si>
    <t>Validation Data Scoring - Summary Report</t>
  </si>
  <si>
    <t>Date: 13-Apr-2017 20:02:09</t>
  </si>
  <si>
    <t>Regression Tree</t>
  </si>
  <si>
    <t>PredictedValue</t>
  </si>
  <si>
    <t>F4:F32</t>
  </si>
  <si>
    <t>Node Predicted Value</t>
  </si>
  <si>
    <t>G4:G32</t>
  </si>
  <si>
    <t>H4:H32</t>
  </si>
  <si>
    <t>F36:F49</t>
  </si>
  <si>
    <t>G36:G49</t>
  </si>
  <si>
    <t>H36:H49</t>
  </si>
  <si>
    <t>I36:I49</t>
  </si>
  <si>
    <t>J36:J49</t>
  </si>
  <si>
    <t>K36:K49</t>
  </si>
  <si>
    <t>L36:L49</t>
  </si>
  <si>
    <t>G52:J52</t>
  </si>
  <si>
    <t>G53:J53</t>
  </si>
  <si>
    <t>G54:J54</t>
  </si>
  <si>
    <t>G55:I55</t>
  </si>
  <si>
    <t>XLMiner : Regression Tree Prediction - Lift Chart for Validation Data</t>
  </si>
  <si>
    <t>Best Pruned Tree Rules</t>
  </si>
  <si>
    <t>Min-Error Tree Rules</t>
  </si>
  <si>
    <t>Prune Log</t>
  </si>
  <si>
    <t>RT Valid. Lift Chart</t>
  </si>
  <si>
    <t>XLMiner : Regression Tree - Full-Grown Tree (Using Training Data)</t>
  </si>
  <si>
    <t>XLMiner : Regression Tree - Prune Log (Using Validation Data)</t>
  </si>
  <si>
    <t>Cost Complexity</t>
  </si>
  <si>
    <t>Train. MSE</t>
  </si>
  <si>
    <t>Valid. MSE</t>
  </si>
  <si>
    <t>&lt;-- Best Pruned &amp; Min Error Tree</t>
  </si>
  <si>
    <t>XLMiner : Regression Tree - Prediction of Validation Data (Using Full-Grown Tree)</t>
  </si>
  <si>
    <t>XLMiner : Regression Tree - Prediction of Training Data (Using Full-Grown Tree)</t>
  </si>
  <si>
    <t>XLMiner : Regression Tree</t>
  </si>
  <si>
    <t>PredVal</t>
  </si>
  <si>
    <t>Best Pruned Tree Rules (Using Validation Data)</t>
  </si>
  <si>
    <t>Min-Error Tree Rules (Using Validation Data)</t>
  </si>
  <si>
    <t>Date: 13-Apr-2017 20:04:38</t>
  </si>
  <si>
    <t>Neural Network for Prediction</t>
  </si>
  <si>
    <t>D4:G4</t>
  </si>
  <si>
    <t>D5:G5</t>
  </si>
  <si>
    <t>D6:G6</t>
  </si>
  <si>
    <t>D7:F7</t>
  </si>
  <si>
    <t># Hidden Layers</t>
  </si>
  <si>
    <t># Neurons in Hidden Layers</t>
  </si>
  <si>
    <t>D9:D9</t>
  </si>
  <si>
    <t>Hidden Layers Activation</t>
  </si>
  <si>
    <t>Logistic Sigmoid</t>
  </si>
  <si>
    <t>Output Layer Activation</t>
  </si>
  <si>
    <t>Neural Network Weights</t>
  </si>
  <si>
    <t>K2:N4</t>
  </si>
  <si>
    <t>K7:N7</t>
  </si>
  <si>
    <t>Feature Rescaling (Min/Mean)</t>
  </si>
  <si>
    <t>D10:F10</t>
  </si>
  <si>
    <t>Feature Rescaling (Max/StdDev)</t>
  </si>
  <si>
    <t>D11:F11</t>
  </si>
  <si>
    <t>Response Rescaling Statistic (min,max,correction)</t>
  </si>
  <si>
    <t>D12:F12</t>
  </si>
  <si>
    <t>XLMiner: Neural Network Prediction - Validation Data Lift Chart</t>
  </si>
  <si>
    <t>Data Read Time</t>
  </si>
  <si>
    <t>NNP Time</t>
  </si>
  <si>
    <t>Weights</t>
  </si>
  <si>
    <t>Training Log</t>
  </si>
  <si>
    <t>XLMiner : Neural Network Prediction - Training Log</t>
  </si>
  <si>
    <t>Epoch #</t>
  </si>
  <si>
    <t>Sum of Squares Error</t>
  </si>
  <si>
    <t>XLMiner : Neural Network - Prediction of Validation Data</t>
  </si>
  <si>
    <t>XLMiner : Neural Network Prediction</t>
  </si>
  <si>
    <t>Network Architecture</t>
  </si>
  <si>
    <t>Manual</t>
  </si>
  <si>
    <t>Seed: Initial Weights</t>
  </si>
  <si>
    <t># Nodes in Hidden Layer 1</t>
  </si>
  <si>
    <t># of Epochs</t>
  </si>
  <si>
    <t>Step size for gradient descent</t>
  </si>
  <si>
    <t>Weight change momentum</t>
  </si>
  <si>
    <t>Error tolerance</t>
  </si>
  <si>
    <t>Weight decay</t>
  </si>
  <si>
    <t>Cost function</t>
  </si>
  <si>
    <t>Sum of squares</t>
  </si>
  <si>
    <t>Hidden layer activation function</t>
  </si>
  <si>
    <t>Standard</t>
  </si>
  <si>
    <t>Output layer activation function</t>
  </si>
  <si>
    <t>Inter-Layer Connections Weights</t>
  </si>
  <si>
    <t>Input Layer</t>
  </si>
  <si>
    <t>Hidden Layer 1</t>
  </si>
  <si>
    <t>Bias</t>
  </si>
  <si>
    <t>Neuron 1</t>
  </si>
  <si>
    <t>Neuron 2</t>
  </si>
  <si>
    <t>Neuron 3</t>
  </si>
  <si>
    <t>Output Layer</t>
  </si>
  <si>
    <t>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</si>
</sst>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4169E1"/>
      <name val="Calibri"/>
      <family val="2"/>
      <scheme val="minor"/>
    </font>
    <font>
      <b/>
      <sz val="14"/>
      <color rgb="FF4169E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BEBFA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D3D3D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 applyNumberFormat="0" applyFill="0" applyBorder="0" applyAlignment="0" applyProtection="0"/>
    <xf numFmtId="0" fontId="20" fillId="0" borderId="0"/>
  </cellStyleXfs>
  <cellXfs count="55">
    <xf numFmtId="0" fontId="0" fillId="0" borderId="0" xfId="0"/>
    <xf numFmtId="0" fontId="18" fillId="0" borderId="10" xfId="0" applyFont="1" applyBorder="1" applyAlignment="1">
      <alignment horizontal="center" wrapText="1"/>
    </xf>
    <xf numFmtId="1" fontId="18" fillId="0" borderId="10" xfId="0" applyNumberFormat="1" applyFont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1" fontId="19" fillId="0" borderId="10" xfId="0" applyNumberFormat="1" applyFont="1" applyBorder="1" applyAlignment="1">
      <alignment horizontal="center" wrapText="1"/>
    </xf>
    <xf numFmtId="0" fontId="19" fillId="0" borderId="10" xfId="0" applyFont="1" applyBorder="1" applyAlignment="1">
      <alignment wrapText="1"/>
    </xf>
    <xf numFmtId="1" fontId="19" fillId="0" borderId="10" xfId="0" applyNumberFormat="1" applyFont="1" applyBorder="1" applyAlignment="1">
      <alignment wrapText="1"/>
    </xf>
    <xf numFmtId="1" fontId="0" fillId="0" borderId="0" xfId="0" applyNumberFormat="1"/>
    <xf numFmtId="0" fontId="0" fillId="0" borderId="11" xfId="0" applyFont="1" applyFill="1" applyBorder="1"/>
    <xf numFmtId="0" fontId="23" fillId="33" borderId="11" xfId="0" applyFont="1" applyFill="1" applyBorder="1" applyAlignment="1">
      <alignment horizontal="left"/>
    </xf>
    <xf numFmtId="0" fontId="24" fillId="0" borderId="0" xfId="0" applyFont="1" applyAlignment="1">
      <alignment horizontal="left"/>
    </xf>
    <xf numFmtId="0" fontId="0" fillId="0" borderId="0" xfId="0" applyFill="1" applyBorder="1"/>
    <xf numFmtId="0" fontId="23" fillId="33" borderId="11" xfId="0" applyFont="1" applyFill="1" applyBorder="1" applyAlignment="1">
      <alignment horizontal="center"/>
    </xf>
    <xf numFmtId="0" fontId="23" fillId="33" borderId="13" xfId="0" applyFont="1" applyFill="1" applyBorder="1" applyAlignment="1">
      <alignment horizontal="left"/>
    </xf>
    <xf numFmtId="0" fontId="21" fillId="0" borderId="12" xfId="42" applyFill="1" applyBorder="1"/>
    <xf numFmtId="0" fontId="0" fillId="0" borderId="14" xfId="0" applyFont="1" applyFill="1" applyBorder="1"/>
    <xf numFmtId="0" fontId="23" fillId="33" borderId="11" xfId="0" applyFont="1" applyFill="1" applyBorder="1" applyAlignment="1">
      <alignment horizontal="center" wrapText="1"/>
    </xf>
    <xf numFmtId="0" fontId="23" fillId="33" borderId="12" xfId="0" applyFont="1" applyFill="1" applyBorder="1" applyAlignment="1">
      <alignment horizontal="left"/>
    </xf>
    <xf numFmtId="0" fontId="0" fillId="0" borderId="13" xfId="0" applyFont="1" applyFill="1" applyBorder="1"/>
    <xf numFmtId="0" fontId="25" fillId="35" borderId="14" xfId="0" applyFont="1" applyFill="1" applyBorder="1" applyAlignment="1">
      <alignment horizontal="left"/>
    </xf>
    <xf numFmtId="0" fontId="0" fillId="0" borderId="12" xfId="0" applyFont="1" applyFill="1" applyBorder="1"/>
    <xf numFmtId="0" fontId="0" fillId="0" borderId="11" xfId="0" applyFont="1" applyFill="1" applyBorder="1" applyAlignment="1">
      <alignment horizontal="left"/>
    </xf>
    <xf numFmtId="0" fontId="25" fillId="35" borderId="13" xfId="0" applyFont="1" applyFill="1" applyBorder="1" applyAlignment="1">
      <alignment horizontal="left"/>
    </xf>
    <xf numFmtId="0" fontId="25" fillId="35" borderId="12" xfId="0" applyFont="1" applyFill="1" applyBorder="1" applyAlignment="1">
      <alignment horizontal="left"/>
    </xf>
    <xf numFmtId="0" fontId="26" fillId="0" borderId="0" xfId="0" applyFont="1" applyAlignment="1">
      <alignment horizontal="left"/>
    </xf>
    <xf numFmtId="0" fontId="0" fillId="34" borderId="11" xfId="0" applyFont="1" applyFill="1" applyBorder="1"/>
    <xf numFmtId="0" fontId="0" fillId="0" borderId="0" xfId="0"/>
    <xf numFmtId="9" fontId="0" fillId="0" borderId="0" xfId="0" applyNumberFormat="1"/>
    <xf numFmtId="0" fontId="0" fillId="0" borderId="0" xfId="0" applyFill="1"/>
    <xf numFmtId="9" fontId="0" fillId="0" borderId="0" xfId="0" applyNumberFormat="1" applyFill="1"/>
    <xf numFmtId="0" fontId="23" fillId="33" borderId="14" xfId="0" applyFont="1" applyFill="1" applyBorder="1" applyAlignment="1">
      <alignment horizontal="left"/>
    </xf>
    <xf numFmtId="0" fontId="0" fillId="0" borderId="12" xfId="0" applyFont="1" applyFill="1" applyBorder="1" applyAlignment="1">
      <alignment horizontal="left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23" fillId="33" borderId="12" xfId="0" applyFont="1" applyFill="1" applyBorder="1" applyAlignment="1">
      <alignment horizontal="center"/>
    </xf>
    <xf numFmtId="0" fontId="23" fillId="33" borderId="13" xfId="0" applyFont="1" applyFill="1" applyBorder="1" applyAlignment="1">
      <alignment horizontal="center"/>
    </xf>
    <xf numFmtId="0" fontId="23" fillId="33" borderId="14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33" borderId="0" xfId="0" applyFill="1"/>
    <xf numFmtId="0" fontId="0" fillId="35" borderId="0" xfId="0" applyFill="1"/>
    <xf numFmtId="0" fontId="23" fillId="33" borderId="11" xfId="0" applyFont="1" applyFill="1" applyBorder="1" applyAlignment="1">
      <alignment horizontal="center" vertical="center" wrapText="1"/>
    </xf>
    <xf numFmtId="0" fontId="23" fillId="33" borderId="11" xfId="0" applyFont="1" applyFill="1" applyBorder="1" applyAlignment="1">
      <alignment horizontal="center" vertical="center"/>
    </xf>
    <xf numFmtId="0" fontId="23" fillId="33" borderId="15" xfId="0" applyFont="1" applyFill="1" applyBorder="1" applyAlignment="1">
      <alignment horizontal="center" vertical="center" wrapText="1"/>
    </xf>
    <xf numFmtId="0" fontId="23" fillId="33" borderId="16" xfId="0" applyFont="1" applyFill="1" applyBorder="1" applyAlignment="1">
      <alignment horizontal="center" vertical="center" wrapText="1"/>
    </xf>
    <xf numFmtId="0" fontId="23" fillId="33" borderId="15" xfId="0" applyFont="1" applyFill="1" applyBorder="1" applyAlignment="1">
      <alignment horizontal="center" vertical="center"/>
    </xf>
    <xf numFmtId="0" fontId="23" fillId="33" borderId="16" xfId="0" applyFont="1" applyFill="1" applyBorder="1" applyAlignment="1">
      <alignment horizontal="center" vertical="center"/>
    </xf>
    <xf numFmtId="0" fontId="23" fillId="33" borderId="12" xfId="0" applyFont="1" applyFill="1" applyBorder="1" applyAlignment="1">
      <alignment horizontal="center" vertical="center"/>
    </xf>
    <xf numFmtId="0" fontId="23" fillId="33" borderId="14" xfId="0" applyFont="1" applyFill="1" applyBorder="1" applyAlignment="1">
      <alignment horizontal="center" vertical="center"/>
    </xf>
    <xf numFmtId="0" fontId="27" fillId="33" borderId="11" xfId="0" applyFont="1" applyFill="1" applyBorder="1" applyAlignment="1">
      <alignment horizontal="center"/>
    </xf>
    <xf numFmtId="0" fontId="23" fillId="33" borderId="13" xfId="0" applyFont="1" applyFill="1" applyBorder="1" applyAlignment="1">
      <alignment horizontal="center" vertical="center"/>
    </xf>
    <xf numFmtId="0" fontId="25" fillId="35" borderId="12" xfId="0" applyFont="1" applyFill="1" applyBorder="1" applyAlignment="1">
      <alignment horizontal="center" vertical="center"/>
    </xf>
    <xf numFmtId="0" fontId="25" fillId="35" borderId="14" xfId="0" applyFont="1" applyFill="1" applyBorder="1" applyAlignment="1">
      <alignment horizontal="center" vertical="center"/>
    </xf>
    <xf numFmtId="0" fontId="28" fillId="0" borderId="0" xfId="0" applyFont="1" applyAlignment="1">
      <alignment horizontal="left"/>
    </xf>
    <xf numFmtId="0" fontId="22" fillId="35" borderId="0" xfId="0" applyFont="1" applyFill="1" applyAlignment="1">
      <alignment horizontal="left"/>
    </xf>
    <xf numFmtId="0" fontId="22" fillId="35" borderId="17" xfId="0" applyFont="1" applyFill="1" applyBorder="1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Lift chart (validation dataset)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Cumulative Reported Level when sorted using predicted values</c:v>
          </c:tx>
          <c:spPr>
            <a:ln w="6350"/>
          </c:spPr>
          <c:marker>
            <c:symbol val="none"/>
          </c:marker>
          <c:xVal>
            <c:numRef>
              <c:f>NNP_ValidationLiftChart!$AZ$4:$AZ$25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NNP_ValidationLiftChart!$BC$4:$BC$25</c:f>
              <c:numCache>
                <c:formatCode>General</c:formatCode>
                <c:ptCount val="22"/>
                <c:pt idx="0">
                  <c:v>6</c:v>
                </c:pt>
                <c:pt idx="1">
                  <c:v>13</c:v>
                </c:pt>
                <c:pt idx="2">
                  <c:v>22</c:v>
                </c:pt>
                <c:pt idx="3">
                  <c:v>24</c:v>
                </c:pt>
                <c:pt idx="4">
                  <c:v>32</c:v>
                </c:pt>
                <c:pt idx="5">
                  <c:v>39</c:v>
                </c:pt>
                <c:pt idx="6">
                  <c:v>44</c:v>
                </c:pt>
                <c:pt idx="7">
                  <c:v>49</c:v>
                </c:pt>
                <c:pt idx="8">
                  <c:v>58</c:v>
                </c:pt>
                <c:pt idx="9">
                  <c:v>68</c:v>
                </c:pt>
                <c:pt idx="10">
                  <c:v>73</c:v>
                </c:pt>
                <c:pt idx="11">
                  <c:v>79</c:v>
                </c:pt>
                <c:pt idx="12">
                  <c:v>83</c:v>
                </c:pt>
                <c:pt idx="13">
                  <c:v>90</c:v>
                </c:pt>
                <c:pt idx="14">
                  <c:v>94</c:v>
                </c:pt>
                <c:pt idx="15">
                  <c:v>100</c:v>
                </c:pt>
                <c:pt idx="16">
                  <c:v>106</c:v>
                </c:pt>
                <c:pt idx="17">
                  <c:v>109</c:v>
                </c:pt>
                <c:pt idx="18">
                  <c:v>114</c:v>
                </c:pt>
                <c:pt idx="19">
                  <c:v>120</c:v>
                </c:pt>
                <c:pt idx="20">
                  <c:v>123</c:v>
                </c:pt>
                <c:pt idx="21">
                  <c:v>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05-4F0D-8590-1D574FB9F73E}"/>
            </c:ext>
          </c:extLst>
        </c:ser>
        <c:ser>
          <c:idx val="1"/>
          <c:order val="1"/>
          <c:tx>
            <c:v>Cumulative Reported Level using average</c:v>
          </c:tx>
          <c:spPr>
            <a:ln w="6350"/>
          </c:spPr>
          <c:marker>
            <c:symbol val="none"/>
          </c:marker>
          <c:xVal>
            <c:numRef>
              <c:f>NNP_ValidationLiftChart!$AZ$4:$AZ$25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NNP_ValidationLiftChart!$BD$4:$BD$25</c:f>
              <c:numCache>
                <c:formatCode>General</c:formatCode>
                <c:ptCount val="22"/>
                <c:pt idx="0">
                  <c:v>5.9545454545454541</c:v>
                </c:pt>
                <c:pt idx="1">
                  <c:v>11.909090909090908</c:v>
                </c:pt>
                <c:pt idx="2">
                  <c:v>17.863636363636363</c:v>
                </c:pt>
                <c:pt idx="3">
                  <c:v>23.818181818181817</c:v>
                </c:pt>
                <c:pt idx="4">
                  <c:v>29.77272727272727</c:v>
                </c:pt>
                <c:pt idx="5">
                  <c:v>35.727272727272727</c:v>
                </c:pt>
                <c:pt idx="6">
                  <c:v>41.68181818181818</c:v>
                </c:pt>
                <c:pt idx="7">
                  <c:v>47.636363636363633</c:v>
                </c:pt>
                <c:pt idx="8">
                  <c:v>53.590909090909086</c:v>
                </c:pt>
                <c:pt idx="9">
                  <c:v>59.54545454545454</c:v>
                </c:pt>
                <c:pt idx="10">
                  <c:v>65.5</c:v>
                </c:pt>
                <c:pt idx="11">
                  <c:v>71.454545454545453</c:v>
                </c:pt>
                <c:pt idx="12">
                  <c:v>77.409090909090907</c:v>
                </c:pt>
                <c:pt idx="13">
                  <c:v>83.36363636363636</c:v>
                </c:pt>
                <c:pt idx="14">
                  <c:v>89.318181818181813</c:v>
                </c:pt>
                <c:pt idx="15">
                  <c:v>95.272727272727266</c:v>
                </c:pt>
                <c:pt idx="16">
                  <c:v>101.22727272727272</c:v>
                </c:pt>
                <c:pt idx="17">
                  <c:v>107.18181818181817</c:v>
                </c:pt>
                <c:pt idx="18">
                  <c:v>113.13636363636363</c:v>
                </c:pt>
                <c:pt idx="19">
                  <c:v>119.09090909090908</c:v>
                </c:pt>
                <c:pt idx="20">
                  <c:v>125.04545454545453</c:v>
                </c:pt>
                <c:pt idx="21">
                  <c:v>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05-4F0D-8590-1D574FB9F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926656"/>
        <c:axId val="918928952"/>
      </c:scatterChart>
      <c:valAx>
        <c:axId val="918926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8928952"/>
        <c:crosses val="autoZero"/>
        <c:crossBetween val="midCat"/>
      </c:valAx>
      <c:valAx>
        <c:axId val="918928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892665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Decile-wise lift chart (validation dataset)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NNP_ValidationLiftChart!$BE$4:$BE$13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NNP_ValidationLiftChart!$BF$4:$BF$13</c:f>
              <c:numCache>
                <c:formatCode>General</c:formatCode>
                <c:ptCount val="10"/>
                <c:pt idx="0">
                  <c:v>1.0916030534351147</c:v>
                </c:pt>
                <c:pt idx="1">
                  <c:v>0.92366412213740468</c:v>
                </c:pt>
                <c:pt idx="2">
                  <c:v>1.2595419847328244</c:v>
                </c:pt>
                <c:pt idx="3">
                  <c:v>0.83969465648854968</c:v>
                </c:pt>
                <c:pt idx="4">
                  <c:v>1.5954198473282444</c:v>
                </c:pt>
                <c:pt idx="5">
                  <c:v>0.92366412213740468</c:v>
                </c:pt>
                <c:pt idx="6">
                  <c:v>0.92366412213740468</c:v>
                </c:pt>
                <c:pt idx="7">
                  <c:v>0.83969465648854968</c:v>
                </c:pt>
                <c:pt idx="8">
                  <c:v>0.75572519083969469</c:v>
                </c:pt>
                <c:pt idx="9">
                  <c:v>0.92366412213740468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BF-482C-8EE1-AD707024D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8927968"/>
        <c:axId val="918929280"/>
      </c:barChart>
      <c:catAx>
        <c:axId val="918927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8929280"/>
        <c:crosses val="autoZero"/>
        <c:auto val="1"/>
        <c:lblAlgn val="ctr"/>
        <c:lblOffset val="100"/>
        <c:noMultiLvlLbl val="0"/>
      </c:catAx>
      <c:valAx>
        <c:axId val="918929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 mean / Global mean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89279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RROC Curve, AOC = 994.254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RT Predictor</c:v>
          </c:tx>
          <c:spPr>
            <a:ln w="6350"/>
          </c:spPr>
          <c:marker>
            <c:symbol val="none"/>
          </c:marker>
          <c:xVal>
            <c:numRef>
              <c:f>NNP_ValidationLiftChart!$BZ$2:$BZ$23</c:f>
              <c:numCache>
                <c:formatCode>General</c:formatCode>
                <c:ptCount val="22"/>
                <c:pt idx="0">
                  <c:v>0</c:v>
                </c:pt>
                <c:pt idx="1">
                  <c:v>1.1660910860647427</c:v>
                </c:pt>
                <c:pt idx="2">
                  <c:v>1.2210765146026628</c:v>
                </c:pt>
                <c:pt idx="3">
                  <c:v>4.049368041800637</c:v>
                </c:pt>
                <c:pt idx="4">
                  <c:v>4.0926615460546891</c:v>
                </c:pt>
                <c:pt idx="5">
                  <c:v>8.5515596671751819</c:v>
                </c:pt>
                <c:pt idx="6">
                  <c:v>8.8901007794971392</c:v>
                </c:pt>
                <c:pt idx="7">
                  <c:v>9.1216348482090766</c:v>
                </c:pt>
                <c:pt idx="8">
                  <c:v>9.43495631798028</c:v>
                </c:pt>
                <c:pt idx="9">
                  <c:v>16.599115198382343</c:v>
                </c:pt>
                <c:pt idx="10">
                  <c:v>18.270201449108704</c:v>
                </c:pt>
                <c:pt idx="11">
                  <c:v>18.481606066552722</c:v>
                </c:pt>
                <c:pt idx="12">
                  <c:v>18.618581733530071</c:v>
                </c:pt>
                <c:pt idx="13">
                  <c:v>18.759318732767206</c:v>
                </c:pt>
                <c:pt idx="14">
                  <c:v>29.930333534043729</c:v>
                </c:pt>
                <c:pt idx="15">
                  <c:v>30.751442667609457</c:v>
                </c:pt>
                <c:pt idx="16">
                  <c:v>32.65543064676374</c:v>
                </c:pt>
                <c:pt idx="17">
                  <c:v>47.374511131383507</c:v>
                </c:pt>
                <c:pt idx="18">
                  <c:v>53.207823662638432</c:v>
                </c:pt>
                <c:pt idx="19">
                  <c:v>65.389233506683155</c:v>
                </c:pt>
                <c:pt idx="20">
                  <c:v>68.201204809884203</c:v>
                </c:pt>
                <c:pt idx="21">
                  <c:v>89.421218621259527</c:v>
                </c:pt>
              </c:numCache>
            </c:numRef>
          </c:xVal>
          <c:yVal>
            <c:numRef>
              <c:f>NNP_ValidationLiftChart!$CA$2:$CA$23</c:f>
              <c:numCache>
                <c:formatCode>General</c:formatCode>
                <c:ptCount val="22"/>
                <c:pt idx="0">
                  <c:v>-89.350209349004075</c:v>
                </c:pt>
                <c:pt idx="1">
                  <c:v>-64.862296541644483</c:v>
                </c:pt>
                <c:pt idx="2">
                  <c:v>-64.312442256265285</c:v>
                </c:pt>
                <c:pt idx="3">
                  <c:v>-46.399929250678113</c:v>
                </c:pt>
                <c:pt idx="4">
                  <c:v>-46.205108481534886</c:v>
                </c:pt>
                <c:pt idx="5">
                  <c:v>-31.044854869725203</c:v>
                </c:pt>
                <c:pt idx="6">
                  <c:v>-30.142078570199988</c:v>
                </c:pt>
                <c:pt idx="7">
                  <c:v>-29.645934137245831</c:v>
                </c:pt>
                <c:pt idx="8">
                  <c:v>-29.097621565146227</c:v>
                </c:pt>
                <c:pt idx="9">
                  <c:v>-18.749392071232137</c:v>
                </c:pt>
                <c:pt idx="10">
                  <c:v>-16.744088570360503</c:v>
                </c:pt>
                <c:pt idx="11">
                  <c:v>-16.532683952916486</c:v>
                </c:pt>
                <c:pt idx="12">
                  <c:v>-16.418537563768695</c:v>
                </c:pt>
                <c:pt idx="13">
                  <c:v>-16.321104256604528</c:v>
                </c:pt>
                <c:pt idx="14">
                  <c:v>-9.9376672273036561</c:v>
                </c:pt>
                <c:pt idx="15">
                  <c:v>-9.5544829649729834</c:v>
                </c:pt>
                <c:pt idx="16">
                  <c:v>-8.8404874727901266</c:v>
                </c:pt>
                <c:pt idx="17">
                  <c:v>-4.5113461537843147</c:v>
                </c:pt>
                <c:pt idx="18">
                  <c:v>-3.2150544801721086</c:v>
                </c:pt>
                <c:pt idx="19">
                  <c:v>-1.2916739784808362</c:v>
                </c:pt>
                <c:pt idx="20">
                  <c:v>-1.0104768481607307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FA-4D49-B6CB-85C890BDAE8F}"/>
            </c:ext>
          </c:extLst>
        </c:ser>
        <c:ser>
          <c:idx val="1"/>
          <c:order val="1"/>
          <c:tx>
            <c:v>Random Predictor</c:v>
          </c:tx>
          <c:spPr>
            <a:ln w="6350"/>
          </c:spPr>
          <c:marker>
            <c:symbol val="none"/>
          </c:marker>
          <c:xVal>
            <c:numRef>
              <c:f>NNP_ValidationLiftChart!$BZ$2:$BZ$23</c:f>
              <c:numCache>
                <c:formatCode>General</c:formatCode>
                <c:ptCount val="22"/>
                <c:pt idx="0">
                  <c:v>0</c:v>
                </c:pt>
                <c:pt idx="1">
                  <c:v>1.1660910860647427</c:v>
                </c:pt>
                <c:pt idx="2">
                  <c:v>1.2210765146026628</c:v>
                </c:pt>
                <c:pt idx="3">
                  <c:v>4.049368041800637</c:v>
                </c:pt>
                <c:pt idx="4">
                  <c:v>4.0926615460546891</c:v>
                </c:pt>
                <c:pt idx="5">
                  <c:v>8.5515596671751819</c:v>
                </c:pt>
                <c:pt idx="6">
                  <c:v>8.8901007794971392</c:v>
                </c:pt>
                <c:pt idx="7">
                  <c:v>9.1216348482090766</c:v>
                </c:pt>
                <c:pt idx="8">
                  <c:v>9.43495631798028</c:v>
                </c:pt>
                <c:pt idx="9">
                  <c:v>16.599115198382343</c:v>
                </c:pt>
                <c:pt idx="10">
                  <c:v>18.270201449108704</c:v>
                </c:pt>
                <c:pt idx="11">
                  <c:v>18.481606066552722</c:v>
                </c:pt>
                <c:pt idx="12">
                  <c:v>18.618581733530071</c:v>
                </c:pt>
                <c:pt idx="13">
                  <c:v>18.759318732767206</c:v>
                </c:pt>
                <c:pt idx="14">
                  <c:v>29.930333534043729</c:v>
                </c:pt>
                <c:pt idx="15">
                  <c:v>30.751442667609457</c:v>
                </c:pt>
                <c:pt idx="16">
                  <c:v>32.65543064676374</c:v>
                </c:pt>
                <c:pt idx="17">
                  <c:v>47.374511131383507</c:v>
                </c:pt>
                <c:pt idx="18">
                  <c:v>53.207823662638432</c:v>
                </c:pt>
                <c:pt idx="19">
                  <c:v>65.389233506683155</c:v>
                </c:pt>
                <c:pt idx="20">
                  <c:v>68.201204809884203</c:v>
                </c:pt>
                <c:pt idx="21">
                  <c:v>89.421218621259527</c:v>
                </c:pt>
              </c:numCache>
            </c:numRef>
          </c:xVal>
          <c:yVal>
            <c:numRef>
              <c:f>NNP_ValidationLiftChart!$CB$2:$CB$23</c:f>
              <c:numCache>
                <c:formatCode>General</c:formatCode>
                <c:ptCount val="22"/>
                <c:pt idx="0">
                  <c:v>-89.350209349004075</c:v>
                </c:pt>
                <c:pt idx="1">
                  <c:v>-88.185044254339161</c:v>
                </c:pt>
                <c:pt idx="2">
                  <c:v>-88.130102489657816</c:v>
                </c:pt>
                <c:pt idx="3">
                  <c:v>-85.304056905046721</c:v>
                </c:pt>
                <c:pt idx="4">
                  <c:v>-85.260797780107538</c:v>
                </c:pt>
                <c:pt idx="5">
                  <c:v>-80.805440464128424</c:v>
                </c:pt>
                <c:pt idx="6">
                  <c:v>-80.467168186859098</c:v>
                </c:pt>
                <c:pt idx="7">
                  <c:v>-80.235817979047013</c:v>
                </c:pt>
                <c:pt idx="8">
                  <c:v>-79.922745317443415</c:v>
                </c:pt>
                <c:pt idx="9">
                  <c:v>-72.7642754861984</c:v>
                </c:pt>
                <c:pt idx="10">
                  <c:v>-71.094516242868821</c:v>
                </c:pt>
                <c:pt idx="11">
                  <c:v>-70.883279501553858</c:v>
                </c:pt>
                <c:pt idx="12">
                  <c:v>-70.746412606773731</c:v>
                </c:pt>
                <c:pt idx="13">
                  <c:v>-70.60578736660284</c:v>
                </c:pt>
                <c:pt idx="14">
                  <c:v>-59.443643453507264</c:v>
                </c:pt>
                <c:pt idx="15">
                  <c:v>-58.623186361626011</c:v>
                </c:pt>
                <c:pt idx="16">
                  <c:v>-56.72071033682515</c:v>
                </c:pt>
                <c:pt idx="17">
                  <c:v>-42.01331825468521</c:v>
                </c:pt>
                <c:pt idx="18">
                  <c:v>-36.184637949249499</c:v>
                </c:pt>
                <c:pt idx="19">
                  <c:v>-24.012901346762078</c:v>
                </c:pt>
                <c:pt idx="20">
                  <c:v>-21.203163026279469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FA-4D49-B6CB-85C890BDA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798984"/>
        <c:axId val="725797016"/>
      </c:scatterChart>
      <c:valAx>
        <c:axId val="725798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Over estimation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5797016"/>
        <c:crosses val="autoZero"/>
        <c:crossBetween val="midCat"/>
      </c:valAx>
      <c:valAx>
        <c:axId val="725797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Under estimation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579898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Lift chart (validation dataset)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Cumulative Reported Level when sorted using predicted values</c:v>
          </c:tx>
          <c:spPr>
            <a:ln w="6350"/>
          </c:spPr>
          <c:marker>
            <c:symbol val="none"/>
          </c:marker>
          <c:xVal>
            <c:numRef>
              <c:f>RT_ValidationLiftChart!$AZ$4:$AZ$25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RT_ValidationLiftChart!$BC$4:$BC$25</c:f>
              <c:numCache>
                <c:formatCode>General</c:formatCode>
                <c:ptCount val="22"/>
                <c:pt idx="0">
                  <c:v>10</c:v>
                </c:pt>
                <c:pt idx="1">
                  <c:v>19</c:v>
                </c:pt>
                <c:pt idx="2">
                  <c:v>28</c:v>
                </c:pt>
                <c:pt idx="3">
                  <c:v>36</c:v>
                </c:pt>
                <c:pt idx="4">
                  <c:v>44</c:v>
                </c:pt>
                <c:pt idx="5">
                  <c:v>51</c:v>
                </c:pt>
                <c:pt idx="6">
                  <c:v>58</c:v>
                </c:pt>
                <c:pt idx="7">
                  <c:v>65</c:v>
                </c:pt>
                <c:pt idx="8">
                  <c:v>71</c:v>
                </c:pt>
                <c:pt idx="9">
                  <c:v>77</c:v>
                </c:pt>
                <c:pt idx="10">
                  <c:v>83</c:v>
                </c:pt>
                <c:pt idx="11">
                  <c:v>89</c:v>
                </c:pt>
                <c:pt idx="12">
                  <c:v>95</c:v>
                </c:pt>
                <c:pt idx="13">
                  <c:v>100</c:v>
                </c:pt>
                <c:pt idx="14">
                  <c:v>105</c:v>
                </c:pt>
                <c:pt idx="15">
                  <c:v>110</c:v>
                </c:pt>
                <c:pt idx="16">
                  <c:v>115</c:v>
                </c:pt>
                <c:pt idx="17">
                  <c:v>119</c:v>
                </c:pt>
                <c:pt idx="18">
                  <c:v>123</c:v>
                </c:pt>
                <c:pt idx="19">
                  <c:v>126</c:v>
                </c:pt>
                <c:pt idx="20">
                  <c:v>129</c:v>
                </c:pt>
                <c:pt idx="21">
                  <c:v>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DF-4A97-BC60-CCB51AA501B6}"/>
            </c:ext>
          </c:extLst>
        </c:ser>
        <c:ser>
          <c:idx val="1"/>
          <c:order val="1"/>
          <c:tx>
            <c:v>Cumulative Reported Level using average</c:v>
          </c:tx>
          <c:spPr>
            <a:ln w="6350"/>
          </c:spPr>
          <c:marker>
            <c:symbol val="none"/>
          </c:marker>
          <c:xVal>
            <c:numRef>
              <c:f>RT_ValidationLiftChart!$AZ$4:$AZ$25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RT_ValidationLiftChart!$BD$4:$BD$25</c:f>
              <c:numCache>
                <c:formatCode>General</c:formatCode>
                <c:ptCount val="22"/>
                <c:pt idx="0">
                  <c:v>5.9545454545454541</c:v>
                </c:pt>
                <c:pt idx="1">
                  <c:v>11.909090909090908</c:v>
                </c:pt>
                <c:pt idx="2">
                  <c:v>17.863636363636363</c:v>
                </c:pt>
                <c:pt idx="3">
                  <c:v>23.818181818181817</c:v>
                </c:pt>
                <c:pt idx="4">
                  <c:v>29.77272727272727</c:v>
                </c:pt>
                <c:pt idx="5">
                  <c:v>35.727272727272727</c:v>
                </c:pt>
                <c:pt idx="6">
                  <c:v>41.68181818181818</c:v>
                </c:pt>
                <c:pt idx="7">
                  <c:v>47.636363636363633</c:v>
                </c:pt>
                <c:pt idx="8">
                  <c:v>53.590909090909086</c:v>
                </c:pt>
                <c:pt idx="9">
                  <c:v>59.54545454545454</c:v>
                </c:pt>
                <c:pt idx="10">
                  <c:v>65.5</c:v>
                </c:pt>
                <c:pt idx="11">
                  <c:v>71.454545454545453</c:v>
                </c:pt>
                <c:pt idx="12">
                  <c:v>77.409090909090907</c:v>
                </c:pt>
                <c:pt idx="13">
                  <c:v>83.36363636363636</c:v>
                </c:pt>
                <c:pt idx="14">
                  <c:v>89.318181818181813</c:v>
                </c:pt>
                <c:pt idx="15">
                  <c:v>95.272727272727266</c:v>
                </c:pt>
                <c:pt idx="16">
                  <c:v>101.22727272727272</c:v>
                </c:pt>
                <c:pt idx="17">
                  <c:v>107.18181818181817</c:v>
                </c:pt>
                <c:pt idx="18">
                  <c:v>113.13636363636363</c:v>
                </c:pt>
                <c:pt idx="19">
                  <c:v>119.09090909090908</c:v>
                </c:pt>
                <c:pt idx="20">
                  <c:v>125.04545454545453</c:v>
                </c:pt>
                <c:pt idx="21">
                  <c:v>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DF-4A97-BC60-CCB51AA50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593296"/>
        <c:axId val="716593624"/>
      </c:scatterChart>
      <c:valAx>
        <c:axId val="716593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6593624"/>
        <c:crosses val="autoZero"/>
        <c:crossBetween val="midCat"/>
      </c:valAx>
      <c:valAx>
        <c:axId val="716593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659329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Decile-wise lift chart (validation dataset)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RT_ValidationLiftChart!$BE$4:$BE$13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RT_ValidationLiftChart!$BF$4:$BF$13</c:f>
              <c:numCache>
                <c:formatCode>General</c:formatCode>
                <c:ptCount val="10"/>
                <c:pt idx="0">
                  <c:v>1.5954198473282444</c:v>
                </c:pt>
                <c:pt idx="1">
                  <c:v>1.4274809160305344</c:v>
                </c:pt>
                <c:pt idx="2">
                  <c:v>1.2595419847328244</c:v>
                </c:pt>
                <c:pt idx="3">
                  <c:v>1.1755725190839696</c:v>
                </c:pt>
                <c:pt idx="4">
                  <c:v>1.0076335877862597</c:v>
                </c:pt>
                <c:pt idx="5">
                  <c:v>1.0076335877862597</c:v>
                </c:pt>
                <c:pt idx="6">
                  <c:v>0.92366412213740468</c:v>
                </c:pt>
                <c:pt idx="7">
                  <c:v>0.83969465648854968</c:v>
                </c:pt>
                <c:pt idx="8">
                  <c:v>0.75572519083969469</c:v>
                </c:pt>
                <c:pt idx="9">
                  <c:v>0.58778625954198482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D0-452D-ACA9-01E83F9FD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6809896"/>
        <c:axId val="576810552"/>
      </c:barChart>
      <c:catAx>
        <c:axId val="576809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6810552"/>
        <c:crosses val="autoZero"/>
        <c:auto val="1"/>
        <c:lblAlgn val="ctr"/>
        <c:lblOffset val="100"/>
        <c:noMultiLvlLbl val="0"/>
      </c:catAx>
      <c:valAx>
        <c:axId val="5768105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 mean / Global mean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68098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RROC Curve, AOC = 1000.5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RT Predictor</c:v>
          </c:tx>
          <c:spPr>
            <a:ln w="6350"/>
          </c:spPr>
          <c:marker>
            <c:symbol val="none"/>
          </c:marker>
          <c:xVal>
            <c:numRef>
              <c:f>RT_ValidationLiftChart!$BZ$2:$BZ$23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49</c:v>
                </c:pt>
                <c:pt idx="18">
                  <c:v>49</c:v>
                </c:pt>
                <c:pt idx="19">
                  <c:v>68</c:v>
                </c:pt>
                <c:pt idx="20">
                  <c:v>68</c:v>
                </c:pt>
                <c:pt idx="21">
                  <c:v>89</c:v>
                </c:pt>
              </c:numCache>
            </c:numRef>
          </c:xVal>
          <c:yVal>
            <c:numRef>
              <c:f>RT_ValidationLiftChart!$CA$2:$CA$23</c:f>
              <c:numCache>
                <c:formatCode>General</c:formatCode>
                <c:ptCount val="22"/>
                <c:pt idx="0">
                  <c:v>-87</c:v>
                </c:pt>
                <c:pt idx="1">
                  <c:v>-66</c:v>
                </c:pt>
                <c:pt idx="2">
                  <c:v>-66</c:v>
                </c:pt>
                <c:pt idx="3">
                  <c:v>-47</c:v>
                </c:pt>
                <c:pt idx="4">
                  <c:v>-47</c:v>
                </c:pt>
                <c:pt idx="5">
                  <c:v>-30</c:v>
                </c:pt>
                <c:pt idx="6">
                  <c:v>-30</c:v>
                </c:pt>
                <c:pt idx="7">
                  <c:v>-30</c:v>
                </c:pt>
                <c:pt idx="8">
                  <c:v>-30</c:v>
                </c:pt>
                <c:pt idx="9">
                  <c:v>-17</c:v>
                </c:pt>
                <c:pt idx="10">
                  <c:v>-17</c:v>
                </c:pt>
                <c:pt idx="11">
                  <c:v>-17</c:v>
                </c:pt>
                <c:pt idx="12">
                  <c:v>-17</c:v>
                </c:pt>
                <c:pt idx="13">
                  <c:v>-17</c:v>
                </c:pt>
                <c:pt idx="14">
                  <c:v>-9</c:v>
                </c:pt>
                <c:pt idx="15">
                  <c:v>-9</c:v>
                </c:pt>
                <c:pt idx="16">
                  <c:v>-9</c:v>
                </c:pt>
                <c:pt idx="17">
                  <c:v>-4</c:v>
                </c:pt>
                <c:pt idx="18">
                  <c:v>-4</c:v>
                </c:pt>
                <c:pt idx="19">
                  <c:v>-1</c:v>
                </c:pt>
                <c:pt idx="20">
                  <c:v>-1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9C-4C03-B62A-898EBEEA915E}"/>
            </c:ext>
          </c:extLst>
        </c:ser>
        <c:ser>
          <c:idx val="1"/>
          <c:order val="1"/>
          <c:tx>
            <c:v>Random Predictor</c:v>
          </c:tx>
          <c:spPr>
            <a:ln w="6350"/>
          </c:spPr>
          <c:marker>
            <c:symbol val="none"/>
          </c:marker>
          <c:xVal>
            <c:numRef>
              <c:f>RT_ValidationLiftChart!$BZ$2:$BZ$23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49</c:v>
                </c:pt>
                <c:pt idx="18">
                  <c:v>49</c:v>
                </c:pt>
                <c:pt idx="19">
                  <c:v>68</c:v>
                </c:pt>
                <c:pt idx="20">
                  <c:v>68</c:v>
                </c:pt>
                <c:pt idx="21">
                  <c:v>89</c:v>
                </c:pt>
              </c:numCache>
            </c:numRef>
          </c:xVal>
          <c:yVal>
            <c:numRef>
              <c:f>RT_ValidationLiftChart!$CB$2:$CB$23</c:f>
              <c:numCache>
                <c:formatCode>General</c:formatCode>
                <c:ptCount val="22"/>
                <c:pt idx="0">
                  <c:v>-87</c:v>
                </c:pt>
                <c:pt idx="1">
                  <c:v>-86.022471910112358</c:v>
                </c:pt>
                <c:pt idx="2">
                  <c:v>-86.022471910112358</c:v>
                </c:pt>
                <c:pt idx="3">
                  <c:v>-83.089887640449433</c:v>
                </c:pt>
                <c:pt idx="4">
                  <c:v>-83.089887640449433</c:v>
                </c:pt>
                <c:pt idx="5">
                  <c:v>-78.202247191011239</c:v>
                </c:pt>
                <c:pt idx="6">
                  <c:v>-78.202247191011239</c:v>
                </c:pt>
                <c:pt idx="7">
                  <c:v>-78.202247191011239</c:v>
                </c:pt>
                <c:pt idx="8">
                  <c:v>-78.202247191011239</c:v>
                </c:pt>
                <c:pt idx="9">
                  <c:v>-69.404494382022477</c:v>
                </c:pt>
                <c:pt idx="10">
                  <c:v>-69.404494382022477</c:v>
                </c:pt>
                <c:pt idx="11">
                  <c:v>-69.404494382022477</c:v>
                </c:pt>
                <c:pt idx="12">
                  <c:v>-69.404494382022477</c:v>
                </c:pt>
                <c:pt idx="13">
                  <c:v>-69.404494382022477</c:v>
                </c:pt>
                <c:pt idx="14">
                  <c:v>-55.719101123595507</c:v>
                </c:pt>
                <c:pt idx="15">
                  <c:v>-55.719101123595507</c:v>
                </c:pt>
                <c:pt idx="16">
                  <c:v>-55.719101123595507</c:v>
                </c:pt>
                <c:pt idx="17">
                  <c:v>-39.101123595505619</c:v>
                </c:pt>
                <c:pt idx="18">
                  <c:v>-39.101123595505619</c:v>
                </c:pt>
                <c:pt idx="19">
                  <c:v>-20.528089887640448</c:v>
                </c:pt>
                <c:pt idx="20">
                  <c:v>-20.528089887640448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9C-4C03-B62A-898EBEEA9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096728"/>
        <c:axId val="720093776"/>
      </c:scatterChart>
      <c:valAx>
        <c:axId val="720096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Over estimation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093776"/>
        <c:crosses val="autoZero"/>
        <c:crossBetween val="midCat"/>
      </c:valAx>
      <c:valAx>
        <c:axId val="7200937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Under estimation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09672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Lift chart (validation dataset)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Cumulative Reported Level when sorted using predicted values</c:v>
          </c:tx>
          <c:spPr>
            <a:ln w="6350"/>
          </c:spPr>
          <c:marker>
            <c:symbol val="none"/>
          </c:marker>
          <c:xVal>
            <c:numRef>
              <c:f>MLR_ValidationLiftChart!$AZ$4:$AZ$25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MLR_ValidationLiftChart!$BC$4:$BC$25</c:f>
              <c:numCache>
                <c:formatCode>General</c:formatCode>
                <c:ptCount val="22"/>
                <c:pt idx="0">
                  <c:v>7</c:v>
                </c:pt>
                <c:pt idx="1">
                  <c:v>13</c:v>
                </c:pt>
                <c:pt idx="2">
                  <c:v>22</c:v>
                </c:pt>
                <c:pt idx="3">
                  <c:v>27</c:v>
                </c:pt>
                <c:pt idx="4">
                  <c:v>34</c:v>
                </c:pt>
                <c:pt idx="5">
                  <c:v>36</c:v>
                </c:pt>
                <c:pt idx="6">
                  <c:v>44</c:v>
                </c:pt>
                <c:pt idx="7">
                  <c:v>49</c:v>
                </c:pt>
                <c:pt idx="8">
                  <c:v>59</c:v>
                </c:pt>
                <c:pt idx="9">
                  <c:v>65</c:v>
                </c:pt>
                <c:pt idx="10">
                  <c:v>69</c:v>
                </c:pt>
                <c:pt idx="11">
                  <c:v>76</c:v>
                </c:pt>
                <c:pt idx="12">
                  <c:v>80</c:v>
                </c:pt>
                <c:pt idx="13">
                  <c:v>89</c:v>
                </c:pt>
                <c:pt idx="14">
                  <c:v>95</c:v>
                </c:pt>
                <c:pt idx="15">
                  <c:v>100</c:v>
                </c:pt>
                <c:pt idx="16">
                  <c:v>103</c:v>
                </c:pt>
                <c:pt idx="17">
                  <c:v>109</c:v>
                </c:pt>
                <c:pt idx="18">
                  <c:v>112</c:v>
                </c:pt>
                <c:pt idx="19">
                  <c:v>118</c:v>
                </c:pt>
                <c:pt idx="20">
                  <c:v>123</c:v>
                </c:pt>
                <c:pt idx="21">
                  <c:v>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7A-4ABD-A03D-1959C75F2E7C}"/>
            </c:ext>
          </c:extLst>
        </c:ser>
        <c:ser>
          <c:idx val="1"/>
          <c:order val="1"/>
          <c:tx>
            <c:v>Cumulative Reported Level using average</c:v>
          </c:tx>
          <c:spPr>
            <a:ln w="6350"/>
          </c:spPr>
          <c:marker>
            <c:symbol val="none"/>
          </c:marker>
          <c:xVal>
            <c:numRef>
              <c:f>MLR_ValidationLiftChart!$AZ$4:$AZ$25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MLR_ValidationLiftChart!$BD$4:$BD$25</c:f>
              <c:numCache>
                <c:formatCode>General</c:formatCode>
                <c:ptCount val="22"/>
                <c:pt idx="0">
                  <c:v>5.9545454545454541</c:v>
                </c:pt>
                <c:pt idx="1">
                  <c:v>11.909090909090908</c:v>
                </c:pt>
                <c:pt idx="2">
                  <c:v>17.863636363636363</c:v>
                </c:pt>
                <c:pt idx="3">
                  <c:v>23.818181818181817</c:v>
                </c:pt>
                <c:pt idx="4">
                  <c:v>29.77272727272727</c:v>
                </c:pt>
                <c:pt idx="5">
                  <c:v>35.727272727272727</c:v>
                </c:pt>
                <c:pt idx="6">
                  <c:v>41.68181818181818</c:v>
                </c:pt>
                <c:pt idx="7">
                  <c:v>47.636363636363633</c:v>
                </c:pt>
                <c:pt idx="8">
                  <c:v>53.590909090909086</c:v>
                </c:pt>
                <c:pt idx="9">
                  <c:v>59.54545454545454</c:v>
                </c:pt>
                <c:pt idx="10">
                  <c:v>65.5</c:v>
                </c:pt>
                <c:pt idx="11">
                  <c:v>71.454545454545453</c:v>
                </c:pt>
                <c:pt idx="12">
                  <c:v>77.409090909090907</c:v>
                </c:pt>
                <c:pt idx="13">
                  <c:v>83.36363636363636</c:v>
                </c:pt>
                <c:pt idx="14">
                  <c:v>89.318181818181813</c:v>
                </c:pt>
                <c:pt idx="15">
                  <c:v>95.272727272727266</c:v>
                </c:pt>
                <c:pt idx="16">
                  <c:v>101.22727272727272</c:v>
                </c:pt>
                <c:pt idx="17">
                  <c:v>107.18181818181817</c:v>
                </c:pt>
                <c:pt idx="18">
                  <c:v>113.13636363636363</c:v>
                </c:pt>
                <c:pt idx="19">
                  <c:v>119.09090909090908</c:v>
                </c:pt>
                <c:pt idx="20">
                  <c:v>125.04545454545453</c:v>
                </c:pt>
                <c:pt idx="21">
                  <c:v>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7A-4ABD-A03D-1959C75F2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901920"/>
        <c:axId val="719898968"/>
      </c:scatterChart>
      <c:valAx>
        <c:axId val="719901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9898968"/>
        <c:crosses val="autoZero"/>
        <c:crossBetween val="midCat"/>
      </c:valAx>
      <c:valAx>
        <c:axId val="7198989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990192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Decile-wise lift chart (validation dataset)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MLR_ValidationLiftChart!$BE$4:$BE$13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MLR_ValidationLiftChart!$BF$4:$BF$13</c:f>
              <c:numCache>
                <c:formatCode>General</c:formatCode>
                <c:ptCount val="10"/>
                <c:pt idx="0">
                  <c:v>1.0916030534351147</c:v>
                </c:pt>
                <c:pt idx="1">
                  <c:v>1.1755725190839696</c:v>
                </c:pt>
                <c:pt idx="2">
                  <c:v>0.75572519083969469</c:v>
                </c:pt>
                <c:pt idx="3">
                  <c:v>1.0916030534351147</c:v>
                </c:pt>
                <c:pt idx="4">
                  <c:v>1.3435114503816794</c:v>
                </c:pt>
                <c:pt idx="5">
                  <c:v>0.92366412213740468</c:v>
                </c:pt>
                <c:pt idx="6">
                  <c:v>1.0916030534351147</c:v>
                </c:pt>
                <c:pt idx="7">
                  <c:v>0.92366412213740468</c:v>
                </c:pt>
                <c:pt idx="8">
                  <c:v>0.75572519083969469</c:v>
                </c:pt>
                <c:pt idx="9">
                  <c:v>0.75572519083969469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C4-4F98-A594-3517D89F4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9900280"/>
        <c:axId val="719900936"/>
      </c:barChart>
      <c:catAx>
        <c:axId val="719900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9900936"/>
        <c:crosses val="autoZero"/>
        <c:auto val="1"/>
        <c:lblAlgn val="ctr"/>
        <c:lblOffset val="100"/>
        <c:noMultiLvlLbl val="0"/>
      </c:catAx>
      <c:valAx>
        <c:axId val="7199009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 mean / Global mean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99002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RROC Curve, AOC = 1438.22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MLR Predictor</c:v>
          </c:tx>
          <c:spPr>
            <a:ln w="6350"/>
          </c:spPr>
          <c:marker>
            <c:symbol val="none"/>
          </c:marker>
          <c:xVal>
            <c:numRef>
              <c:f>MLR_ValidationLiftChart!$BZ$2:$BZ$23</c:f>
              <c:numCache>
                <c:formatCode>General</c:formatCode>
                <c:ptCount val="22"/>
                <c:pt idx="0">
                  <c:v>0</c:v>
                </c:pt>
                <c:pt idx="1">
                  <c:v>2.5299054602802151</c:v>
                </c:pt>
                <c:pt idx="2">
                  <c:v>2.5985701967306305</c:v>
                </c:pt>
                <c:pt idx="3">
                  <c:v>4.0010878311935159</c:v>
                </c:pt>
                <c:pt idx="4">
                  <c:v>5.6072973291936421</c:v>
                </c:pt>
                <c:pt idx="5">
                  <c:v>6.3718883913302502</c:v>
                </c:pt>
                <c:pt idx="6">
                  <c:v>7.871585914839283</c:v>
                </c:pt>
                <c:pt idx="7">
                  <c:v>8.9759536649298894</c:v>
                </c:pt>
                <c:pt idx="8">
                  <c:v>9.8800283972559608</c:v>
                </c:pt>
                <c:pt idx="9">
                  <c:v>16.959278602768958</c:v>
                </c:pt>
                <c:pt idx="10">
                  <c:v>21.344345837009438</c:v>
                </c:pt>
                <c:pt idx="11">
                  <c:v>25.957760333704194</c:v>
                </c:pt>
                <c:pt idx="12">
                  <c:v>30.940737579842704</c:v>
                </c:pt>
                <c:pt idx="13">
                  <c:v>31.975248718147</c:v>
                </c:pt>
                <c:pt idx="14">
                  <c:v>34.014738138095908</c:v>
                </c:pt>
                <c:pt idx="15">
                  <c:v>34.041280236696295</c:v>
                </c:pt>
                <c:pt idx="16">
                  <c:v>38.768063543535348</c:v>
                </c:pt>
                <c:pt idx="17">
                  <c:v>41.466328931934875</c:v>
                </c:pt>
                <c:pt idx="18">
                  <c:v>51.181098802880776</c:v>
                </c:pt>
                <c:pt idx="19">
                  <c:v>79.950598812313956</c:v>
                </c:pt>
                <c:pt idx="20">
                  <c:v>82.343099665760306</c:v>
                </c:pt>
                <c:pt idx="21">
                  <c:v>120.80518334753036</c:v>
                </c:pt>
              </c:numCache>
            </c:numRef>
          </c:xVal>
          <c:yVal>
            <c:numRef>
              <c:f>MLR_ValidationLiftChart!$CA$2:$CA$23</c:f>
              <c:numCache>
                <c:formatCode>General</c:formatCode>
                <c:ptCount val="22"/>
                <c:pt idx="0">
                  <c:v>-117.95854073953471</c:v>
                </c:pt>
                <c:pt idx="1">
                  <c:v>-64.830526073650191</c:v>
                </c:pt>
                <c:pt idx="2">
                  <c:v>-64.143878709146037</c:v>
                </c:pt>
                <c:pt idx="3">
                  <c:v>-55.261267024214426</c:v>
                </c:pt>
                <c:pt idx="4">
                  <c:v>-48.033324283213858</c:v>
                </c:pt>
                <c:pt idx="5">
                  <c:v>-45.433714671949389</c:v>
                </c:pt>
                <c:pt idx="6">
                  <c:v>-41.434521275925306</c:v>
                </c:pt>
                <c:pt idx="7">
                  <c:v>-39.06801895430258</c:v>
                </c:pt>
                <c:pt idx="8">
                  <c:v>-37.485888172731954</c:v>
                </c:pt>
                <c:pt idx="9">
                  <c:v>-27.260304542546514</c:v>
                </c:pt>
                <c:pt idx="10">
                  <c:v>-21.998223861457937</c:v>
                </c:pt>
                <c:pt idx="11">
                  <c:v>-17.384809364763186</c:v>
                </c:pt>
                <c:pt idx="12">
                  <c:v>-13.232328326314425</c:v>
                </c:pt>
                <c:pt idx="13">
                  <c:v>-12.516128307488373</c:v>
                </c:pt>
                <c:pt idx="14">
                  <c:v>-11.350705781803283</c:v>
                </c:pt>
                <c:pt idx="15">
                  <c:v>-11.3383194691231</c:v>
                </c:pt>
                <c:pt idx="16">
                  <c:v>-9.5657757290584531</c:v>
                </c:pt>
                <c:pt idx="17">
                  <c:v>-8.7721682618821255</c:v>
                </c:pt>
                <c:pt idx="18">
                  <c:v>-6.6133305127830351</c:v>
                </c:pt>
                <c:pt idx="19">
                  <c:v>-2.0707778797146386</c:v>
                </c:pt>
                <c:pt idx="20">
                  <c:v>-1.831527794370003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0-4A53-B5D5-91C88E1CC66A}"/>
            </c:ext>
          </c:extLst>
        </c:ser>
        <c:ser>
          <c:idx val="1"/>
          <c:order val="1"/>
          <c:tx>
            <c:v>Random Predictor</c:v>
          </c:tx>
          <c:spPr>
            <a:ln w="6350"/>
          </c:spPr>
          <c:marker>
            <c:symbol val="none"/>
          </c:marker>
          <c:xVal>
            <c:numRef>
              <c:f>MLR_ValidationLiftChart!$BZ$2:$BZ$23</c:f>
              <c:numCache>
                <c:formatCode>General</c:formatCode>
                <c:ptCount val="22"/>
                <c:pt idx="0">
                  <c:v>0</c:v>
                </c:pt>
                <c:pt idx="1">
                  <c:v>2.5299054602802151</c:v>
                </c:pt>
                <c:pt idx="2">
                  <c:v>2.5985701967306305</c:v>
                </c:pt>
                <c:pt idx="3">
                  <c:v>4.0010878311935159</c:v>
                </c:pt>
                <c:pt idx="4">
                  <c:v>5.6072973291936421</c:v>
                </c:pt>
                <c:pt idx="5">
                  <c:v>6.3718883913302502</c:v>
                </c:pt>
                <c:pt idx="6">
                  <c:v>7.871585914839283</c:v>
                </c:pt>
                <c:pt idx="7">
                  <c:v>8.9759536649298894</c:v>
                </c:pt>
                <c:pt idx="8">
                  <c:v>9.8800283972559608</c:v>
                </c:pt>
                <c:pt idx="9">
                  <c:v>16.959278602768958</c:v>
                </c:pt>
                <c:pt idx="10">
                  <c:v>21.344345837009438</c:v>
                </c:pt>
                <c:pt idx="11">
                  <c:v>25.957760333704194</c:v>
                </c:pt>
                <c:pt idx="12">
                  <c:v>30.940737579842704</c:v>
                </c:pt>
                <c:pt idx="13">
                  <c:v>31.975248718147</c:v>
                </c:pt>
                <c:pt idx="14">
                  <c:v>34.014738138095908</c:v>
                </c:pt>
                <c:pt idx="15">
                  <c:v>34.041280236696295</c:v>
                </c:pt>
                <c:pt idx="16">
                  <c:v>38.768063543535348</c:v>
                </c:pt>
                <c:pt idx="17">
                  <c:v>41.466328931934875</c:v>
                </c:pt>
                <c:pt idx="18">
                  <c:v>51.181098802880776</c:v>
                </c:pt>
                <c:pt idx="19">
                  <c:v>79.950598812313956</c:v>
                </c:pt>
                <c:pt idx="20">
                  <c:v>82.343099665760306</c:v>
                </c:pt>
                <c:pt idx="21">
                  <c:v>120.80518334753036</c:v>
                </c:pt>
              </c:numCache>
            </c:numRef>
          </c:xVal>
          <c:yVal>
            <c:numRef>
              <c:f>MLR_ValidationLiftChart!$CB$2:$CB$23</c:f>
              <c:numCache>
                <c:formatCode>General</c:formatCode>
                <c:ptCount val="22"/>
                <c:pt idx="0">
                  <c:v>-117.95854073953471</c:v>
                </c:pt>
                <c:pt idx="1">
                  <c:v>-115.48824974676221</c:v>
                </c:pt>
                <c:pt idx="2">
                  <c:v>-115.4212030200613</c:v>
                </c:pt>
                <c:pt idx="3">
                  <c:v>-114.05173418653638</c:v>
                </c:pt>
                <c:pt idx="4">
                  <c:v>-112.4833732664505</c:v>
                </c:pt>
                <c:pt idx="5">
                  <c:v>-111.73679896017535</c:v>
                </c:pt>
                <c:pt idx="6">
                  <c:v>-110.27244017587626</c:v>
                </c:pt>
                <c:pt idx="7">
                  <c:v>-109.19409564933608</c:v>
                </c:pt>
                <c:pt idx="8">
                  <c:v>-108.31132445368399</c:v>
                </c:pt>
                <c:pt idx="9">
                  <c:v>-101.39888907108883</c:v>
                </c:pt>
                <c:pt idx="10">
                  <c:v>-97.11715117158397</c:v>
                </c:pt>
                <c:pt idx="11">
                  <c:v>-92.612446764230796</c:v>
                </c:pt>
                <c:pt idx="12">
                  <c:v>-87.746887951229581</c:v>
                </c:pt>
                <c:pt idx="13">
                  <c:v>-86.736753941481695</c:v>
                </c:pt>
                <c:pt idx="14">
                  <c:v>-84.745322869034993</c:v>
                </c:pt>
                <c:pt idx="15">
                  <c:v>-84.719406206087996</c:v>
                </c:pt>
                <c:pt idx="16">
                  <c:v>-80.104004401161006</c:v>
                </c:pt>
                <c:pt idx="17">
                  <c:v>-77.469320698658208</c:v>
                </c:pt>
                <c:pt idx="18">
                  <c:v>-67.983468801885238</c:v>
                </c:pt>
                <c:pt idx="19">
                  <c:v>-39.891890734774563</c:v>
                </c:pt>
                <c:pt idx="20">
                  <c:v>-37.555766558887598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B0-4A53-B5D5-91C88E1CC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028936"/>
        <c:axId val="725030904"/>
      </c:scatterChart>
      <c:valAx>
        <c:axId val="725028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Over estimation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5030904"/>
        <c:crosses val="autoZero"/>
        <c:crossBetween val="midCat"/>
      </c:valAx>
      <c:valAx>
        <c:axId val="725030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Under estimation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502893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9</xdr:row>
      <xdr:rowOff>133441</xdr:rowOff>
    </xdr:from>
    <xdr:to>
      <xdr:col>7</xdr:col>
      <xdr:colOff>304800</xdr:colOff>
      <xdr:row>26</xdr:row>
      <xdr:rowOff>69941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48B3FD-2933-4803-B66D-F8A59708B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431800</xdr:colOff>
      <xdr:row>9</xdr:row>
      <xdr:rowOff>133441</xdr:rowOff>
    </xdr:from>
    <xdr:to>
      <xdr:col>14</xdr:col>
      <xdr:colOff>333375</xdr:colOff>
      <xdr:row>26</xdr:row>
      <xdr:rowOff>69941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D36C5B-9F8A-4581-AE9B-88159CB37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29</xdr:row>
      <xdr:rowOff>133625</xdr:rowOff>
    </xdr:from>
    <xdr:to>
      <xdr:col>7</xdr:col>
      <xdr:colOff>304800</xdr:colOff>
      <xdr:row>46</xdr:row>
      <xdr:rowOff>70125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7D1D03-14F4-445B-9DA8-8F9FBFBAA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9</xdr:row>
      <xdr:rowOff>133350</xdr:rowOff>
    </xdr:from>
    <xdr:to>
      <xdr:col>8</xdr:col>
      <xdr:colOff>361950</xdr:colOff>
      <xdr:row>11</xdr:row>
      <xdr:rowOff>133350</xdr:rowOff>
    </xdr:to>
    <xdr:sp macro="" textlink="">
      <xdr:nvSpPr>
        <xdr:cNvPr id="2" name="Oval 1">
          <a:hlinkClick xmlns:r="http://schemas.openxmlformats.org/officeDocument/2006/relationships" r:id="" tooltip="Go left if Chord Error &lt; 0.45"/>
          <a:extLst>
            <a:ext uri="{FF2B5EF4-FFF2-40B4-BE49-F238E27FC236}">
              <a16:creationId xmlns:a16="http://schemas.microsoft.com/office/drawing/2014/main" id="{D8826054-FD65-4636-988D-53D2186644DA}"/>
            </a:ext>
          </a:extLst>
        </xdr:cNvPr>
        <xdr:cNvSpPr/>
      </xdr:nvSpPr>
      <xdr:spPr>
        <a:xfrm>
          <a:off x="4476750" y="1905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0.45</a:t>
          </a:r>
        </a:p>
      </xdr:txBody>
    </xdr:sp>
    <xdr:clientData/>
  </xdr:twoCellAnchor>
  <xdr:twoCellAnchor>
    <xdr:from>
      <xdr:col>7</xdr:col>
      <xdr:colOff>209550</xdr:colOff>
      <xdr:row>9</xdr:row>
      <xdr:rowOff>6350</xdr:rowOff>
    </xdr:from>
    <xdr:to>
      <xdr:col>8</xdr:col>
      <xdr:colOff>361950</xdr:colOff>
      <xdr:row>9</xdr:row>
      <xdr:rowOff>133350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64835ED-F8AD-4E03-BC2B-553D97E00C32}"/>
            </a:ext>
          </a:extLst>
        </xdr:cNvPr>
        <xdr:cNvSpPr txBox="1"/>
      </xdr:nvSpPr>
      <xdr:spPr>
        <a:xfrm>
          <a:off x="4476750" y="1778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Chord Error</a:t>
          </a:r>
        </a:p>
      </xdr:txBody>
    </xdr:sp>
    <xdr:clientData/>
  </xdr:twoCellAnchor>
  <xdr:twoCellAnchor>
    <xdr:from>
      <xdr:col>4</xdr:col>
      <xdr:colOff>419100</xdr:colOff>
      <xdr:row>13</xdr:row>
      <xdr:rowOff>133350</xdr:rowOff>
    </xdr:from>
    <xdr:to>
      <xdr:col>5</xdr:col>
      <xdr:colOff>571500</xdr:colOff>
      <xdr:row>15</xdr:row>
      <xdr:rowOff>133350</xdr:rowOff>
    </xdr:to>
    <xdr:sp macro="" textlink="">
      <xdr:nvSpPr>
        <xdr:cNvPr id="4" name="Oval 3">
          <a:hlinkClick xmlns:r="http://schemas.openxmlformats.org/officeDocument/2006/relationships" r:id="" tooltip="Go left if Chord Error &lt; 0.25"/>
          <a:extLst>
            <a:ext uri="{FF2B5EF4-FFF2-40B4-BE49-F238E27FC236}">
              <a16:creationId xmlns:a16="http://schemas.microsoft.com/office/drawing/2014/main" id="{312C3C58-A29E-4DAE-888E-F54327533EB3}"/>
            </a:ext>
          </a:extLst>
        </xdr:cNvPr>
        <xdr:cNvSpPr/>
      </xdr:nvSpPr>
      <xdr:spPr>
        <a:xfrm>
          <a:off x="2857500" y="2667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0.25</a:t>
          </a:r>
        </a:p>
      </xdr:txBody>
    </xdr:sp>
    <xdr:clientData/>
  </xdr:twoCellAnchor>
  <xdr:twoCellAnchor>
    <xdr:from>
      <xdr:col>4</xdr:col>
      <xdr:colOff>419100</xdr:colOff>
      <xdr:row>13</xdr:row>
      <xdr:rowOff>6350</xdr:rowOff>
    </xdr:from>
    <xdr:to>
      <xdr:col>5</xdr:col>
      <xdr:colOff>571500</xdr:colOff>
      <xdr:row>13</xdr:row>
      <xdr:rowOff>133350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90BB666-E7C1-404C-B393-225A0025F043}"/>
            </a:ext>
          </a:extLst>
        </xdr:cNvPr>
        <xdr:cNvSpPr txBox="1"/>
      </xdr:nvSpPr>
      <xdr:spPr>
        <a:xfrm>
          <a:off x="2857500" y="2540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Chord Error</a:t>
          </a:r>
        </a:p>
      </xdr:txBody>
    </xdr:sp>
    <xdr:clientData/>
  </xdr:twoCellAnchor>
  <xdr:twoCellAnchor>
    <xdr:from>
      <xdr:col>5</xdr:col>
      <xdr:colOff>190500</xdr:colOff>
      <xdr:row>12</xdr:row>
      <xdr:rowOff>6350</xdr:rowOff>
    </xdr:from>
    <xdr:to>
      <xdr:col>6</xdr:col>
      <xdr:colOff>596900</xdr:colOff>
      <xdr:row>12</xdr:row>
      <xdr:rowOff>133350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5E95FBC-B5AB-439B-A866-7A3645C2EF49}"/>
            </a:ext>
          </a:extLst>
        </xdr:cNvPr>
        <xdr:cNvSpPr txBox="1"/>
      </xdr:nvSpPr>
      <xdr:spPr>
        <a:xfrm>
          <a:off x="3238500" y="2349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15</a:t>
          </a:r>
        </a:p>
      </xdr:txBody>
    </xdr:sp>
    <xdr:clientData/>
  </xdr:twoCellAnchor>
  <xdr:twoCellAnchor>
    <xdr:from>
      <xdr:col>10</xdr:col>
      <xdr:colOff>0</xdr:colOff>
      <xdr:row>13</xdr:row>
      <xdr:rowOff>133350</xdr:rowOff>
    </xdr:from>
    <xdr:to>
      <xdr:col>11</xdr:col>
      <xdr:colOff>152400</xdr:colOff>
      <xdr:row>15</xdr:row>
      <xdr:rowOff>133350</xdr:rowOff>
    </xdr:to>
    <xdr:sp macro="" textlink="">
      <xdr:nvSpPr>
        <xdr:cNvPr id="7" name="Oval 6">
          <a:hlinkClick xmlns:r="http://schemas.openxmlformats.org/officeDocument/2006/relationships" r:id="" tooltip="Go left if Chord Error &lt; 0.55"/>
          <a:extLst>
            <a:ext uri="{FF2B5EF4-FFF2-40B4-BE49-F238E27FC236}">
              <a16:creationId xmlns:a16="http://schemas.microsoft.com/office/drawing/2014/main" id="{29498A61-5CFF-401B-98B5-65827246551F}"/>
            </a:ext>
          </a:extLst>
        </xdr:cNvPr>
        <xdr:cNvSpPr/>
      </xdr:nvSpPr>
      <xdr:spPr>
        <a:xfrm>
          <a:off x="6096000" y="2667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0.55</a:t>
          </a:r>
        </a:p>
      </xdr:txBody>
    </xdr:sp>
    <xdr:clientData/>
  </xdr:twoCellAnchor>
  <xdr:twoCellAnchor>
    <xdr:from>
      <xdr:col>10</xdr:col>
      <xdr:colOff>0</xdr:colOff>
      <xdr:row>13</xdr:row>
      <xdr:rowOff>6350</xdr:rowOff>
    </xdr:from>
    <xdr:to>
      <xdr:col>11</xdr:col>
      <xdr:colOff>152400</xdr:colOff>
      <xdr:row>13</xdr:row>
      <xdr:rowOff>133350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E5A324B-2058-4044-9212-420617F9A0EE}"/>
            </a:ext>
          </a:extLst>
        </xdr:cNvPr>
        <xdr:cNvSpPr txBox="1"/>
      </xdr:nvSpPr>
      <xdr:spPr>
        <a:xfrm>
          <a:off x="6096000" y="2540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Chord Error</a:t>
          </a:r>
        </a:p>
      </xdr:txBody>
    </xdr:sp>
    <xdr:clientData/>
  </xdr:twoCellAnchor>
  <xdr:twoCellAnchor>
    <xdr:from>
      <xdr:col>10</xdr:col>
      <xdr:colOff>0</xdr:colOff>
      <xdr:row>12</xdr:row>
      <xdr:rowOff>6350</xdr:rowOff>
    </xdr:from>
    <xdr:to>
      <xdr:col>11</xdr:col>
      <xdr:colOff>406400</xdr:colOff>
      <xdr:row>12</xdr:row>
      <xdr:rowOff>133350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991ABD7-D3EE-4D3D-892D-36AD09B1A7E2}"/>
            </a:ext>
          </a:extLst>
        </xdr:cNvPr>
        <xdr:cNvSpPr txBox="1"/>
      </xdr:nvSpPr>
      <xdr:spPr>
        <a:xfrm>
          <a:off x="6096000" y="2349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17</a:t>
          </a:r>
        </a:p>
      </xdr:txBody>
    </xdr:sp>
    <xdr:clientData/>
  </xdr:twoCellAnchor>
  <xdr:twoCellAnchor>
    <xdr:from>
      <xdr:col>3</xdr:col>
      <xdr:colOff>76200</xdr:colOff>
      <xdr:row>17</xdr:row>
      <xdr:rowOff>133350</xdr:rowOff>
    </xdr:from>
    <xdr:to>
      <xdr:col>4</xdr:col>
      <xdr:colOff>228600</xdr:colOff>
      <xdr:row>19</xdr:row>
      <xdr:rowOff>133350</xdr:rowOff>
    </xdr:to>
    <xdr:sp macro="" textlink="">
      <xdr:nvSpPr>
        <xdr:cNvPr id="10" name="Oval 9">
          <a:hlinkClick xmlns:r="http://schemas.openxmlformats.org/officeDocument/2006/relationships" r:id="" tooltip="Go left if Note Error &lt; 0.18"/>
          <a:extLst>
            <a:ext uri="{FF2B5EF4-FFF2-40B4-BE49-F238E27FC236}">
              <a16:creationId xmlns:a16="http://schemas.microsoft.com/office/drawing/2014/main" id="{C3D9209D-EB56-4A56-8C5F-0978AD68EA32}"/>
            </a:ext>
          </a:extLst>
        </xdr:cNvPr>
        <xdr:cNvSpPr/>
      </xdr:nvSpPr>
      <xdr:spPr>
        <a:xfrm>
          <a:off x="1905000" y="3429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0.18</a:t>
          </a:r>
        </a:p>
      </xdr:txBody>
    </xdr:sp>
    <xdr:clientData/>
  </xdr:twoCellAnchor>
  <xdr:twoCellAnchor>
    <xdr:from>
      <xdr:col>3</xdr:col>
      <xdr:colOff>76200</xdr:colOff>
      <xdr:row>17</xdr:row>
      <xdr:rowOff>6350</xdr:rowOff>
    </xdr:from>
    <xdr:to>
      <xdr:col>4</xdr:col>
      <xdr:colOff>228600</xdr:colOff>
      <xdr:row>17</xdr:row>
      <xdr:rowOff>133350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B0EABE18-097A-499C-923A-753B7D7E23A8}"/>
            </a:ext>
          </a:extLst>
        </xdr:cNvPr>
        <xdr:cNvSpPr txBox="1"/>
      </xdr:nvSpPr>
      <xdr:spPr>
        <a:xfrm>
          <a:off x="1905000" y="3302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Note Error</a:t>
          </a:r>
        </a:p>
      </xdr:txBody>
    </xdr:sp>
    <xdr:clientData/>
  </xdr:twoCellAnchor>
  <xdr:twoCellAnchor>
    <xdr:from>
      <xdr:col>3</xdr:col>
      <xdr:colOff>457200</xdr:colOff>
      <xdr:row>16</xdr:row>
      <xdr:rowOff>6350</xdr:rowOff>
    </xdr:from>
    <xdr:to>
      <xdr:col>5</xdr:col>
      <xdr:colOff>254000</xdr:colOff>
      <xdr:row>16</xdr:row>
      <xdr:rowOff>133350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747C56A-F934-4679-BC0C-BC6BFDCD6BD8}"/>
            </a:ext>
          </a:extLst>
        </xdr:cNvPr>
        <xdr:cNvSpPr txBox="1"/>
      </xdr:nvSpPr>
      <xdr:spPr>
        <a:xfrm>
          <a:off x="2286000" y="3111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9</a:t>
          </a:r>
        </a:p>
      </xdr:txBody>
    </xdr:sp>
    <xdr:clientData/>
  </xdr:twoCellAnchor>
  <xdr:twoCellAnchor>
    <xdr:from>
      <xdr:col>6</xdr:col>
      <xdr:colOff>152400</xdr:colOff>
      <xdr:row>17</xdr:row>
      <xdr:rowOff>133350</xdr:rowOff>
    </xdr:from>
    <xdr:to>
      <xdr:col>7</xdr:col>
      <xdr:colOff>304800</xdr:colOff>
      <xdr:row>19</xdr:row>
      <xdr:rowOff>133350</xdr:rowOff>
    </xdr:to>
    <xdr:sp macro="" textlink="">
      <xdr:nvSpPr>
        <xdr:cNvPr id="13" name="Oval 12">
          <a:hlinkClick xmlns:r="http://schemas.openxmlformats.org/officeDocument/2006/relationships" r:id="" tooltip="Go left if Note Error &lt; 0.07"/>
          <a:extLst>
            <a:ext uri="{FF2B5EF4-FFF2-40B4-BE49-F238E27FC236}">
              <a16:creationId xmlns:a16="http://schemas.microsoft.com/office/drawing/2014/main" id="{FDFD4F87-26AA-43FF-BE22-33D252AF6B50}"/>
            </a:ext>
          </a:extLst>
        </xdr:cNvPr>
        <xdr:cNvSpPr/>
      </xdr:nvSpPr>
      <xdr:spPr>
        <a:xfrm>
          <a:off x="3810000" y="3429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0.07</a:t>
          </a:r>
        </a:p>
      </xdr:txBody>
    </xdr:sp>
    <xdr:clientData/>
  </xdr:twoCellAnchor>
  <xdr:twoCellAnchor>
    <xdr:from>
      <xdr:col>6</xdr:col>
      <xdr:colOff>152400</xdr:colOff>
      <xdr:row>17</xdr:row>
      <xdr:rowOff>6350</xdr:rowOff>
    </xdr:from>
    <xdr:to>
      <xdr:col>7</xdr:col>
      <xdr:colOff>304800</xdr:colOff>
      <xdr:row>17</xdr:row>
      <xdr:rowOff>133350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2CC0113-3C62-4376-ACC4-A7446CB92101}"/>
            </a:ext>
          </a:extLst>
        </xdr:cNvPr>
        <xdr:cNvSpPr txBox="1"/>
      </xdr:nvSpPr>
      <xdr:spPr>
        <a:xfrm>
          <a:off x="3810000" y="3302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Note Error</a:t>
          </a:r>
        </a:p>
      </xdr:txBody>
    </xdr:sp>
    <xdr:clientData/>
  </xdr:twoCellAnchor>
  <xdr:twoCellAnchor>
    <xdr:from>
      <xdr:col>6</xdr:col>
      <xdr:colOff>152400</xdr:colOff>
      <xdr:row>16</xdr:row>
      <xdr:rowOff>6350</xdr:rowOff>
    </xdr:from>
    <xdr:to>
      <xdr:col>7</xdr:col>
      <xdr:colOff>558800</xdr:colOff>
      <xdr:row>16</xdr:row>
      <xdr:rowOff>133350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3E9ECA78-5B7B-4884-BE69-FB2EA8D37898}"/>
            </a:ext>
          </a:extLst>
        </xdr:cNvPr>
        <xdr:cNvSpPr txBox="1"/>
      </xdr:nvSpPr>
      <xdr:spPr>
        <a:xfrm>
          <a:off x="3810000" y="3111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6</a:t>
          </a:r>
        </a:p>
      </xdr:txBody>
    </xdr:sp>
    <xdr:clientData/>
  </xdr:twoCellAnchor>
  <xdr:twoCellAnchor>
    <xdr:from>
      <xdr:col>8</xdr:col>
      <xdr:colOff>457200</xdr:colOff>
      <xdr:row>17</xdr:row>
      <xdr:rowOff>133350</xdr:rowOff>
    </xdr:from>
    <xdr:to>
      <xdr:col>10</xdr:col>
      <xdr:colOff>0</xdr:colOff>
      <xdr:row>19</xdr:row>
      <xdr:rowOff>133350</xdr:rowOff>
    </xdr:to>
    <xdr:sp macro="" textlink="">
      <xdr:nvSpPr>
        <xdr:cNvPr id="16" name="Oval 15">
          <a:hlinkClick xmlns:r="http://schemas.openxmlformats.org/officeDocument/2006/relationships" r:id="" tooltip="Go left if Note Error &lt; 0.11"/>
          <a:extLst>
            <a:ext uri="{FF2B5EF4-FFF2-40B4-BE49-F238E27FC236}">
              <a16:creationId xmlns:a16="http://schemas.microsoft.com/office/drawing/2014/main" id="{413082C8-CFD2-4FBA-A431-73340D145481}"/>
            </a:ext>
          </a:extLst>
        </xdr:cNvPr>
        <xdr:cNvSpPr/>
      </xdr:nvSpPr>
      <xdr:spPr>
        <a:xfrm>
          <a:off x="5334000" y="3429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0.11</a:t>
          </a:r>
        </a:p>
      </xdr:txBody>
    </xdr:sp>
    <xdr:clientData/>
  </xdr:twoCellAnchor>
  <xdr:twoCellAnchor>
    <xdr:from>
      <xdr:col>8</xdr:col>
      <xdr:colOff>457200</xdr:colOff>
      <xdr:row>17</xdr:row>
      <xdr:rowOff>6350</xdr:rowOff>
    </xdr:from>
    <xdr:to>
      <xdr:col>10</xdr:col>
      <xdr:colOff>0</xdr:colOff>
      <xdr:row>17</xdr:row>
      <xdr:rowOff>133350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CD70579-58DF-40EE-869D-CD0670DDE28F}"/>
            </a:ext>
          </a:extLst>
        </xdr:cNvPr>
        <xdr:cNvSpPr txBox="1"/>
      </xdr:nvSpPr>
      <xdr:spPr>
        <a:xfrm>
          <a:off x="5334000" y="3302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Note Error</a:t>
          </a:r>
        </a:p>
      </xdr:txBody>
    </xdr:sp>
    <xdr:clientData/>
  </xdr:twoCellAnchor>
  <xdr:twoCellAnchor>
    <xdr:from>
      <xdr:col>9</xdr:col>
      <xdr:colOff>228600</xdr:colOff>
      <xdr:row>16</xdr:row>
      <xdr:rowOff>6350</xdr:rowOff>
    </xdr:from>
    <xdr:to>
      <xdr:col>11</xdr:col>
      <xdr:colOff>25400</xdr:colOff>
      <xdr:row>16</xdr:row>
      <xdr:rowOff>133350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209C213C-A404-4A72-A046-89DC84F30640}"/>
            </a:ext>
          </a:extLst>
        </xdr:cNvPr>
        <xdr:cNvSpPr txBox="1"/>
      </xdr:nvSpPr>
      <xdr:spPr>
        <a:xfrm>
          <a:off x="5715000" y="3111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4</a:t>
          </a:r>
        </a:p>
      </xdr:txBody>
    </xdr:sp>
    <xdr:clientData/>
  </xdr:twoCellAnchor>
  <xdr:twoCellAnchor>
    <xdr:from>
      <xdr:col>11</xdr:col>
      <xdr:colOff>152400</xdr:colOff>
      <xdr:row>17</xdr:row>
      <xdr:rowOff>133350</xdr:rowOff>
    </xdr:from>
    <xdr:to>
      <xdr:col>12</xdr:col>
      <xdr:colOff>304800</xdr:colOff>
      <xdr:row>19</xdr:row>
      <xdr:rowOff>133350</xdr:rowOff>
    </xdr:to>
    <xdr:sp macro="" textlink="">
      <xdr:nvSpPr>
        <xdr:cNvPr id="19" name="Oval 18">
          <a:hlinkClick xmlns:r="http://schemas.openxmlformats.org/officeDocument/2006/relationships" r:id="" tooltip="Go left if Note Error &lt; 0.05"/>
          <a:extLst>
            <a:ext uri="{FF2B5EF4-FFF2-40B4-BE49-F238E27FC236}">
              <a16:creationId xmlns:a16="http://schemas.microsoft.com/office/drawing/2014/main" id="{7FC05CD3-A2A3-47E8-9AA4-8FABF4564F0F}"/>
            </a:ext>
          </a:extLst>
        </xdr:cNvPr>
        <xdr:cNvSpPr/>
      </xdr:nvSpPr>
      <xdr:spPr>
        <a:xfrm>
          <a:off x="6858000" y="3429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0.05</a:t>
          </a:r>
        </a:p>
      </xdr:txBody>
    </xdr:sp>
    <xdr:clientData/>
  </xdr:twoCellAnchor>
  <xdr:twoCellAnchor>
    <xdr:from>
      <xdr:col>11</xdr:col>
      <xdr:colOff>152400</xdr:colOff>
      <xdr:row>17</xdr:row>
      <xdr:rowOff>6350</xdr:rowOff>
    </xdr:from>
    <xdr:to>
      <xdr:col>12</xdr:col>
      <xdr:colOff>304800</xdr:colOff>
      <xdr:row>17</xdr:row>
      <xdr:rowOff>133350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9EB2A949-8FD4-4F71-BE0B-1E9BF758F232}"/>
            </a:ext>
          </a:extLst>
        </xdr:cNvPr>
        <xdr:cNvSpPr txBox="1"/>
      </xdr:nvSpPr>
      <xdr:spPr>
        <a:xfrm>
          <a:off x="6858000" y="3302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Note Error</a:t>
          </a:r>
        </a:p>
      </xdr:txBody>
    </xdr:sp>
    <xdr:clientData/>
  </xdr:twoCellAnchor>
  <xdr:twoCellAnchor>
    <xdr:from>
      <xdr:col>11</xdr:col>
      <xdr:colOff>152400</xdr:colOff>
      <xdr:row>16</xdr:row>
      <xdr:rowOff>6350</xdr:rowOff>
    </xdr:from>
    <xdr:to>
      <xdr:col>12</xdr:col>
      <xdr:colOff>558800</xdr:colOff>
      <xdr:row>16</xdr:row>
      <xdr:rowOff>133350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52C73C1D-41FD-464F-830E-FFB9414D2D77}"/>
            </a:ext>
          </a:extLst>
        </xdr:cNvPr>
        <xdr:cNvSpPr txBox="1"/>
      </xdr:nvSpPr>
      <xdr:spPr>
        <a:xfrm>
          <a:off x="6858000" y="3111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13</a:t>
          </a:r>
        </a:p>
      </xdr:txBody>
    </xdr:sp>
    <xdr:clientData/>
  </xdr:twoCellAnchor>
  <xdr:twoCellAnchor>
    <xdr:from>
      <xdr:col>1</xdr:col>
      <xdr:colOff>533400</xdr:colOff>
      <xdr:row>21</xdr:row>
      <xdr:rowOff>133350</xdr:rowOff>
    </xdr:from>
    <xdr:to>
      <xdr:col>3</xdr:col>
      <xdr:colOff>76200</xdr:colOff>
      <xdr:row>23</xdr:row>
      <xdr:rowOff>133350</xdr:rowOff>
    </xdr:to>
    <xdr:sp macro="" textlink="">
      <xdr:nvSpPr>
        <xdr:cNvPr id="22" name="Oval 21">
          <a:hlinkClick xmlns:r="http://schemas.openxmlformats.org/officeDocument/2006/relationships" r:id="" tooltip="Go left if Note Error &lt; 0.16"/>
          <a:extLst>
            <a:ext uri="{FF2B5EF4-FFF2-40B4-BE49-F238E27FC236}">
              <a16:creationId xmlns:a16="http://schemas.microsoft.com/office/drawing/2014/main" id="{9055428D-32F5-4BC7-996B-135D95624878}"/>
            </a:ext>
          </a:extLst>
        </xdr:cNvPr>
        <xdr:cNvSpPr/>
      </xdr:nvSpPr>
      <xdr:spPr>
        <a:xfrm>
          <a:off x="1143000" y="4191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0.16</a:t>
          </a:r>
        </a:p>
      </xdr:txBody>
    </xdr:sp>
    <xdr:clientData/>
  </xdr:twoCellAnchor>
  <xdr:twoCellAnchor>
    <xdr:from>
      <xdr:col>1</xdr:col>
      <xdr:colOff>533400</xdr:colOff>
      <xdr:row>21</xdr:row>
      <xdr:rowOff>6350</xdr:rowOff>
    </xdr:from>
    <xdr:to>
      <xdr:col>3</xdr:col>
      <xdr:colOff>76200</xdr:colOff>
      <xdr:row>21</xdr:row>
      <xdr:rowOff>133350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5AD37863-31DE-4753-AB54-FC4A04344615}"/>
            </a:ext>
          </a:extLst>
        </xdr:cNvPr>
        <xdr:cNvSpPr txBox="1"/>
      </xdr:nvSpPr>
      <xdr:spPr>
        <a:xfrm>
          <a:off x="1143000" y="4064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Note Error</a:t>
          </a:r>
        </a:p>
      </xdr:txBody>
    </xdr:sp>
    <xdr:clientData/>
  </xdr:twoCellAnchor>
  <xdr:twoCellAnchor>
    <xdr:from>
      <xdr:col>2</xdr:col>
      <xdr:colOff>304800</xdr:colOff>
      <xdr:row>20</xdr:row>
      <xdr:rowOff>6350</xdr:rowOff>
    </xdr:from>
    <xdr:to>
      <xdr:col>4</xdr:col>
      <xdr:colOff>101600</xdr:colOff>
      <xdr:row>20</xdr:row>
      <xdr:rowOff>133350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A39611C2-30E9-472E-8238-6B548DC3378E}"/>
            </a:ext>
          </a:extLst>
        </xdr:cNvPr>
        <xdr:cNvSpPr txBox="1"/>
      </xdr:nvSpPr>
      <xdr:spPr>
        <a:xfrm>
          <a:off x="1524000" y="3873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5</a:t>
          </a:r>
        </a:p>
      </xdr:txBody>
    </xdr:sp>
    <xdr:clientData/>
  </xdr:twoCellAnchor>
  <xdr:twoCellAnchor>
    <xdr:from>
      <xdr:col>4</xdr:col>
      <xdr:colOff>228600</xdr:colOff>
      <xdr:row>21</xdr:row>
      <xdr:rowOff>133350</xdr:rowOff>
    </xdr:from>
    <xdr:to>
      <xdr:col>5</xdr:col>
      <xdr:colOff>381000</xdr:colOff>
      <xdr:row>23</xdr:row>
      <xdr:rowOff>133350</xdr:rowOff>
    </xdr:to>
    <xdr:sp macro="" textlink="">
      <xdr:nvSpPr>
        <xdr:cNvPr id="25" name="Oval 24">
          <a:hlinkClick xmlns:r="http://schemas.openxmlformats.org/officeDocument/2006/relationships" r:id="" tooltip="Go left if Extra Error &lt; 0.50"/>
          <a:extLst>
            <a:ext uri="{FF2B5EF4-FFF2-40B4-BE49-F238E27FC236}">
              <a16:creationId xmlns:a16="http://schemas.microsoft.com/office/drawing/2014/main" id="{3FA7DFDC-EC5B-4627-B462-A04E6F571426}"/>
            </a:ext>
          </a:extLst>
        </xdr:cNvPr>
        <xdr:cNvSpPr/>
      </xdr:nvSpPr>
      <xdr:spPr>
        <a:xfrm>
          <a:off x="2667000" y="4191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0.50</a:t>
          </a:r>
        </a:p>
      </xdr:txBody>
    </xdr:sp>
    <xdr:clientData/>
  </xdr:twoCellAnchor>
  <xdr:twoCellAnchor>
    <xdr:from>
      <xdr:col>4</xdr:col>
      <xdr:colOff>228600</xdr:colOff>
      <xdr:row>21</xdr:row>
      <xdr:rowOff>6350</xdr:rowOff>
    </xdr:from>
    <xdr:to>
      <xdr:col>5</xdr:col>
      <xdr:colOff>381000</xdr:colOff>
      <xdr:row>21</xdr:row>
      <xdr:rowOff>133350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2089BD84-E399-4B94-AABF-19BDBC92ACC0}"/>
            </a:ext>
          </a:extLst>
        </xdr:cNvPr>
        <xdr:cNvSpPr txBox="1"/>
      </xdr:nvSpPr>
      <xdr:spPr>
        <a:xfrm>
          <a:off x="2667000" y="4064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Extra Error</a:t>
          </a:r>
        </a:p>
      </xdr:txBody>
    </xdr:sp>
    <xdr:clientData/>
  </xdr:twoCellAnchor>
  <xdr:twoCellAnchor>
    <xdr:from>
      <xdr:col>4</xdr:col>
      <xdr:colOff>228600</xdr:colOff>
      <xdr:row>20</xdr:row>
      <xdr:rowOff>6350</xdr:rowOff>
    </xdr:from>
    <xdr:to>
      <xdr:col>6</xdr:col>
      <xdr:colOff>25400</xdr:colOff>
      <xdr:row>20</xdr:row>
      <xdr:rowOff>133350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74D28B6D-A100-4940-B43A-0FA152C75743}"/>
            </a:ext>
          </a:extLst>
        </xdr:cNvPr>
        <xdr:cNvSpPr txBox="1"/>
      </xdr:nvSpPr>
      <xdr:spPr>
        <a:xfrm>
          <a:off x="2667000" y="3873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4</a:t>
          </a:r>
        </a:p>
      </xdr:txBody>
    </xdr:sp>
    <xdr:clientData/>
  </xdr:twoCellAnchor>
  <xdr:twoCellAnchor>
    <xdr:from>
      <xdr:col>5</xdr:col>
      <xdr:colOff>444500</xdr:colOff>
      <xdr:row>21</xdr:row>
      <xdr:rowOff>133350</xdr:rowOff>
    </xdr:from>
    <xdr:to>
      <xdr:col>6</xdr:col>
      <xdr:colOff>469900</xdr:colOff>
      <xdr:row>23</xdr:row>
      <xdr:rowOff>133350</xdr:rowOff>
    </xdr:to>
    <xdr:sp macro="" textlink="">
      <xdr:nvSpPr>
        <xdr:cNvPr id="28" name="Rectangle 27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C699F1E4-C335-4424-8ADD-F7A27B8D6567}"/>
            </a:ext>
          </a:extLst>
        </xdr:cNvPr>
        <xdr:cNvSpPr/>
      </xdr:nvSpPr>
      <xdr:spPr>
        <a:xfrm>
          <a:off x="3492500" y="4191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2.00</a:t>
          </a:r>
        </a:p>
      </xdr:txBody>
    </xdr:sp>
    <xdr:clientData/>
  </xdr:twoCellAnchor>
  <xdr:twoCellAnchor>
    <xdr:from>
      <xdr:col>6</xdr:col>
      <xdr:colOff>152400</xdr:colOff>
      <xdr:row>20</xdr:row>
      <xdr:rowOff>6350</xdr:rowOff>
    </xdr:from>
    <xdr:to>
      <xdr:col>7</xdr:col>
      <xdr:colOff>558800</xdr:colOff>
      <xdr:row>20</xdr:row>
      <xdr:rowOff>133350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15146EFF-7243-4913-B251-2B2BDF1EF519}"/>
            </a:ext>
          </a:extLst>
        </xdr:cNvPr>
        <xdr:cNvSpPr txBox="1"/>
      </xdr:nvSpPr>
      <xdr:spPr>
        <a:xfrm>
          <a:off x="3810000" y="3873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1</a:t>
          </a:r>
        </a:p>
      </xdr:txBody>
    </xdr:sp>
    <xdr:clientData/>
  </xdr:twoCellAnchor>
  <xdr:twoCellAnchor>
    <xdr:from>
      <xdr:col>6</xdr:col>
      <xdr:colOff>533400</xdr:colOff>
      <xdr:row>21</xdr:row>
      <xdr:rowOff>133350</xdr:rowOff>
    </xdr:from>
    <xdr:to>
      <xdr:col>8</xdr:col>
      <xdr:colOff>76200</xdr:colOff>
      <xdr:row>23</xdr:row>
      <xdr:rowOff>133350</xdr:rowOff>
    </xdr:to>
    <xdr:sp macro="" textlink="">
      <xdr:nvSpPr>
        <xdr:cNvPr id="30" name="Oval 29">
          <a:hlinkClick xmlns:r="http://schemas.openxmlformats.org/officeDocument/2006/relationships" r:id="" tooltip="Go left if Note Error &lt; 0.18"/>
          <a:extLst>
            <a:ext uri="{FF2B5EF4-FFF2-40B4-BE49-F238E27FC236}">
              <a16:creationId xmlns:a16="http://schemas.microsoft.com/office/drawing/2014/main" id="{03625A7D-EAD5-4647-87A3-F2F57BE0A8A6}"/>
            </a:ext>
          </a:extLst>
        </xdr:cNvPr>
        <xdr:cNvSpPr/>
      </xdr:nvSpPr>
      <xdr:spPr>
        <a:xfrm>
          <a:off x="4191000" y="4191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0.18</a:t>
          </a:r>
        </a:p>
      </xdr:txBody>
    </xdr:sp>
    <xdr:clientData/>
  </xdr:twoCellAnchor>
  <xdr:twoCellAnchor>
    <xdr:from>
      <xdr:col>6</xdr:col>
      <xdr:colOff>533400</xdr:colOff>
      <xdr:row>21</xdr:row>
      <xdr:rowOff>6350</xdr:rowOff>
    </xdr:from>
    <xdr:to>
      <xdr:col>8</xdr:col>
      <xdr:colOff>76200</xdr:colOff>
      <xdr:row>21</xdr:row>
      <xdr:rowOff>133350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E5915C49-832B-4062-A478-F8A1963C1323}"/>
            </a:ext>
          </a:extLst>
        </xdr:cNvPr>
        <xdr:cNvSpPr txBox="1"/>
      </xdr:nvSpPr>
      <xdr:spPr>
        <a:xfrm>
          <a:off x="4191000" y="4064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Note Error</a:t>
          </a:r>
        </a:p>
      </xdr:txBody>
    </xdr:sp>
    <xdr:clientData/>
  </xdr:twoCellAnchor>
  <xdr:twoCellAnchor>
    <xdr:from>
      <xdr:col>6</xdr:col>
      <xdr:colOff>533400</xdr:colOff>
      <xdr:row>20</xdr:row>
      <xdr:rowOff>6350</xdr:rowOff>
    </xdr:from>
    <xdr:to>
      <xdr:col>8</xdr:col>
      <xdr:colOff>330200</xdr:colOff>
      <xdr:row>20</xdr:row>
      <xdr:rowOff>133350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93AD45C7-97B1-4110-84D2-AF9D858B7366}"/>
            </a:ext>
          </a:extLst>
        </xdr:cNvPr>
        <xdr:cNvSpPr txBox="1"/>
      </xdr:nvSpPr>
      <xdr:spPr>
        <a:xfrm>
          <a:off x="4191000" y="3873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5</a:t>
          </a:r>
        </a:p>
      </xdr:txBody>
    </xdr:sp>
    <xdr:clientData/>
  </xdr:twoCellAnchor>
  <xdr:twoCellAnchor>
    <xdr:from>
      <xdr:col>8</xdr:col>
      <xdr:colOff>139700</xdr:colOff>
      <xdr:row>21</xdr:row>
      <xdr:rowOff>133350</xdr:rowOff>
    </xdr:from>
    <xdr:to>
      <xdr:col>9</xdr:col>
      <xdr:colOff>165100</xdr:colOff>
      <xdr:row>23</xdr:row>
      <xdr:rowOff>133350</xdr:rowOff>
    </xdr:to>
    <xdr:sp macro="" textlink="">
      <xdr:nvSpPr>
        <xdr:cNvPr id="33" name="Rectangle 32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975164F3-C779-45AB-A3A0-FEE1D0764AFC}"/>
            </a:ext>
          </a:extLst>
        </xdr:cNvPr>
        <xdr:cNvSpPr/>
      </xdr:nvSpPr>
      <xdr:spPr>
        <a:xfrm>
          <a:off x="5016500" y="4191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8.00</a:t>
          </a:r>
        </a:p>
      </xdr:txBody>
    </xdr:sp>
    <xdr:clientData/>
  </xdr:twoCellAnchor>
  <xdr:twoCellAnchor>
    <xdr:from>
      <xdr:col>8</xdr:col>
      <xdr:colOff>457200</xdr:colOff>
      <xdr:row>20</xdr:row>
      <xdr:rowOff>6350</xdr:rowOff>
    </xdr:from>
    <xdr:to>
      <xdr:col>10</xdr:col>
      <xdr:colOff>254000</xdr:colOff>
      <xdr:row>20</xdr:row>
      <xdr:rowOff>133350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1E7EC18B-3B49-4710-A1F2-AA14DEF2B551}"/>
            </a:ext>
          </a:extLst>
        </xdr:cNvPr>
        <xdr:cNvSpPr txBox="1"/>
      </xdr:nvSpPr>
      <xdr:spPr>
        <a:xfrm>
          <a:off x="5334000" y="3873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1</a:t>
          </a:r>
        </a:p>
      </xdr:txBody>
    </xdr:sp>
    <xdr:clientData/>
  </xdr:twoCellAnchor>
  <xdr:twoCellAnchor>
    <xdr:from>
      <xdr:col>9</xdr:col>
      <xdr:colOff>292100</xdr:colOff>
      <xdr:row>21</xdr:row>
      <xdr:rowOff>133350</xdr:rowOff>
    </xdr:from>
    <xdr:to>
      <xdr:col>10</xdr:col>
      <xdr:colOff>317500</xdr:colOff>
      <xdr:row>23</xdr:row>
      <xdr:rowOff>133350</xdr:rowOff>
    </xdr:to>
    <xdr:sp macro="" textlink="">
      <xdr:nvSpPr>
        <xdr:cNvPr id="35" name="Rectangle 34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A9348308-C827-4A53-9FA0-BD47DB2203F7}"/>
            </a:ext>
          </a:extLst>
        </xdr:cNvPr>
        <xdr:cNvSpPr/>
      </xdr:nvSpPr>
      <xdr:spPr>
        <a:xfrm>
          <a:off x="5778500" y="4191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5.00</a:t>
          </a:r>
        </a:p>
      </xdr:txBody>
    </xdr:sp>
    <xdr:clientData/>
  </xdr:twoCellAnchor>
  <xdr:twoCellAnchor>
    <xdr:from>
      <xdr:col>9</xdr:col>
      <xdr:colOff>228600</xdr:colOff>
      <xdr:row>20</xdr:row>
      <xdr:rowOff>6350</xdr:rowOff>
    </xdr:from>
    <xdr:to>
      <xdr:col>11</xdr:col>
      <xdr:colOff>25400</xdr:colOff>
      <xdr:row>20</xdr:row>
      <xdr:rowOff>133350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1E0C6A00-4F68-4BDA-BCA8-DCABC5A529DC}"/>
            </a:ext>
          </a:extLst>
        </xdr:cNvPr>
        <xdr:cNvSpPr txBox="1"/>
      </xdr:nvSpPr>
      <xdr:spPr>
        <a:xfrm>
          <a:off x="5715000" y="3873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3</a:t>
          </a:r>
        </a:p>
      </xdr:txBody>
    </xdr:sp>
    <xdr:clientData/>
  </xdr:twoCellAnchor>
  <xdr:twoCellAnchor>
    <xdr:from>
      <xdr:col>10</xdr:col>
      <xdr:colOff>444500</xdr:colOff>
      <xdr:row>21</xdr:row>
      <xdr:rowOff>133350</xdr:rowOff>
    </xdr:from>
    <xdr:to>
      <xdr:col>11</xdr:col>
      <xdr:colOff>469900</xdr:colOff>
      <xdr:row>23</xdr:row>
      <xdr:rowOff>133350</xdr:rowOff>
    </xdr:to>
    <xdr:sp macro="" textlink="">
      <xdr:nvSpPr>
        <xdr:cNvPr id="37" name="Rectangle 36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BDA09C6B-26A7-4590-BB58-BA13A01C221E}"/>
            </a:ext>
          </a:extLst>
        </xdr:cNvPr>
        <xdr:cNvSpPr/>
      </xdr:nvSpPr>
      <xdr:spPr>
        <a:xfrm>
          <a:off x="6540500" y="4191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6.00</a:t>
          </a:r>
        </a:p>
      </xdr:txBody>
    </xdr:sp>
    <xdr:clientData/>
  </xdr:twoCellAnchor>
  <xdr:twoCellAnchor>
    <xdr:from>
      <xdr:col>11</xdr:col>
      <xdr:colOff>152400</xdr:colOff>
      <xdr:row>20</xdr:row>
      <xdr:rowOff>6350</xdr:rowOff>
    </xdr:from>
    <xdr:to>
      <xdr:col>12</xdr:col>
      <xdr:colOff>558800</xdr:colOff>
      <xdr:row>20</xdr:row>
      <xdr:rowOff>133350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302DCFC6-3B53-4CBC-A709-FD5A855670B6}"/>
            </a:ext>
          </a:extLst>
        </xdr:cNvPr>
        <xdr:cNvSpPr txBox="1"/>
      </xdr:nvSpPr>
      <xdr:spPr>
        <a:xfrm>
          <a:off x="6858000" y="3873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2</a:t>
          </a:r>
        </a:p>
      </xdr:txBody>
    </xdr:sp>
    <xdr:clientData/>
  </xdr:twoCellAnchor>
  <xdr:twoCellAnchor>
    <xdr:from>
      <xdr:col>11</xdr:col>
      <xdr:colOff>533400</xdr:colOff>
      <xdr:row>21</xdr:row>
      <xdr:rowOff>133350</xdr:rowOff>
    </xdr:from>
    <xdr:to>
      <xdr:col>13</xdr:col>
      <xdr:colOff>76200</xdr:colOff>
      <xdr:row>23</xdr:row>
      <xdr:rowOff>133350</xdr:rowOff>
    </xdr:to>
    <xdr:sp macro="" textlink="">
      <xdr:nvSpPr>
        <xdr:cNvPr id="39" name="Oval 38">
          <a:hlinkClick xmlns:r="http://schemas.openxmlformats.org/officeDocument/2006/relationships" r:id="" tooltip="Go left if Note Error &lt; 0.20"/>
          <a:extLst>
            <a:ext uri="{FF2B5EF4-FFF2-40B4-BE49-F238E27FC236}">
              <a16:creationId xmlns:a16="http://schemas.microsoft.com/office/drawing/2014/main" id="{6A5472A9-2B5B-45A2-B19B-C195BF0F3E8B}"/>
            </a:ext>
          </a:extLst>
        </xdr:cNvPr>
        <xdr:cNvSpPr/>
      </xdr:nvSpPr>
      <xdr:spPr>
        <a:xfrm>
          <a:off x="7239000" y="4191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0.20</a:t>
          </a:r>
        </a:p>
      </xdr:txBody>
    </xdr:sp>
    <xdr:clientData/>
  </xdr:twoCellAnchor>
  <xdr:twoCellAnchor>
    <xdr:from>
      <xdr:col>11</xdr:col>
      <xdr:colOff>533400</xdr:colOff>
      <xdr:row>21</xdr:row>
      <xdr:rowOff>6350</xdr:rowOff>
    </xdr:from>
    <xdr:to>
      <xdr:col>13</xdr:col>
      <xdr:colOff>76200</xdr:colOff>
      <xdr:row>21</xdr:row>
      <xdr:rowOff>133350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76DF7F1-6FE0-43D6-9844-28313AC73DC6}"/>
            </a:ext>
          </a:extLst>
        </xdr:cNvPr>
        <xdr:cNvSpPr txBox="1"/>
      </xdr:nvSpPr>
      <xdr:spPr>
        <a:xfrm>
          <a:off x="7239000" y="4064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Note Error</a:t>
          </a:r>
        </a:p>
      </xdr:txBody>
    </xdr:sp>
    <xdr:clientData/>
  </xdr:twoCellAnchor>
  <xdr:twoCellAnchor>
    <xdr:from>
      <xdr:col>11</xdr:col>
      <xdr:colOff>533400</xdr:colOff>
      <xdr:row>20</xdr:row>
      <xdr:rowOff>6350</xdr:rowOff>
    </xdr:from>
    <xdr:to>
      <xdr:col>13</xdr:col>
      <xdr:colOff>330200</xdr:colOff>
      <xdr:row>20</xdr:row>
      <xdr:rowOff>133350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EC1A3774-5760-48DB-BE99-75D15B6397AA}"/>
            </a:ext>
          </a:extLst>
        </xdr:cNvPr>
        <xdr:cNvSpPr txBox="1"/>
      </xdr:nvSpPr>
      <xdr:spPr>
        <a:xfrm>
          <a:off x="7239000" y="3873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11</a:t>
          </a:r>
        </a:p>
      </xdr:txBody>
    </xdr:sp>
    <xdr:clientData/>
  </xdr:twoCellAnchor>
  <xdr:twoCellAnchor>
    <xdr:from>
      <xdr:col>1</xdr:col>
      <xdr:colOff>215900</xdr:colOff>
      <xdr:row>25</xdr:row>
      <xdr:rowOff>133350</xdr:rowOff>
    </xdr:from>
    <xdr:to>
      <xdr:col>2</xdr:col>
      <xdr:colOff>241300</xdr:colOff>
      <xdr:row>27</xdr:row>
      <xdr:rowOff>133350</xdr:rowOff>
    </xdr:to>
    <xdr:sp macro="" textlink="">
      <xdr:nvSpPr>
        <xdr:cNvPr id="42" name="Rectangle 41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B12C1D50-7070-422F-9FCC-F42610BD78FD}"/>
            </a:ext>
          </a:extLst>
        </xdr:cNvPr>
        <xdr:cNvSpPr/>
      </xdr:nvSpPr>
      <xdr:spPr>
        <a:xfrm>
          <a:off x="825500" y="4953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2.33</a:t>
          </a:r>
        </a:p>
      </xdr:txBody>
    </xdr:sp>
    <xdr:clientData/>
  </xdr:twoCellAnchor>
  <xdr:twoCellAnchor>
    <xdr:from>
      <xdr:col>1</xdr:col>
      <xdr:colOff>533400</xdr:colOff>
      <xdr:row>24</xdr:row>
      <xdr:rowOff>6350</xdr:rowOff>
    </xdr:from>
    <xdr:to>
      <xdr:col>3</xdr:col>
      <xdr:colOff>330200</xdr:colOff>
      <xdr:row>24</xdr:row>
      <xdr:rowOff>133350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399DB8CE-B1E2-4DD4-9B87-59C1BC6A578B}"/>
            </a:ext>
          </a:extLst>
        </xdr:cNvPr>
        <xdr:cNvSpPr txBox="1"/>
      </xdr:nvSpPr>
      <xdr:spPr>
        <a:xfrm>
          <a:off x="1143000" y="4635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3</a:t>
          </a:r>
        </a:p>
      </xdr:txBody>
    </xdr:sp>
    <xdr:clientData/>
  </xdr:twoCellAnchor>
  <xdr:twoCellAnchor>
    <xdr:from>
      <xdr:col>2</xdr:col>
      <xdr:colOff>368300</xdr:colOff>
      <xdr:row>25</xdr:row>
      <xdr:rowOff>133350</xdr:rowOff>
    </xdr:from>
    <xdr:to>
      <xdr:col>3</xdr:col>
      <xdr:colOff>393700</xdr:colOff>
      <xdr:row>27</xdr:row>
      <xdr:rowOff>133350</xdr:rowOff>
    </xdr:to>
    <xdr:sp macro="" textlink="">
      <xdr:nvSpPr>
        <xdr:cNvPr id="44" name="Rectangle 43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D385AAA9-0FCA-4882-B977-0F293E294692}"/>
            </a:ext>
          </a:extLst>
        </xdr:cNvPr>
        <xdr:cNvSpPr/>
      </xdr:nvSpPr>
      <xdr:spPr>
        <a:xfrm>
          <a:off x="1587500" y="4953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1.00</a:t>
          </a:r>
        </a:p>
      </xdr:txBody>
    </xdr:sp>
    <xdr:clientData/>
  </xdr:twoCellAnchor>
  <xdr:twoCellAnchor>
    <xdr:from>
      <xdr:col>2</xdr:col>
      <xdr:colOff>304800</xdr:colOff>
      <xdr:row>24</xdr:row>
      <xdr:rowOff>6350</xdr:rowOff>
    </xdr:from>
    <xdr:to>
      <xdr:col>4</xdr:col>
      <xdr:colOff>101600</xdr:colOff>
      <xdr:row>24</xdr:row>
      <xdr:rowOff>133350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F1116723-5D25-42A1-9B57-322A3E1F6233}"/>
            </a:ext>
          </a:extLst>
        </xdr:cNvPr>
        <xdr:cNvSpPr txBox="1"/>
      </xdr:nvSpPr>
      <xdr:spPr>
        <a:xfrm>
          <a:off x="1524000" y="4635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2</a:t>
          </a:r>
        </a:p>
      </xdr:txBody>
    </xdr:sp>
    <xdr:clientData/>
  </xdr:twoCellAnchor>
  <xdr:twoCellAnchor>
    <xdr:from>
      <xdr:col>3</xdr:col>
      <xdr:colOff>520700</xdr:colOff>
      <xdr:row>25</xdr:row>
      <xdr:rowOff>133350</xdr:rowOff>
    </xdr:from>
    <xdr:to>
      <xdr:col>4</xdr:col>
      <xdr:colOff>546100</xdr:colOff>
      <xdr:row>27</xdr:row>
      <xdr:rowOff>133350</xdr:rowOff>
    </xdr:to>
    <xdr:sp macro="" textlink="">
      <xdr:nvSpPr>
        <xdr:cNvPr id="46" name="Rectangle 45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45B68F0A-D1F1-4EF4-A400-378A23261198}"/>
            </a:ext>
          </a:extLst>
        </xdr:cNvPr>
        <xdr:cNvSpPr/>
      </xdr:nvSpPr>
      <xdr:spPr>
        <a:xfrm>
          <a:off x="2349500" y="4953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1.00</a:t>
          </a:r>
        </a:p>
      </xdr:txBody>
    </xdr:sp>
    <xdr:clientData/>
  </xdr:twoCellAnchor>
  <xdr:twoCellAnchor>
    <xdr:from>
      <xdr:col>4</xdr:col>
      <xdr:colOff>228600</xdr:colOff>
      <xdr:row>24</xdr:row>
      <xdr:rowOff>6350</xdr:rowOff>
    </xdr:from>
    <xdr:to>
      <xdr:col>6</xdr:col>
      <xdr:colOff>25400</xdr:colOff>
      <xdr:row>24</xdr:row>
      <xdr:rowOff>133350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D557DF83-2CF6-426B-B7BE-9C957065080D}"/>
            </a:ext>
          </a:extLst>
        </xdr:cNvPr>
        <xdr:cNvSpPr txBox="1"/>
      </xdr:nvSpPr>
      <xdr:spPr>
        <a:xfrm>
          <a:off x="2667000" y="4635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1</a:t>
          </a:r>
        </a:p>
      </xdr:txBody>
    </xdr:sp>
    <xdr:clientData/>
  </xdr:twoCellAnchor>
  <xdr:twoCellAnchor>
    <xdr:from>
      <xdr:col>5</xdr:col>
      <xdr:colOff>63500</xdr:colOff>
      <xdr:row>25</xdr:row>
      <xdr:rowOff>133350</xdr:rowOff>
    </xdr:from>
    <xdr:to>
      <xdr:col>6</xdr:col>
      <xdr:colOff>88900</xdr:colOff>
      <xdr:row>27</xdr:row>
      <xdr:rowOff>133350</xdr:rowOff>
    </xdr:to>
    <xdr:sp macro="" textlink="">
      <xdr:nvSpPr>
        <xdr:cNvPr id="48" name="Rectangle 47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8256508B-FB25-4D5D-B1E9-EDECA23ED3C1}"/>
            </a:ext>
          </a:extLst>
        </xdr:cNvPr>
        <xdr:cNvSpPr/>
      </xdr:nvSpPr>
      <xdr:spPr>
        <a:xfrm>
          <a:off x="3111500" y="4953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5.33</a:t>
          </a:r>
        </a:p>
      </xdr:txBody>
    </xdr:sp>
    <xdr:clientData/>
  </xdr:twoCellAnchor>
  <xdr:twoCellAnchor>
    <xdr:from>
      <xdr:col>5</xdr:col>
      <xdr:colOff>0</xdr:colOff>
      <xdr:row>24</xdr:row>
      <xdr:rowOff>6350</xdr:rowOff>
    </xdr:from>
    <xdr:to>
      <xdr:col>6</xdr:col>
      <xdr:colOff>406400</xdr:colOff>
      <xdr:row>24</xdr:row>
      <xdr:rowOff>133350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D867C359-6E80-4DF6-B580-FBD0487113CF}"/>
            </a:ext>
          </a:extLst>
        </xdr:cNvPr>
        <xdr:cNvSpPr txBox="1"/>
      </xdr:nvSpPr>
      <xdr:spPr>
        <a:xfrm>
          <a:off x="3048000" y="4635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3</a:t>
          </a:r>
        </a:p>
      </xdr:txBody>
    </xdr:sp>
    <xdr:clientData/>
  </xdr:twoCellAnchor>
  <xdr:twoCellAnchor>
    <xdr:from>
      <xdr:col>6</xdr:col>
      <xdr:colOff>215900</xdr:colOff>
      <xdr:row>25</xdr:row>
      <xdr:rowOff>133350</xdr:rowOff>
    </xdr:from>
    <xdr:to>
      <xdr:col>7</xdr:col>
      <xdr:colOff>241300</xdr:colOff>
      <xdr:row>27</xdr:row>
      <xdr:rowOff>133350</xdr:rowOff>
    </xdr:to>
    <xdr:sp macro="" textlink="">
      <xdr:nvSpPr>
        <xdr:cNvPr id="50" name="Rectangle 49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46D0058F-567D-4B0A-A544-676A51C9CA33}"/>
            </a:ext>
          </a:extLst>
        </xdr:cNvPr>
        <xdr:cNvSpPr/>
      </xdr:nvSpPr>
      <xdr:spPr>
        <a:xfrm>
          <a:off x="3873500" y="4953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6.67</a:t>
          </a:r>
        </a:p>
      </xdr:txBody>
    </xdr:sp>
    <xdr:clientData/>
  </xdr:twoCellAnchor>
  <xdr:twoCellAnchor>
    <xdr:from>
      <xdr:col>6</xdr:col>
      <xdr:colOff>533400</xdr:colOff>
      <xdr:row>24</xdr:row>
      <xdr:rowOff>6350</xdr:rowOff>
    </xdr:from>
    <xdr:to>
      <xdr:col>8</xdr:col>
      <xdr:colOff>330200</xdr:colOff>
      <xdr:row>24</xdr:row>
      <xdr:rowOff>133350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9C5F1784-1C92-45C1-AA5B-A1D7BFFD0E73}"/>
            </a:ext>
          </a:extLst>
        </xdr:cNvPr>
        <xdr:cNvSpPr txBox="1"/>
      </xdr:nvSpPr>
      <xdr:spPr>
        <a:xfrm>
          <a:off x="4191000" y="4635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3</a:t>
          </a:r>
        </a:p>
      </xdr:txBody>
    </xdr:sp>
    <xdr:clientData/>
  </xdr:twoCellAnchor>
  <xdr:twoCellAnchor>
    <xdr:from>
      <xdr:col>7</xdr:col>
      <xdr:colOff>368300</xdr:colOff>
      <xdr:row>25</xdr:row>
      <xdr:rowOff>133350</xdr:rowOff>
    </xdr:from>
    <xdr:to>
      <xdr:col>8</xdr:col>
      <xdr:colOff>393700</xdr:colOff>
      <xdr:row>27</xdr:row>
      <xdr:rowOff>133350</xdr:rowOff>
    </xdr:to>
    <xdr:sp macro="" textlink="">
      <xdr:nvSpPr>
        <xdr:cNvPr id="52" name="Rectangle 51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046F6223-D80F-4803-8BDE-F720AB1E0612}"/>
            </a:ext>
          </a:extLst>
        </xdr:cNvPr>
        <xdr:cNvSpPr/>
      </xdr:nvSpPr>
      <xdr:spPr>
        <a:xfrm>
          <a:off x="4635500" y="4953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4.00</a:t>
          </a:r>
        </a:p>
      </xdr:txBody>
    </xdr:sp>
    <xdr:clientData/>
  </xdr:twoCellAnchor>
  <xdr:twoCellAnchor>
    <xdr:from>
      <xdr:col>7</xdr:col>
      <xdr:colOff>304800</xdr:colOff>
      <xdr:row>24</xdr:row>
      <xdr:rowOff>6350</xdr:rowOff>
    </xdr:from>
    <xdr:to>
      <xdr:col>9</xdr:col>
      <xdr:colOff>101600</xdr:colOff>
      <xdr:row>24</xdr:row>
      <xdr:rowOff>133350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339D2447-C5B3-4A84-B8CE-5801A303A626}"/>
            </a:ext>
          </a:extLst>
        </xdr:cNvPr>
        <xdr:cNvSpPr txBox="1"/>
      </xdr:nvSpPr>
      <xdr:spPr>
        <a:xfrm>
          <a:off x="4572000" y="4635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2</a:t>
          </a:r>
        </a:p>
      </xdr:txBody>
    </xdr:sp>
    <xdr:clientData/>
  </xdr:twoCellAnchor>
  <xdr:twoCellAnchor>
    <xdr:from>
      <xdr:col>11</xdr:col>
      <xdr:colOff>152400</xdr:colOff>
      <xdr:row>25</xdr:row>
      <xdr:rowOff>133350</xdr:rowOff>
    </xdr:from>
    <xdr:to>
      <xdr:col>12</xdr:col>
      <xdr:colOff>304800</xdr:colOff>
      <xdr:row>27</xdr:row>
      <xdr:rowOff>133350</xdr:rowOff>
    </xdr:to>
    <xdr:sp macro="" textlink="">
      <xdr:nvSpPr>
        <xdr:cNvPr id="54" name="Oval 53">
          <a:hlinkClick xmlns:r="http://schemas.openxmlformats.org/officeDocument/2006/relationships" r:id="" tooltip="Go left if Extra Error &lt; 0.75"/>
          <a:extLst>
            <a:ext uri="{FF2B5EF4-FFF2-40B4-BE49-F238E27FC236}">
              <a16:creationId xmlns:a16="http://schemas.microsoft.com/office/drawing/2014/main" id="{854FAF44-C562-49C8-A053-592CE8E47B5C}"/>
            </a:ext>
          </a:extLst>
        </xdr:cNvPr>
        <xdr:cNvSpPr/>
      </xdr:nvSpPr>
      <xdr:spPr>
        <a:xfrm>
          <a:off x="6858000" y="4953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0.75</a:t>
          </a:r>
        </a:p>
      </xdr:txBody>
    </xdr:sp>
    <xdr:clientData/>
  </xdr:twoCellAnchor>
  <xdr:twoCellAnchor>
    <xdr:from>
      <xdr:col>11</xdr:col>
      <xdr:colOff>152400</xdr:colOff>
      <xdr:row>25</xdr:row>
      <xdr:rowOff>6350</xdr:rowOff>
    </xdr:from>
    <xdr:to>
      <xdr:col>12</xdr:col>
      <xdr:colOff>304800</xdr:colOff>
      <xdr:row>25</xdr:row>
      <xdr:rowOff>133350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1660A18E-3920-4721-B874-74C3592A2CD5}"/>
            </a:ext>
          </a:extLst>
        </xdr:cNvPr>
        <xdr:cNvSpPr txBox="1"/>
      </xdr:nvSpPr>
      <xdr:spPr>
        <a:xfrm>
          <a:off x="6858000" y="4826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Extra Error</a:t>
          </a:r>
        </a:p>
      </xdr:txBody>
    </xdr:sp>
    <xdr:clientData/>
  </xdr:twoCellAnchor>
  <xdr:twoCellAnchor>
    <xdr:from>
      <xdr:col>11</xdr:col>
      <xdr:colOff>533400</xdr:colOff>
      <xdr:row>24</xdr:row>
      <xdr:rowOff>6350</xdr:rowOff>
    </xdr:from>
    <xdr:to>
      <xdr:col>13</xdr:col>
      <xdr:colOff>330200</xdr:colOff>
      <xdr:row>24</xdr:row>
      <xdr:rowOff>133350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AD61803E-3B05-4A8D-945F-2D41B4CF3FCA}"/>
            </a:ext>
          </a:extLst>
        </xdr:cNvPr>
        <xdr:cNvSpPr txBox="1"/>
      </xdr:nvSpPr>
      <xdr:spPr>
        <a:xfrm>
          <a:off x="7239000" y="4635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9</a:t>
          </a:r>
        </a:p>
      </xdr:txBody>
    </xdr:sp>
    <xdr:clientData/>
  </xdr:twoCellAnchor>
  <xdr:twoCellAnchor>
    <xdr:from>
      <xdr:col>12</xdr:col>
      <xdr:colOff>368300</xdr:colOff>
      <xdr:row>25</xdr:row>
      <xdr:rowOff>133350</xdr:rowOff>
    </xdr:from>
    <xdr:to>
      <xdr:col>13</xdr:col>
      <xdr:colOff>393700</xdr:colOff>
      <xdr:row>27</xdr:row>
      <xdr:rowOff>133350</xdr:rowOff>
    </xdr:to>
    <xdr:sp macro="" textlink="">
      <xdr:nvSpPr>
        <xdr:cNvPr id="57" name="Rectangle 56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F1F363F4-61B1-455F-858F-6C41067BC36F}"/>
            </a:ext>
          </a:extLst>
        </xdr:cNvPr>
        <xdr:cNvSpPr/>
      </xdr:nvSpPr>
      <xdr:spPr>
        <a:xfrm>
          <a:off x="7683500" y="4953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6.50</a:t>
          </a:r>
        </a:p>
      </xdr:txBody>
    </xdr:sp>
    <xdr:clientData/>
  </xdr:twoCellAnchor>
  <xdr:twoCellAnchor>
    <xdr:from>
      <xdr:col>12</xdr:col>
      <xdr:colOff>304800</xdr:colOff>
      <xdr:row>24</xdr:row>
      <xdr:rowOff>6350</xdr:rowOff>
    </xdr:from>
    <xdr:to>
      <xdr:col>14</xdr:col>
      <xdr:colOff>101600</xdr:colOff>
      <xdr:row>24</xdr:row>
      <xdr:rowOff>133350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C38BC8E2-4873-463E-8A02-D41AEE8386AA}"/>
            </a:ext>
          </a:extLst>
        </xdr:cNvPr>
        <xdr:cNvSpPr txBox="1"/>
      </xdr:nvSpPr>
      <xdr:spPr>
        <a:xfrm>
          <a:off x="7620000" y="4635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2</a:t>
          </a:r>
        </a:p>
      </xdr:txBody>
    </xdr:sp>
    <xdr:clientData/>
  </xdr:twoCellAnchor>
  <xdr:twoCellAnchor>
    <xdr:from>
      <xdr:col>10</xdr:col>
      <xdr:colOff>444500</xdr:colOff>
      <xdr:row>29</xdr:row>
      <xdr:rowOff>133350</xdr:rowOff>
    </xdr:from>
    <xdr:to>
      <xdr:col>11</xdr:col>
      <xdr:colOff>469900</xdr:colOff>
      <xdr:row>31</xdr:row>
      <xdr:rowOff>133350</xdr:rowOff>
    </xdr:to>
    <xdr:sp macro="" textlink="">
      <xdr:nvSpPr>
        <xdr:cNvPr id="59" name="Rectangle 58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4E127791-B2AE-4FB6-9B18-EF702AB82650}"/>
            </a:ext>
          </a:extLst>
        </xdr:cNvPr>
        <xdr:cNvSpPr/>
      </xdr:nvSpPr>
      <xdr:spPr>
        <a:xfrm>
          <a:off x="6540500" y="5715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7.33</a:t>
          </a:r>
        </a:p>
      </xdr:txBody>
    </xdr:sp>
    <xdr:clientData/>
  </xdr:twoCellAnchor>
  <xdr:twoCellAnchor>
    <xdr:from>
      <xdr:col>11</xdr:col>
      <xdr:colOff>152400</xdr:colOff>
      <xdr:row>28</xdr:row>
      <xdr:rowOff>6350</xdr:rowOff>
    </xdr:from>
    <xdr:to>
      <xdr:col>12</xdr:col>
      <xdr:colOff>558800</xdr:colOff>
      <xdr:row>28</xdr:row>
      <xdr:rowOff>133350</xdr:rowOff>
    </xdr:to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A95A6F59-C599-43CC-9E74-8AD704CD7BF3}"/>
            </a:ext>
          </a:extLst>
        </xdr:cNvPr>
        <xdr:cNvSpPr txBox="1"/>
      </xdr:nvSpPr>
      <xdr:spPr>
        <a:xfrm>
          <a:off x="6858000" y="5397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3</a:t>
          </a:r>
        </a:p>
      </xdr:txBody>
    </xdr:sp>
    <xdr:clientData/>
  </xdr:twoCellAnchor>
  <xdr:twoCellAnchor>
    <xdr:from>
      <xdr:col>11</xdr:col>
      <xdr:colOff>533400</xdr:colOff>
      <xdr:row>29</xdr:row>
      <xdr:rowOff>133350</xdr:rowOff>
    </xdr:from>
    <xdr:to>
      <xdr:col>13</xdr:col>
      <xdr:colOff>76200</xdr:colOff>
      <xdr:row>31</xdr:row>
      <xdr:rowOff>133350</xdr:rowOff>
    </xdr:to>
    <xdr:sp macro="" textlink="">
      <xdr:nvSpPr>
        <xdr:cNvPr id="61" name="Oval 60">
          <a:hlinkClick xmlns:r="http://schemas.openxmlformats.org/officeDocument/2006/relationships" r:id="" tooltip="Go left if Note Error &lt; 0.13"/>
          <a:extLst>
            <a:ext uri="{FF2B5EF4-FFF2-40B4-BE49-F238E27FC236}">
              <a16:creationId xmlns:a16="http://schemas.microsoft.com/office/drawing/2014/main" id="{8576D27F-7486-4947-B52F-8126A1ABEDA2}"/>
            </a:ext>
          </a:extLst>
        </xdr:cNvPr>
        <xdr:cNvSpPr/>
      </xdr:nvSpPr>
      <xdr:spPr>
        <a:xfrm>
          <a:off x="7239000" y="5715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0.13</a:t>
          </a:r>
        </a:p>
      </xdr:txBody>
    </xdr:sp>
    <xdr:clientData/>
  </xdr:twoCellAnchor>
  <xdr:twoCellAnchor>
    <xdr:from>
      <xdr:col>11</xdr:col>
      <xdr:colOff>533400</xdr:colOff>
      <xdr:row>29</xdr:row>
      <xdr:rowOff>6350</xdr:rowOff>
    </xdr:from>
    <xdr:to>
      <xdr:col>13</xdr:col>
      <xdr:colOff>76200</xdr:colOff>
      <xdr:row>29</xdr:row>
      <xdr:rowOff>133350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D09D9981-1683-4D19-846A-57071D4D3550}"/>
            </a:ext>
          </a:extLst>
        </xdr:cNvPr>
        <xdr:cNvSpPr txBox="1"/>
      </xdr:nvSpPr>
      <xdr:spPr>
        <a:xfrm>
          <a:off x="7239000" y="5588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Note Error</a:t>
          </a:r>
        </a:p>
      </xdr:txBody>
    </xdr:sp>
    <xdr:clientData/>
  </xdr:twoCellAnchor>
  <xdr:twoCellAnchor>
    <xdr:from>
      <xdr:col>11</xdr:col>
      <xdr:colOff>533400</xdr:colOff>
      <xdr:row>28</xdr:row>
      <xdr:rowOff>6350</xdr:rowOff>
    </xdr:from>
    <xdr:to>
      <xdr:col>13</xdr:col>
      <xdr:colOff>330200</xdr:colOff>
      <xdr:row>28</xdr:row>
      <xdr:rowOff>133350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B1C4D488-90A7-46DA-A365-454D58A458D3}"/>
            </a:ext>
          </a:extLst>
        </xdr:cNvPr>
        <xdr:cNvSpPr txBox="1"/>
      </xdr:nvSpPr>
      <xdr:spPr>
        <a:xfrm>
          <a:off x="7239000" y="5397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6</a:t>
          </a:r>
        </a:p>
      </xdr:txBody>
    </xdr:sp>
    <xdr:clientData/>
  </xdr:twoCellAnchor>
  <xdr:twoCellAnchor>
    <xdr:from>
      <xdr:col>11</xdr:col>
      <xdr:colOff>215900</xdr:colOff>
      <xdr:row>33</xdr:row>
      <xdr:rowOff>133350</xdr:rowOff>
    </xdr:from>
    <xdr:to>
      <xdr:col>12</xdr:col>
      <xdr:colOff>241300</xdr:colOff>
      <xdr:row>35</xdr:row>
      <xdr:rowOff>133350</xdr:rowOff>
    </xdr:to>
    <xdr:sp macro="" textlink="">
      <xdr:nvSpPr>
        <xdr:cNvPr id="64" name="Rectangle 63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09CDCBF5-3342-4524-A86C-8F801153E1A2}"/>
            </a:ext>
          </a:extLst>
        </xdr:cNvPr>
        <xdr:cNvSpPr/>
      </xdr:nvSpPr>
      <xdr:spPr>
        <a:xfrm>
          <a:off x="6921500" y="6477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8.50</a:t>
          </a:r>
        </a:p>
      </xdr:txBody>
    </xdr:sp>
    <xdr:clientData/>
  </xdr:twoCellAnchor>
  <xdr:twoCellAnchor>
    <xdr:from>
      <xdr:col>11</xdr:col>
      <xdr:colOff>533400</xdr:colOff>
      <xdr:row>32</xdr:row>
      <xdr:rowOff>6350</xdr:rowOff>
    </xdr:from>
    <xdr:to>
      <xdr:col>13</xdr:col>
      <xdr:colOff>330200</xdr:colOff>
      <xdr:row>32</xdr:row>
      <xdr:rowOff>133350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06C05F6E-20B3-4D00-8B5D-E6B7F37EB570}"/>
            </a:ext>
          </a:extLst>
        </xdr:cNvPr>
        <xdr:cNvSpPr txBox="1"/>
      </xdr:nvSpPr>
      <xdr:spPr>
        <a:xfrm>
          <a:off x="7239000" y="6159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2</a:t>
          </a:r>
        </a:p>
      </xdr:txBody>
    </xdr:sp>
    <xdr:clientData/>
  </xdr:twoCellAnchor>
  <xdr:twoCellAnchor>
    <xdr:from>
      <xdr:col>12</xdr:col>
      <xdr:colOff>304800</xdr:colOff>
      <xdr:row>33</xdr:row>
      <xdr:rowOff>133350</xdr:rowOff>
    </xdr:from>
    <xdr:to>
      <xdr:col>13</xdr:col>
      <xdr:colOff>457200</xdr:colOff>
      <xdr:row>35</xdr:row>
      <xdr:rowOff>133350</xdr:rowOff>
    </xdr:to>
    <xdr:sp macro="" textlink="">
      <xdr:nvSpPr>
        <xdr:cNvPr id="66" name="Oval 65">
          <a:hlinkClick xmlns:r="http://schemas.openxmlformats.org/officeDocument/2006/relationships" r:id="" tooltip="Go left if Note Error &lt; 0.16"/>
          <a:extLst>
            <a:ext uri="{FF2B5EF4-FFF2-40B4-BE49-F238E27FC236}">
              <a16:creationId xmlns:a16="http://schemas.microsoft.com/office/drawing/2014/main" id="{FDF94456-224F-4ACA-B186-C2D21BCA210B}"/>
            </a:ext>
          </a:extLst>
        </xdr:cNvPr>
        <xdr:cNvSpPr/>
      </xdr:nvSpPr>
      <xdr:spPr>
        <a:xfrm>
          <a:off x="7620000" y="6477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0.16</a:t>
          </a:r>
        </a:p>
      </xdr:txBody>
    </xdr:sp>
    <xdr:clientData/>
  </xdr:twoCellAnchor>
  <xdr:twoCellAnchor>
    <xdr:from>
      <xdr:col>12</xdr:col>
      <xdr:colOff>304800</xdr:colOff>
      <xdr:row>33</xdr:row>
      <xdr:rowOff>6350</xdr:rowOff>
    </xdr:from>
    <xdr:to>
      <xdr:col>13</xdr:col>
      <xdr:colOff>457200</xdr:colOff>
      <xdr:row>33</xdr:row>
      <xdr:rowOff>133350</xdr:rowOff>
    </xdr:to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31599F1C-7F04-4C24-9EC7-97EEE159A9CD}"/>
            </a:ext>
          </a:extLst>
        </xdr:cNvPr>
        <xdr:cNvSpPr txBox="1"/>
      </xdr:nvSpPr>
      <xdr:spPr>
        <a:xfrm>
          <a:off x="7620000" y="6350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Note Error</a:t>
          </a:r>
        </a:p>
      </xdr:txBody>
    </xdr:sp>
    <xdr:clientData/>
  </xdr:twoCellAnchor>
  <xdr:twoCellAnchor>
    <xdr:from>
      <xdr:col>12</xdr:col>
      <xdr:colOff>304800</xdr:colOff>
      <xdr:row>32</xdr:row>
      <xdr:rowOff>6350</xdr:rowOff>
    </xdr:from>
    <xdr:to>
      <xdr:col>14</xdr:col>
      <xdr:colOff>101600</xdr:colOff>
      <xdr:row>32</xdr:row>
      <xdr:rowOff>133350</xdr:rowOff>
    </xdr:to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BA139FAD-0A37-49A1-B603-9D9269176135}"/>
            </a:ext>
          </a:extLst>
        </xdr:cNvPr>
        <xdr:cNvSpPr txBox="1"/>
      </xdr:nvSpPr>
      <xdr:spPr>
        <a:xfrm>
          <a:off x="7620000" y="6159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4</a:t>
          </a:r>
        </a:p>
      </xdr:txBody>
    </xdr:sp>
    <xdr:clientData/>
  </xdr:twoCellAnchor>
  <xdr:twoCellAnchor>
    <xdr:from>
      <xdr:col>11</xdr:col>
      <xdr:colOff>596900</xdr:colOff>
      <xdr:row>37</xdr:row>
      <xdr:rowOff>133350</xdr:rowOff>
    </xdr:from>
    <xdr:to>
      <xdr:col>13</xdr:col>
      <xdr:colOff>12700</xdr:colOff>
      <xdr:row>39</xdr:row>
      <xdr:rowOff>133350</xdr:rowOff>
    </xdr:to>
    <xdr:sp macro="" textlink="">
      <xdr:nvSpPr>
        <xdr:cNvPr id="69" name="Rectangle 68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5B1A83AF-05EE-4044-AF4D-06CFE19F74BC}"/>
            </a:ext>
          </a:extLst>
        </xdr:cNvPr>
        <xdr:cNvSpPr/>
      </xdr:nvSpPr>
      <xdr:spPr>
        <a:xfrm>
          <a:off x="7302500" y="7239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9.50</a:t>
          </a:r>
        </a:p>
      </xdr:txBody>
    </xdr:sp>
    <xdr:clientData/>
  </xdr:twoCellAnchor>
  <xdr:twoCellAnchor>
    <xdr:from>
      <xdr:col>12</xdr:col>
      <xdr:colOff>304800</xdr:colOff>
      <xdr:row>36</xdr:row>
      <xdr:rowOff>6350</xdr:rowOff>
    </xdr:from>
    <xdr:to>
      <xdr:col>14</xdr:col>
      <xdr:colOff>101600</xdr:colOff>
      <xdr:row>36</xdr:row>
      <xdr:rowOff>133350</xdr:rowOff>
    </xdr:to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5E85CC97-A4C5-45B8-9D26-94DA9F64E7F7}"/>
            </a:ext>
          </a:extLst>
        </xdr:cNvPr>
        <xdr:cNvSpPr txBox="1"/>
      </xdr:nvSpPr>
      <xdr:spPr>
        <a:xfrm>
          <a:off x="7620000" y="6921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2</a:t>
          </a:r>
        </a:p>
      </xdr:txBody>
    </xdr:sp>
    <xdr:clientData/>
  </xdr:twoCellAnchor>
  <xdr:twoCellAnchor>
    <xdr:from>
      <xdr:col>13</xdr:col>
      <xdr:colOff>139700</xdr:colOff>
      <xdr:row>37</xdr:row>
      <xdr:rowOff>133350</xdr:rowOff>
    </xdr:from>
    <xdr:to>
      <xdr:col>14</xdr:col>
      <xdr:colOff>165100</xdr:colOff>
      <xdr:row>39</xdr:row>
      <xdr:rowOff>133350</xdr:rowOff>
    </xdr:to>
    <xdr:sp macro="" textlink="">
      <xdr:nvSpPr>
        <xdr:cNvPr id="71" name="Rectangle 70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719A3018-C676-4887-AE7F-5479CF96276D}"/>
            </a:ext>
          </a:extLst>
        </xdr:cNvPr>
        <xdr:cNvSpPr/>
      </xdr:nvSpPr>
      <xdr:spPr>
        <a:xfrm>
          <a:off x="8064500" y="7239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9.00</a:t>
          </a:r>
        </a:p>
      </xdr:txBody>
    </xdr:sp>
    <xdr:clientData/>
  </xdr:twoCellAnchor>
  <xdr:twoCellAnchor>
    <xdr:from>
      <xdr:col>13</xdr:col>
      <xdr:colOff>76200</xdr:colOff>
      <xdr:row>36</xdr:row>
      <xdr:rowOff>6350</xdr:rowOff>
    </xdr:from>
    <xdr:to>
      <xdr:col>14</xdr:col>
      <xdr:colOff>482600</xdr:colOff>
      <xdr:row>36</xdr:row>
      <xdr:rowOff>133350</xdr:rowOff>
    </xdr:to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81573006-72C4-4366-83D4-52C5E3C852E0}"/>
            </a:ext>
          </a:extLst>
        </xdr:cNvPr>
        <xdr:cNvSpPr txBox="1"/>
      </xdr:nvSpPr>
      <xdr:spPr>
        <a:xfrm>
          <a:off x="8001000" y="6921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2</a:t>
          </a:r>
        </a:p>
      </xdr:txBody>
    </xdr:sp>
    <xdr:clientData/>
  </xdr:twoCellAnchor>
  <xdr:twoCellAnchor>
    <xdr:from>
      <xdr:col>5</xdr:col>
      <xdr:colOff>190500</xdr:colOff>
      <xdr:row>12</xdr:row>
      <xdr:rowOff>133350</xdr:rowOff>
    </xdr:from>
    <xdr:to>
      <xdr:col>5</xdr:col>
      <xdr:colOff>190500</xdr:colOff>
      <xdr:row>13</xdr:row>
      <xdr:rowOff>6350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25CC85DF-4C5B-4918-B0B5-FE48DFABC548}"/>
            </a:ext>
          </a:extLst>
        </xdr:cNvPr>
        <xdr:cNvCxnSpPr/>
      </xdr:nvCxnSpPr>
      <xdr:spPr>
        <a:xfrm flipV="1">
          <a:off x="3238500" y="2476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12</xdr:row>
      <xdr:rowOff>133350</xdr:rowOff>
    </xdr:from>
    <xdr:to>
      <xdr:col>7</xdr:col>
      <xdr:colOff>590550</xdr:colOff>
      <xdr:row>12</xdr:row>
      <xdr:rowOff>133350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AD6C2A4E-F724-4530-AE3B-05DDB350301F}"/>
            </a:ext>
          </a:extLst>
        </xdr:cNvPr>
        <xdr:cNvCxnSpPr/>
      </xdr:nvCxnSpPr>
      <xdr:spPr>
        <a:xfrm>
          <a:off x="3238500" y="2476500"/>
          <a:ext cx="161925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11</xdr:row>
      <xdr:rowOff>133350</xdr:rowOff>
    </xdr:from>
    <xdr:to>
      <xdr:col>7</xdr:col>
      <xdr:colOff>590550</xdr:colOff>
      <xdr:row>12</xdr:row>
      <xdr:rowOff>133350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2C593789-38E0-4EFC-8910-43B20F327A2C}"/>
            </a:ext>
          </a:extLst>
        </xdr:cNvPr>
        <xdr:cNvCxnSpPr/>
      </xdr:nvCxnSpPr>
      <xdr:spPr>
        <a:xfrm flipV="1">
          <a:off x="4857750" y="2286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381000</xdr:colOff>
      <xdr:row>12</xdr:row>
      <xdr:rowOff>133350</xdr:rowOff>
    </xdr:from>
    <xdr:to>
      <xdr:col>10</xdr:col>
      <xdr:colOff>381000</xdr:colOff>
      <xdr:row>13</xdr:row>
      <xdr:rowOff>6350</xdr:rowOff>
    </xdr:to>
    <xdr:cxnSp macro="">
      <xdr:nvCxnSpPr>
        <xdr:cNvPr id="76" name="Straight Arrow Connector 75">
          <a:extLst>
            <a:ext uri="{FF2B5EF4-FFF2-40B4-BE49-F238E27FC236}">
              <a16:creationId xmlns:a16="http://schemas.microsoft.com/office/drawing/2014/main" id="{DD85D846-A6EC-4C7B-8E7F-58396AAA93B6}"/>
            </a:ext>
          </a:extLst>
        </xdr:cNvPr>
        <xdr:cNvCxnSpPr/>
      </xdr:nvCxnSpPr>
      <xdr:spPr>
        <a:xfrm flipV="1">
          <a:off x="6477000" y="2476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12</xdr:row>
      <xdr:rowOff>133350</xdr:rowOff>
    </xdr:from>
    <xdr:to>
      <xdr:col>10</xdr:col>
      <xdr:colOff>381000</xdr:colOff>
      <xdr:row>12</xdr:row>
      <xdr:rowOff>133350</xdr:rowOff>
    </xdr:to>
    <xdr:cxnSp macro="">
      <xdr:nvCxnSpPr>
        <xdr:cNvPr id="77" name="Straight Arrow Connector 76">
          <a:extLst>
            <a:ext uri="{FF2B5EF4-FFF2-40B4-BE49-F238E27FC236}">
              <a16:creationId xmlns:a16="http://schemas.microsoft.com/office/drawing/2014/main" id="{A4971B36-F2F7-4F0B-8051-CFC337164405}"/>
            </a:ext>
          </a:extLst>
        </xdr:cNvPr>
        <xdr:cNvCxnSpPr/>
      </xdr:nvCxnSpPr>
      <xdr:spPr>
        <a:xfrm flipH="1">
          <a:off x="4857750" y="2476500"/>
          <a:ext cx="161925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11</xdr:row>
      <xdr:rowOff>133350</xdr:rowOff>
    </xdr:from>
    <xdr:to>
      <xdr:col>7</xdr:col>
      <xdr:colOff>590550</xdr:colOff>
      <xdr:row>12</xdr:row>
      <xdr:rowOff>133350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1052BE96-586B-46B6-A90B-D73DFCE01292}"/>
            </a:ext>
          </a:extLst>
        </xdr:cNvPr>
        <xdr:cNvCxnSpPr/>
      </xdr:nvCxnSpPr>
      <xdr:spPr>
        <a:xfrm flipV="1">
          <a:off x="4857750" y="2286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457200</xdr:colOff>
      <xdr:row>16</xdr:row>
      <xdr:rowOff>133350</xdr:rowOff>
    </xdr:from>
    <xdr:to>
      <xdr:col>3</xdr:col>
      <xdr:colOff>457200</xdr:colOff>
      <xdr:row>17</xdr:row>
      <xdr:rowOff>6350</xdr:rowOff>
    </xdr:to>
    <xdr:cxnSp macro="">
      <xdr:nvCxnSpPr>
        <xdr:cNvPr id="79" name="Straight Arrow Connector 78">
          <a:extLst>
            <a:ext uri="{FF2B5EF4-FFF2-40B4-BE49-F238E27FC236}">
              <a16:creationId xmlns:a16="http://schemas.microsoft.com/office/drawing/2014/main" id="{5FD01B77-B955-4D0B-9DAD-506EAE297706}"/>
            </a:ext>
          </a:extLst>
        </xdr:cNvPr>
        <xdr:cNvCxnSpPr/>
      </xdr:nvCxnSpPr>
      <xdr:spPr>
        <a:xfrm flipV="1">
          <a:off x="2286000" y="3238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457200</xdr:colOff>
      <xdr:row>16</xdr:row>
      <xdr:rowOff>133350</xdr:rowOff>
    </xdr:from>
    <xdr:to>
      <xdr:col>5</xdr:col>
      <xdr:colOff>190500</xdr:colOff>
      <xdr:row>16</xdr:row>
      <xdr:rowOff>133350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11FFAF9B-18FA-4D3C-8C9D-8EB6E848D9EE}"/>
            </a:ext>
          </a:extLst>
        </xdr:cNvPr>
        <xdr:cNvCxnSpPr/>
      </xdr:nvCxnSpPr>
      <xdr:spPr>
        <a:xfrm>
          <a:off x="2286000" y="3238500"/>
          <a:ext cx="9525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15</xdr:row>
      <xdr:rowOff>133350</xdr:rowOff>
    </xdr:from>
    <xdr:to>
      <xdr:col>5</xdr:col>
      <xdr:colOff>190500</xdr:colOff>
      <xdr:row>16</xdr:row>
      <xdr:rowOff>133350</xdr:rowOff>
    </xdr:to>
    <xdr:cxnSp macro="">
      <xdr:nvCxnSpPr>
        <xdr:cNvPr id="81" name="Straight Arrow Connector 80">
          <a:extLst>
            <a:ext uri="{FF2B5EF4-FFF2-40B4-BE49-F238E27FC236}">
              <a16:creationId xmlns:a16="http://schemas.microsoft.com/office/drawing/2014/main" id="{252FA54A-1F4B-4A17-8C4B-739A664355C5}"/>
            </a:ext>
          </a:extLst>
        </xdr:cNvPr>
        <xdr:cNvCxnSpPr/>
      </xdr:nvCxnSpPr>
      <xdr:spPr>
        <a:xfrm flipV="1">
          <a:off x="3238500" y="3048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533400</xdr:colOff>
      <xdr:row>16</xdr:row>
      <xdr:rowOff>133350</xdr:rowOff>
    </xdr:from>
    <xdr:to>
      <xdr:col>6</xdr:col>
      <xdr:colOff>533400</xdr:colOff>
      <xdr:row>17</xdr:row>
      <xdr:rowOff>6350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3C2E1E9A-8F02-4C1A-882A-BA0ED56E5604}"/>
            </a:ext>
          </a:extLst>
        </xdr:cNvPr>
        <xdr:cNvCxnSpPr/>
      </xdr:nvCxnSpPr>
      <xdr:spPr>
        <a:xfrm flipV="1">
          <a:off x="4191000" y="3238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16</xdr:row>
      <xdr:rowOff>133350</xdr:rowOff>
    </xdr:from>
    <xdr:to>
      <xdr:col>6</xdr:col>
      <xdr:colOff>533400</xdr:colOff>
      <xdr:row>16</xdr:row>
      <xdr:rowOff>133350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7445A3DE-4DDB-4710-B8ED-6FF1FAA37FE8}"/>
            </a:ext>
          </a:extLst>
        </xdr:cNvPr>
        <xdr:cNvCxnSpPr/>
      </xdr:nvCxnSpPr>
      <xdr:spPr>
        <a:xfrm flipH="1">
          <a:off x="3238500" y="3238500"/>
          <a:ext cx="9525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15</xdr:row>
      <xdr:rowOff>133350</xdr:rowOff>
    </xdr:from>
    <xdr:to>
      <xdr:col>5</xdr:col>
      <xdr:colOff>190500</xdr:colOff>
      <xdr:row>16</xdr:row>
      <xdr:rowOff>133350</xdr:rowOff>
    </xdr:to>
    <xdr:cxnSp macro="">
      <xdr:nvCxnSpPr>
        <xdr:cNvPr id="84" name="Straight Arrow Connector 83">
          <a:extLst>
            <a:ext uri="{FF2B5EF4-FFF2-40B4-BE49-F238E27FC236}">
              <a16:creationId xmlns:a16="http://schemas.microsoft.com/office/drawing/2014/main" id="{A32A0008-A216-4085-A139-98D1D5D2DED3}"/>
            </a:ext>
          </a:extLst>
        </xdr:cNvPr>
        <xdr:cNvCxnSpPr/>
      </xdr:nvCxnSpPr>
      <xdr:spPr>
        <a:xfrm flipV="1">
          <a:off x="3238500" y="3048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228600</xdr:colOff>
      <xdr:row>16</xdr:row>
      <xdr:rowOff>133350</xdr:rowOff>
    </xdr:from>
    <xdr:to>
      <xdr:col>9</xdr:col>
      <xdr:colOff>228600</xdr:colOff>
      <xdr:row>17</xdr:row>
      <xdr:rowOff>6350</xdr:rowOff>
    </xdr:to>
    <xdr:cxnSp macro="">
      <xdr:nvCxnSpPr>
        <xdr:cNvPr id="85" name="Straight Arrow Connector 84">
          <a:extLst>
            <a:ext uri="{FF2B5EF4-FFF2-40B4-BE49-F238E27FC236}">
              <a16:creationId xmlns:a16="http://schemas.microsoft.com/office/drawing/2014/main" id="{0CBB402E-9259-41E3-828A-5E709491FD77}"/>
            </a:ext>
          </a:extLst>
        </xdr:cNvPr>
        <xdr:cNvCxnSpPr/>
      </xdr:nvCxnSpPr>
      <xdr:spPr>
        <a:xfrm flipV="1">
          <a:off x="5715000" y="3238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228600</xdr:colOff>
      <xdr:row>16</xdr:row>
      <xdr:rowOff>133350</xdr:rowOff>
    </xdr:from>
    <xdr:to>
      <xdr:col>10</xdr:col>
      <xdr:colOff>381000</xdr:colOff>
      <xdr:row>16</xdr:row>
      <xdr:rowOff>133350</xdr:rowOff>
    </xdr:to>
    <xdr:cxnSp macro="">
      <xdr:nvCxnSpPr>
        <xdr:cNvPr id="86" name="Straight Arrow Connector 85">
          <a:extLst>
            <a:ext uri="{FF2B5EF4-FFF2-40B4-BE49-F238E27FC236}">
              <a16:creationId xmlns:a16="http://schemas.microsoft.com/office/drawing/2014/main" id="{926320E0-02C9-4630-8F6E-C1EC0F5D1974}"/>
            </a:ext>
          </a:extLst>
        </xdr:cNvPr>
        <xdr:cNvCxnSpPr/>
      </xdr:nvCxnSpPr>
      <xdr:spPr>
        <a:xfrm>
          <a:off x="5715000" y="3238500"/>
          <a:ext cx="762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381000</xdr:colOff>
      <xdr:row>15</xdr:row>
      <xdr:rowOff>133350</xdr:rowOff>
    </xdr:from>
    <xdr:to>
      <xdr:col>10</xdr:col>
      <xdr:colOff>381000</xdr:colOff>
      <xdr:row>16</xdr:row>
      <xdr:rowOff>133350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id="{D3858905-E814-4F45-BDA6-EFA032B2DA27}"/>
            </a:ext>
          </a:extLst>
        </xdr:cNvPr>
        <xdr:cNvCxnSpPr/>
      </xdr:nvCxnSpPr>
      <xdr:spPr>
        <a:xfrm flipV="1">
          <a:off x="6477000" y="3048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533400</xdr:colOff>
      <xdr:row>16</xdr:row>
      <xdr:rowOff>133350</xdr:rowOff>
    </xdr:from>
    <xdr:to>
      <xdr:col>11</xdr:col>
      <xdr:colOff>533400</xdr:colOff>
      <xdr:row>17</xdr:row>
      <xdr:rowOff>6350</xdr:rowOff>
    </xdr:to>
    <xdr:cxnSp macro="">
      <xdr:nvCxnSpPr>
        <xdr:cNvPr id="88" name="Straight Arrow Connector 87">
          <a:extLst>
            <a:ext uri="{FF2B5EF4-FFF2-40B4-BE49-F238E27FC236}">
              <a16:creationId xmlns:a16="http://schemas.microsoft.com/office/drawing/2014/main" id="{6F477C0F-F7EC-4B69-A366-67709A3AF90A}"/>
            </a:ext>
          </a:extLst>
        </xdr:cNvPr>
        <xdr:cNvCxnSpPr/>
      </xdr:nvCxnSpPr>
      <xdr:spPr>
        <a:xfrm flipV="1">
          <a:off x="7239000" y="3238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381000</xdr:colOff>
      <xdr:row>16</xdr:row>
      <xdr:rowOff>133350</xdr:rowOff>
    </xdr:from>
    <xdr:to>
      <xdr:col>11</xdr:col>
      <xdr:colOff>533400</xdr:colOff>
      <xdr:row>16</xdr:row>
      <xdr:rowOff>133350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id="{05D38BE0-00F1-4867-B8EB-C2E4182DDC9A}"/>
            </a:ext>
          </a:extLst>
        </xdr:cNvPr>
        <xdr:cNvCxnSpPr/>
      </xdr:nvCxnSpPr>
      <xdr:spPr>
        <a:xfrm flipH="1">
          <a:off x="6477000" y="3238500"/>
          <a:ext cx="762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381000</xdr:colOff>
      <xdr:row>15</xdr:row>
      <xdr:rowOff>133350</xdr:rowOff>
    </xdr:from>
    <xdr:to>
      <xdr:col>10</xdr:col>
      <xdr:colOff>381000</xdr:colOff>
      <xdr:row>16</xdr:row>
      <xdr:rowOff>133350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01B242FC-D948-47A2-9F70-B84DB06AB8BF}"/>
            </a:ext>
          </a:extLst>
        </xdr:cNvPr>
        <xdr:cNvCxnSpPr/>
      </xdr:nvCxnSpPr>
      <xdr:spPr>
        <a:xfrm flipV="1">
          <a:off x="6477000" y="3048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20</xdr:row>
      <xdr:rowOff>133350</xdr:rowOff>
    </xdr:from>
    <xdr:to>
      <xdr:col>2</xdr:col>
      <xdr:colOff>304800</xdr:colOff>
      <xdr:row>21</xdr:row>
      <xdr:rowOff>6350</xdr:rowOff>
    </xdr:to>
    <xdr:cxnSp macro="">
      <xdr:nvCxnSpPr>
        <xdr:cNvPr id="91" name="Straight Arrow Connector 90">
          <a:extLst>
            <a:ext uri="{FF2B5EF4-FFF2-40B4-BE49-F238E27FC236}">
              <a16:creationId xmlns:a16="http://schemas.microsoft.com/office/drawing/2014/main" id="{612711C9-DC75-4366-A1B5-8A1D0E01DB4F}"/>
            </a:ext>
          </a:extLst>
        </xdr:cNvPr>
        <xdr:cNvCxnSpPr/>
      </xdr:nvCxnSpPr>
      <xdr:spPr>
        <a:xfrm flipV="1">
          <a:off x="1524000" y="4000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20</xdr:row>
      <xdr:rowOff>133350</xdr:rowOff>
    </xdr:from>
    <xdr:to>
      <xdr:col>3</xdr:col>
      <xdr:colOff>457200</xdr:colOff>
      <xdr:row>20</xdr:row>
      <xdr:rowOff>133350</xdr:rowOff>
    </xdr:to>
    <xdr:cxnSp macro="">
      <xdr:nvCxnSpPr>
        <xdr:cNvPr id="92" name="Straight Arrow Connector 91">
          <a:extLst>
            <a:ext uri="{FF2B5EF4-FFF2-40B4-BE49-F238E27FC236}">
              <a16:creationId xmlns:a16="http://schemas.microsoft.com/office/drawing/2014/main" id="{9F6416CA-0A7D-426E-86B5-0F7DA9C656AC}"/>
            </a:ext>
          </a:extLst>
        </xdr:cNvPr>
        <xdr:cNvCxnSpPr/>
      </xdr:nvCxnSpPr>
      <xdr:spPr>
        <a:xfrm>
          <a:off x="1524000" y="4000500"/>
          <a:ext cx="762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457200</xdr:colOff>
      <xdr:row>19</xdr:row>
      <xdr:rowOff>133350</xdr:rowOff>
    </xdr:from>
    <xdr:to>
      <xdr:col>3</xdr:col>
      <xdr:colOff>457200</xdr:colOff>
      <xdr:row>20</xdr:row>
      <xdr:rowOff>133350</xdr:rowOff>
    </xdr:to>
    <xdr:cxnSp macro="">
      <xdr:nvCxnSpPr>
        <xdr:cNvPr id="93" name="Straight Arrow Connector 92">
          <a:extLst>
            <a:ext uri="{FF2B5EF4-FFF2-40B4-BE49-F238E27FC236}">
              <a16:creationId xmlns:a16="http://schemas.microsoft.com/office/drawing/2014/main" id="{D5BF70B0-9990-4D81-8F9D-CE59D670F759}"/>
            </a:ext>
          </a:extLst>
        </xdr:cNvPr>
        <xdr:cNvCxnSpPr/>
      </xdr:nvCxnSpPr>
      <xdr:spPr>
        <a:xfrm flipV="1">
          <a:off x="2286000" y="3810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20</xdr:row>
      <xdr:rowOff>133350</xdr:rowOff>
    </xdr:from>
    <xdr:to>
      <xdr:col>5</xdr:col>
      <xdr:colOff>0</xdr:colOff>
      <xdr:row>21</xdr:row>
      <xdr:rowOff>6350</xdr:rowOff>
    </xdr:to>
    <xdr:cxnSp macro="">
      <xdr:nvCxnSpPr>
        <xdr:cNvPr id="94" name="Straight Arrow Connector 93">
          <a:extLst>
            <a:ext uri="{FF2B5EF4-FFF2-40B4-BE49-F238E27FC236}">
              <a16:creationId xmlns:a16="http://schemas.microsoft.com/office/drawing/2014/main" id="{75C564ED-C247-4CEF-8E44-051E9D82726B}"/>
            </a:ext>
          </a:extLst>
        </xdr:cNvPr>
        <xdr:cNvCxnSpPr/>
      </xdr:nvCxnSpPr>
      <xdr:spPr>
        <a:xfrm flipV="1">
          <a:off x="3048000" y="4000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457200</xdr:colOff>
      <xdr:row>20</xdr:row>
      <xdr:rowOff>133350</xdr:rowOff>
    </xdr:from>
    <xdr:to>
      <xdr:col>5</xdr:col>
      <xdr:colOff>0</xdr:colOff>
      <xdr:row>20</xdr:row>
      <xdr:rowOff>133350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64785DC4-DB4F-4A32-80D9-79497B8A54C3}"/>
            </a:ext>
          </a:extLst>
        </xdr:cNvPr>
        <xdr:cNvCxnSpPr/>
      </xdr:nvCxnSpPr>
      <xdr:spPr>
        <a:xfrm flipH="1">
          <a:off x="2286000" y="4000500"/>
          <a:ext cx="762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457200</xdr:colOff>
      <xdr:row>19</xdr:row>
      <xdr:rowOff>133350</xdr:rowOff>
    </xdr:from>
    <xdr:to>
      <xdr:col>3</xdr:col>
      <xdr:colOff>457200</xdr:colOff>
      <xdr:row>20</xdr:row>
      <xdr:rowOff>133350</xdr:rowOff>
    </xdr:to>
    <xdr:cxnSp macro="">
      <xdr:nvCxnSpPr>
        <xdr:cNvPr id="96" name="Straight Arrow Connector 95">
          <a:extLst>
            <a:ext uri="{FF2B5EF4-FFF2-40B4-BE49-F238E27FC236}">
              <a16:creationId xmlns:a16="http://schemas.microsoft.com/office/drawing/2014/main" id="{857337D3-AE2D-4FEA-A394-BF171667BE68}"/>
            </a:ext>
          </a:extLst>
        </xdr:cNvPr>
        <xdr:cNvCxnSpPr/>
      </xdr:nvCxnSpPr>
      <xdr:spPr>
        <a:xfrm flipV="1">
          <a:off x="2286000" y="3810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152400</xdr:colOff>
      <xdr:row>20</xdr:row>
      <xdr:rowOff>133350</xdr:rowOff>
    </xdr:from>
    <xdr:to>
      <xdr:col>6</xdr:col>
      <xdr:colOff>152400</xdr:colOff>
      <xdr:row>21</xdr:row>
      <xdr:rowOff>133350</xdr:rowOff>
    </xdr:to>
    <xdr:cxnSp macro="">
      <xdr:nvCxnSpPr>
        <xdr:cNvPr id="97" name="Straight Arrow Connector 96">
          <a:extLst>
            <a:ext uri="{FF2B5EF4-FFF2-40B4-BE49-F238E27FC236}">
              <a16:creationId xmlns:a16="http://schemas.microsoft.com/office/drawing/2014/main" id="{30230BCE-91FE-4916-87C4-CE6C2EA4542F}"/>
            </a:ext>
          </a:extLst>
        </xdr:cNvPr>
        <xdr:cNvCxnSpPr/>
      </xdr:nvCxnSpPr>
      <xdr:spPr>
        <a:xfrm flipV="1">
          <a:off x="3810000" y="4000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152400</xdr:colOff>
      <xdr:row>20</xdr:row>
      <xdr:rowOff>133350</xdr:rowOff>
    </xdr:from>
    <xdr:to>
      <xdr:col>6</xdr:col>
      <xdr:colOff>533400</xdr:colOff>
      <xdr:row>20</xdr:row>
      <xdr:rowOff>133350</xdr:rowOff>
    </xdr:to>
    <xdr:cxnSp macro="">
      <xdr:nvCxnSpPr>
        <xdr:cNvPr id="98" name="Straight Arrow Connector 97">
          <a:extLst>
            <a:ext uri="{FF2B5EF4-FFF2-40B4-BE49-F238E27FC236}">
              <a16:creationId xmlns:a16="http://schemas.microsoft.com/office/drawing/2014/main" id="{52737799-CEDB-4EE9-BBCA-C910D26EB2A4}"/>
            </a:ext>
          </a:extLst>
        </xdr:cNvPr>
        <xdr:cNvCxnSpPr/>
      </xdr:nvCxnSpPr>
      <xdr:spPr>
        <a:xfrm>
          <a:off x="3810000" y="4000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533400</xdr:colOff>
      <xdr:row>19</xdr:row>
      <xdr:rowOff>133350</xdr:rowOff>
    </xdr:from>
    <xdr:to>
      <xdr:col>6</xdr:col>
      <xdr:colOff>533400</xdr:colOff>
      <xdr:row>20</xdr:row>
      <xdr:rowOff>133350</xdr:rowOff>
    </xdr:to>
    <xdr:cxnSp macro="">
      <xdr:nvCxnSpPr>
        <xdr:cNvPr id="99" name="Straight Arrow Connector 98">
          <a:extLst>
            <a:ext uri="{FF2B5EF4-FFF2-40B4-BE49-F238E27FC236}">
              <a16:creationId xmlns:a16="http://schemas.microsoft.com/office/drawing/2014/main" id="{B108E85D-B0D5-4F83-A3C0-46215BE3FDFC}"/>
            </a:ext>
          </a:extLst>
        </xdr:cNvPr>
        <xdr:cNvCxnSpPr/>
      </xdr:nvCxnSpPr>
      <xdr:spPr>
        <a:xfrm flipV="1">
          <a:off x="4191000" y="3810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304800</xdr:colOff>
      <xdr:row>20</xdr:row>
      <xdr:rowOff>133350</xdr:rowOff>
    </xdr:from>
    <xdr:to>
      <xdr:col>7</xdr:col>
      <xdr:colOff>304800</xdr:colOff>
      <xdr:row>21</xdr:row>
      <xdr:rowOff>6350</xdr:rowOff>
    </xdr:to>
    <xdr:cxnSp macro="">
      <xdr:nvCxnSpPr>
        <xdr:cNvPr id="100" name="Straight Arrow Connector 99">
          <a:extLst>
            <a:ext uri="{FF2B5EF4-FFF2-40B4-BE49-F238E27FC236}">
              <a16:creationId xmlns:a16="http://schemas.microsoft.com/office/drawing/2014/main" id="{3BB5EB83-2576-45BA-810D-AE2244795212}"/>
            </a:ext>
          </a:extLst>
        </xdr:cNvPr>
        <xdr:cNvCxnSpPr/>
      </xdr:nvCxnSpPr>
      <xdr:spPr>
        <a:xfrm flipV="1">
          <a:off x="4572000" y="4000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533400</xdr:colOff>
      <xdr:row>20</xdr:row>
      <xdr:rowOff>133350</xdr:rowOff>
    </xdr:from>
    <xdr:to>
      <xdr:col>7</xdr:col>
      <xdr:colOff>304800</xdr:colOff>
      <xdr:row>20</xdr:row>
      <xdr:rowOff>133350</xdr:rowOff>
    </xdr:to>
    <xdr:cxnSp macro="">
      <xdr:nvCxnSpPr>
        <xdr:cNvPr id="101" name="Straight Arrow Connector 100">
          <a:extLst>
            <a:ext uri="{FF2B5EF4-FFF2-40B4-BE49-F238E27FC236}">
              <a16:creationId xmlns:a16="http://schemas.microsoft.com/office/drawing/2014/main" id="{59540205-8E27-4D30-BE5D-CC3601A4DC07}"/>
            </a:ext>
          </a:extLst>
        </xdr:cNvPr>
        <xdr:cNvCxnSpPr/>
      </xdr:nvCxnSpPr>
      <xdr:spPr>
        <a:xfrm flipH="1">
          <a:off x="4191000" y="4000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533400</xdr:colOff>
      <xdr:row>19</xdr:row>
      <xdr:rowOff>133350</xdr:rowOff>
    </xdr:from>
    <xdr:to>
      <xdr:col>6</xdr:col>
      <xdr:colOff>533400</xdr:colOff>
      <xdr:row>20</xdr:row>
      <xdr:rowOff>133350</xdr:rowOff>
    </xdr:to>
    <xdr:cxnSp macro="">
      <xdr:nvCxnSpPr>
        <xdr:cNvPr id="102" name="Straight Arrow Connector 101">
          <a:extLst>
            <a:ext uri="{FF2B5EF4-FFF2-40B4-BE49-F238E27FC236}">
              <a16:creationId xmlns:a16="http://schemas.microsoft.com/office/drawing/2014/main" id="{9A652C73-4B85-4643-9A52-5F08CF2ECD11}"/>
            </a:ext>
          </a:extLst>
        </xdr:cNvPr>
        <xdr:cNvCxnSpPr/>
      </xdr:nvCxnSpPr>
      <xdr:spPr>
        <a:xfrm flipV="1">
          <a:off x="4191000" y="3810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20</xdr:row>
      <xdr:rowOff>133350</xdr:rowOff>
    </xdr:from>
    <xdr:to>
      <xdr:col>8</xdr:col>
      <xdr:colOff>457200</xdr:colOff>
      <xdr:row>21</xdr:row>
      <xdr:rowOff>133350</xdr:rowOff>
    </xdr:to>
    <xdr:cxnSp macro="">
      <xdr:nvCxnSpPr>
        <xdr:cNvPr id="103" name="Straight Arrow Connector 102">
          <a:extLst>
            <a:ext uri="{FF2B5EF4-FFF2-40B4-BE49-F238E27FC236}">
              <a16:creationId xmlns:a16="http://schemas.microsoft.com/office/drawing/2014/main" id="{B9623F07-BDCA-4458-B532-CDB3ADB2EEE9}"/>
            </a:ext>
          </a:extLst>
        </xdr:cNvPr>
        <xdr:cNvCxnSpPr/>
      </xdr:nvCxnSpPr>
      <xdr:spPr>
        <a:xfrm flipV="1">
          <a:off x="5334000" y="4000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20</xdr:row>
      <xdr:rowOff>133350</xdr:rowOff>
    </xdr:from>
    <xdr:to>
      <xdr:col>9</xdr:col>
      <xdr:colOff>228600</xdr:colOff>
      <xdr:row>20</xdr:row>
      <xdr:rowOff>133350</xdr:rowOff>
    </xdr:to>
    <xdr:cxnSp macro="">
      <xdr:nvCxnSpPr>
        <xdr:cNvPr id="104" name="Straight Arrow Connector 103">
          <a:extLst>
            <a:ext uri="{FF2B5EF4-FFF2-40B4-BE49-F238E27FC236}">
              <a16:creationId xmlns:a16="http://schemas.microsoft.com/office/drawing/2014/main" id="{70A3282C-8097-40BD-A3CA-5DA99C4D9091}"/>
            </a:ext>
          </a:extLst>
        </xdr:cNvPr>
        <xdr:cNvCxnSpPr/>
      </xdr:nvCxnSpPr>
      <xdr:spPr>
        <a:xfrm>
          <a:off x="5334000" y="4000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228600</xdr:colOff>
      <xdr:row>19</xdr:row>
      <xdr:rowOff>133350</xdr:rowOff>
    </xdr:from>
    <xdr:to>
      <xdr:col>9</xdr:col>
      <xdr:colOff>228600</xdr:colOff>
      <xdr:row>20</xdr:row>
      <xdr:rowOff>133350</xdr:rowOff>
    </xdr:to>
    <xdr:cxnSp macro="">
      <xdr:nvCxnSpPr>
        <xdr:cNvPr id="105" name="Straight Arrow Connector 104">
          <a:extLst>
            <a:ext uri="{FF2B5EF4-FFF2-40B4-BE49-F238E27FC236}">
              <a16:creationId xmlns:a16="http://schemas.microsoft.com/office/drawing/2014/main" id="{C92E4B9C-241D-4AAD-B9E6-C42FE97B3743}"/>
            </a:ext>
          </a:extLst>
        </xdr:cNvPr>
        <xdr:cNvCxnSpPr/>
      </xdr:nvCxnSpPr>
      <xdr:spPr>
        <a:xfrm flipV="1">
          <a:off x="5715000" y="3810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20</xdr:row>
      <xdr:rowOff>133350</xdr:rowOff>
    </xdr:from>
    <xdr:to>
      <xdr:col>10</xdr:col>
      <xdr:colOff>0</xdr:colOff>
      <xdr:row>21</xdr:row>
      <xdr:rowOff>133350</xdr:rowOff>
    </xdr:to>
    <xdr:cxnSp macro="">
      <xdr:nvCxnSpPr>
        <xdr:cNvPr id="106" name="Straight Arrow Connector 105">
          <a:extLst>
            <a:ext uri="{FF2B5EF4-FFF2-40B4-BE49-F238E27FC236}">
              <a16:creationId xmlns:a16="http://schemas.microsoft.com/office/drawing/2014/main" id="{DA6DC484-5FFB-4192-AE07-343ED212C450}"/>
            </a:ext>
          </a:extLst>
        </xdr:cNvPr>
        <xdr:cNvCxnSpPr/>
      </xdr:nvCxnSpPr>
      <xdr:spPr>
        <a:xfrm flipV="1">
          <a:off x="6096000" y="4000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228600</xdr:colOff>
      <xdr:row>20</xdr:row>
      <xdr:rowOff>133350</xdr:rowOff>
    </xdr:from>
    <xdr:to>
      <xdr:col>10</xdr:col>
      <xdr:colOff>0</xdr:colOff>
      <xdr:row>20</xdr:row>
      <xdr:rowOff>133350</xdr:rowOff>
    </xdr:to>
    <xdr:cxnSp macro="">
      <xdr:nvCxnSpPr>
        <xdr:cNvPr id="107" name="Straight Arrow Connector 106">
          <a:extLst>
            <a:ext uri="{FF2B5EF4-FFF2-40B4-BE49-F238E27FC236}">
              <a16:creationId xmlns:a16="http://schemas.microsoft.com/office/drawing/2014/main" id="{09DBA945-CD7D-4F05-B158-3B4338D7219F}"/>
            </a:ext>
          </a:extLst>
        </xdr:cNvPr>
        <xdr:cNvCxnSpPr/>
      </xdr:nvCxnSpPr>
      <xdr:spPr>
        <a:xfrm flipH="1">
          <a:off x="5715000" y="4000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228600</xdr:colOff>
      <xdr:row>19</xdr:row>
      <xdr:rowOff>133350</xdr:rowOff>
    </xdr:from>
    <xdr:to>
      <xdr:col>9</xdr:col>
      <xdr:colOff>228600</xdr:colOff>
      <xdr:row>20</xdr:row>
      <xdr:rowOff>133350</xdr:rowOff>
    </xdr:to>
    <xdr:cxnSp macro="">
      <xdr:nvCxnSpPr>
        <xdr:cNvPr id="108" name="Straight Arrow Connector 107">
          <a:extLst>
            <a:ext uri="{FF2B5EF4-FFF2-40B4-BE49-F238E27FC236}">
              <a16:creationId xmlns:a16="http://schemas.microsoft.com/office/drawing/2014/main" id="{873BA4A0-F27B-4EA5-9E01-C6067EF757B9}"/>
            </a:ext>
          </a:extLst>
        </xdr:cNvPr>
        <xdr:cNvCxnSpPr/>
      </xdr:nvCxnSpPr>
      <xdr:spPr>
        <a:xfrm flipV="1">
          <a:off x="5715000" y="3810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152400</xdr:colOff>
      <xdr:row>20</xdr:row>
      <xdr:rowOff>133350</xdr:rowOff>
    </xdr:from>
    <xdr:to>
      <xdr:col>11</xdr:col>
      <xdr:colOff>152400</xdr:colOff>
      <xdr:row>21</xdr:row>
      <xdr:rowOff>133350</xdr:rowOff>
    </xdr:to>
    <xdr:cxnSp macro="">
      <xdr:nvCxnSpPr>
        <xdr:cNvPr id="109" name="Straight Arrow Connector 108">
          <a:extLst>
            <a:ext uri="{FF2B5EF4-FFF2-40B4-BE49-F238E27FC236}">
              <a16:creationId xmlns:a16="http://schemas.microsoft.com/office/drawing/2014/main" id="{A9CE321F-EBDB-4774-84F4-11F986204544}"/>
            </a:ext>
          </a:extLst>
        </xdr:cNvPr>
        <xdr:cNvCxnSpPr/>
      </xdr:nvCxnSpPr>
      <xdr:spPr>
        <a:xfrm flipV="1">
          <a:off x="6858000" y="4000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152400</xdr:colOff>
      <xdr:row>20</xdr:row>
      <xdr:rowOff>133350</xdr:rowOff>
    </xdr:from>
    <xdr:to>
      <xdr:col>11</xdr:col>
      <xdr:colOff>533400</xdr:colOff>
      <xdr:row>20</xdr:row>
      <xdr:rowOff>133350</xdr:rowOff>
    </xdr:to>
    <xdr:cxnSp macro="">
      <xdr:nvCxnSpPr>
        <xdr:cNvPr id="110" name="Straight Arrow Connector 109">
          <a:extLst>
            <a:ext uri="{FF2B5EF4-FFF2-40B4-BE49-F238E27FC236}">
              <a16:creationId xmlns:a16="http://schemas.microsoft.com/office/drawing/2014/main" id="{23E492F0-DACD-418A-B15C-28562AD5D761}"/>
            </a:ext>
          </a:extLst>
        </xdr:cNvPr>
        <xdr:cNvCxnSpPr/>
      </xdr:nvCxnSpPr>
      <xdr:spPr>
        <a:xfrm>
          <a:off x="6858000" y="4000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533400</xdr:colOff>
      <xdr:row>19</xdr:row>
      <xdr:rowOff>133350</xdr:rowOff>
    </xdr:from>
    <xdr:to>
      <xdr:col>11</xdr:col>
      <xdr:colOff>533400</xdr:colOff>
      <xdr:row>20</xdr:row>
      <xdr:rowOff>133350</xdr:rowOff>
    </xdr:to>
    <xdr:cxnSp macro="">
      <xdr:nvCxnSpPr>
        <xdr:cNvPr id="111" name="Straight Arrow Connector 110">
          <a:extLst>
            <a:ext uri="{FF2B5EF4-FFF2-40B4-BE49-F238E27FC236}">
              <a16:creationId xmlns:a16="http://schemas.microsoft.com/office/drawing/2014/main" id="{D5A377C0-50E0-496A-9A87-D27B4AFDAC84}"/>
            </a:ext>
          </a:extLst>
        </xdr:cNvPr>
        <xdr:cNvCxnSpPr/>
      </xdr:nvCxnSpPr>
      <xdr:spPr>
        <a:xfrm flipV="1">
          <a:off x="7239000" y="3810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304800</xdr:colOff>
      <xdr:row>20</xdr:row>
      <xdr:rowOff>133350</xdr:rowOff>
    </xdr:from>
    <xdr:to>
      <xdr:col>12</xdr:col>
      <xdr:colOff>304800</xdr:colOff>
      <xdr:row>21</xdr:row>
      <xdr:rowOff>6350</xdr:rowOff>
    </xdr:to>
    <xdr:cxnSp macro="">
      <xdr:nvCxnSpPr>
        <xdr:cNvPr id="112" name="Straight Arrow Connector 111">
          <a:extLst>
            <a:ext uri="{FF2B5EF4-FFF2-40B4-BE49-F238E27FC236}">
              <a16:creationId xmlns:a16="http://schemas.microsoft.com/office/drawing/2014/main" id="{425D3854-EEAA-42C6-8EAE-9E8AE7CC9076}"/>
            </a:ext>
          </a:extLst>
        </xdr:cNvPr>
        <xdr:cNvCxnSpPr/>
      </xdr:nvCxnSpPr>
      <xdr:spPr>
        <a:xfrm flipV="1">
          <a:off x="7620000" y="4000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533400</xdr:colOff>
      <xdr:row>20</xdr:row>
      <xdr:rowOff>133350</xdr:rowOff>
    </xdr:from>
    <xdr:to>
      <xdr:col>12</xdr:col>
      <xdr:colOff>304800</xdr:colOff>
      <xdr:row>20</xdr:row>
      <xdr:rowOff>133350</xdr:rowOff>
    </xdr:to>
    <xdr:cxnSp macro="">
      <xdr:nvCxnSpPr>
        <xdr:cNvPr id="113" name="Straight Arrow Connector 112">
          <a:extLst>
            <a:ext uri="{FF2B5EF4-FFF2-40B4-BE49-F238E27FC236}">
              <a16:creationId xmlns:a16="http://schemas.microsoft.com/office/drawing/2014/main" id="{AD82A485-77AD-415F-8B42-B84453753EE6}"/>
            </a:ext>
          </a:extLst>
        </xdr:cNvPr>
        <xdr:cNvCxnSpPr/>
      </xdr:nvCxnSpPr>
      <xdr:spPr>
        <a:xfrm flipH="1">
          <a:off x="7239000" y="4000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533400</xdr:colOff>
      <xdr:row>19</xdr:row>
      <xdr:rowOff>133350</xdr:rowOff>
    </xdr:from>
    <xdr:to>
      <xdr:col>11</xdr:col>
      <xdr:colOff>533400</xdr:colOff>
      <xdr:row>20</xdr:row>
      <xdr:rowOff>133350</xdr:rowOff>
    </xdr:to>
    <xdr:cxnSp macro="">
      <xdr:nvCxnSpPr>
        <xdr:cNvPr id="114" name="Straight Arrow Connector 113">
          <a:extLst>
            <a:ext uri="{FF2B5EF4-FFF2-40B4-BE49-F238E27FC236}">
              <a16:creationId xmlns:a16="http://schemas.microsoft.com/office/drawing/2014/main" id="{D144AE09-9987-4FD9-9396-95E44FBAA28C}"/>
            </a:ext>
          </a:extLst>
        </xdr:cNvPr>
        <xdr:cNvCxnSpPr/>
      </xdr:nvCxnSpPr>
      <xdr:spPr>
        <a:xfrm flipV="1">
          <a:off x="7239000" y="3810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533400</xdr:colOff>
      <xdr:row>24</xdr:row>
      <xdr:rowOff>133350</xdr:rowOff>
    </xdr:from>
    <xdr:to>
      <xdr:col>1</xdr:col>
      <xdr:colOff>533400</xdr:colOff>
      <xdr:row>25</xdr:row>
      <xdr:rowOff>133350</xdr:rowOff>
    </xdr:to>
    <xdr:cxnSp macro="">
      <xdr:nvCxnSpPr>
        <xdr:cNvPr id="115" name="Straight Arrow Connector 114">
          <a:extLst>
            <a:ext uri="{FF2B5EF4-FFF2-40B4-BE49-F238E27FC236}">
              <a16:creationId xmlns:a16="http://schemas.microsoft.com/office/drawing/2014/main" id="{0AA62FD4-09F9-4103-B7FF-DADF909E68FC}"/>
            </a:ext>
          </a:extLst>
        </xdr:cNvPr>
        <xdr:cNvCxnSpPr/>
      </xdr:nvCxnSpPr>
      <xdr:spPr>
        <a:xfrm flipV="1">
          <a:off x="1143000" y="4762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533400</xdr:colOff>
      <xdr:row>24</xdr:row>
      <xdr:rowOff>133350</xdr:rowOff>
    </xdr:from>
    <xdr:to>
      <xdr:col>2</xdr:col>
      <xdr:colOff>304800</xdr:colOff>
      <xdr:row>24</xdr:row>
      <xdr:rowOff>133350</xdr:rowOff>
    </xdr:to>
    <xdr:cxnSp macro="">
      <xdr:nvCxnSpPr>
        <xdr:cNvPr id="116" name="Straight Arrow Connector 115">
          <a:extLst>
            <a:ext uri="{FF2B5EF4-FFF2-40B4-BE49-F238E27FC236}">
              <a16:creationId xmlns:a16="http://schemas.microsoft.com/office/drawing/2014/main" id="{EB8254CB-4F27-426F-9E81-69D72C0F6120}"/>
            </a:ext>
          </a:extLst>
        </xdr:cNvPr>
        <xdr:cNvCxnSpPr/>
      </xdr:nvCxnSpPr>
      <xdr:spPr>
        <a:xfrm>
          <a:off x="1143000" y="4762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23</xdr:row>
      <xdr:rowOff>133350</xdr:rowOff>
    </xdr:from>
    <xdr:to>
      <xdr:col>2</xdr:col>
      <xdr:colOff>304800</xdr:colOff>
      <xdr:row>24</xdr:row>
      <xdr:rowOff>133350</xdr:rowOff>
    </xdr:to>
    <xdr:cxnSp macro="">
      <xdr:nvCxnSpPr>
        <xdr:cNvPr id="117" name="Straight Arrow Connector 116">
          <a:extLst>
            <a:ext uri="{FF2B5EF4-FFF2-40B4-BE49-F238E27FC236}">
              <a16:creationId xmlns:a16="http://schemas.microsoft.com/office/drawing/2014/main" id="{086A72CE-342F-47B0-A619-01AA3036FA60}"/>
            </a:ext>
          </a:extLst>
        </xdr:cNvPr>
        <xdr:cNvCxnSpPr/>
      </xdr:nvCxnSpPr>
      <xdr:spPr>
        <a:xfrm flipV="1">
          <a:off x="1524000" y="4572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24</xdr:row>
      <xdr:rowOff>133350</xdr:rowOff>
    </xdr:from>
    <xdr:to>
      <xdr:col>3</xdr:col>
      <xdr:colOff>76200</xdr:colOff>
      <xdr:row>25</xdr:row>
      <xdr:rowOff>133350</xdr:rowOff>
    </xdr:to>
    <xdr:cxnSp macro="">
      <xdr:nvCxnSpPr>
        <xdr:cNvPr id="118" name="Straight Arrow Connector 117">
          <a:extLst>
            <a:ext uri="{FF2B5EF4-FFF2-40B4-BE49-F238E27FC236}">
              <a16:creationId xmlns:a16="http://schemas.microsoft.com/office/drawing/2014/main" id="{A7C84D3E-11E0-4E97-A74D-D70982C0DE85}"/>
            </a:ext>
          </a:extLst>
        </xdr:cNvPr>
        <xdr:cNvCxnSpPr/>
      </xdr:nvCxnSpPr>
      <xdr:spPr>
        <a:xfrm flipV="1">
          <a:off x="1905000" y="4762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24</xdr:row>
      <xdr:rowOff>133350</xdr:rowOff>
    </xdr:from>
    <xdr:to>
      <xdr:col>3</xdr:col>
      <xdr:colOff>76200</xdr:colOff>
      <xdr:row>24</xdr:row>
      <xdr:rowOff>133350</xdr:rowOff>
    </xdr:to>
    <xdr:cxnSp macro="">
      <xdr:nvCxnSpPr>
        <xdr:cNvPr id="119" name="Straight Arrow Connector 118">
          <a:extLst>
            <a:ext uri="{FF2B5EF4-FFF2-40B4-BE49-F238E27FC236}">
              <a16:creationId xmlns:a16="http://schemas.microsoft.com/office/drawing/2014/main" id="{0B7461CA-2FC3-4494-9BC4-3DB988583A8B}"/>
            </a:ext>
          </a:extLst>
        </xdr:cNvPr>
        <xdr:cNvCxnSpPr/>
      </xdr:nvCxnSpPr>
      <xdr:spPr>
        <a:xfrm flipH="1">
          <a:off x="1524000" y="4762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23</xdr:row>
      <xdr:rowOff>133350</xdr:rowOff>
    </xdr:from>
    <xdr:to>
      <xdr:col>2</xdr:col>
      <xdr:colOff>304800</xdr:colOff>
      <xdr:row>24</xdr:row>
      <xdr:rowOff>133350</xdr:rowOff>
    </xdr:to>
    <xdr:cxnSp macro="">
      <xdr:nvCxnSpPr>
        <xdr:cNvPr id="120" name="Straight Arrow Connector 119">
          <a:extLst>
            <a:ext uri="{FF2B5EF4-FFF2-40B4-BE49-F238E27FC236}">
              <a16:creationId xmlns:a16="http://schemas.microsoft.com/office/drawing/2014/main" id="{E34D24BD-DC8B-4AD1-9E94-A80F85A59948}"/>
            </a:ext>
          </a:extLst>
        </xdr:cNvPr>
        <xdr:cNvCxnSpPr/>
      </xdr:nvCxnSpPr>
      <xdr:spPr>
        <a:xfrm flipV="1">
          <a:off x="1524000" y="4572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228600</xdr:colOff>
      <xdr:row>24</xdr:row>
      <xdr:rowOff>133350</xdr:rowOff>
    </xdr:from>
    <xdr:to>
      <xdr:col>4</xdr:col>
      <xdr:colOff>228600</xdr:colOff>
      <xdr:row>25</xdr:row>
      <xdr:rowOff>133350</xdr:rowOff>
    </xdr:to>
    <xdr:cxnSp macro="">
      <xdr:nvCxnSpPr>
        <xdr:cNvPr id="121" name="Straight Arrow Connector 120">
          <a:extLst>
            <a:ext uri="{FF2B5EF4-FFF2-40B4-BE49-F238E27FC236}">
              <a16:creationId xmlns:a16="http://schemas.microsoft.com/office/drawing/2014/main" id="{573B51BD-24D1-4B41-952F-CAE932D92B36}"/>
            </a:ext>
          </a:extLst>
        </xdr:cNvPr>
        <xdr:cNvCxnSpPr/>
      </xdr:nvCxnSpPr>
      <xdr:spPr>
        <a:xfrm flipV="1">
          <a:off x="2667000" y="4762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228600</xdr:colOff>
      <xdr:row>24</xdr:row>
      <xdr:rowOff>133350</xdr:rowOff>
    </xdr:from>
    <xdr:to>
      <xdr:col>5</xdr:col>
      <xdr:colOff>0</xdr:colOff>
      <xdr:row>24</xdr:row>
      <xdr:rowOff>133350</xdr:rowOff>
    </xdr:to>
    <xdr:cxnSp macro="">
      <xdr:nvCxnSpPr>
        <xdr:cNvPr id="122" name="Straight Arrow Connector 121">
          <a:extLst>
            <a:ext uri="{FF2B5EF4-FFF2-40B4-BE49-F238E27FC236}">
              <a16:creationId xmlns:a16="http://schemas.microsoft.com/office/drawing/2014/main" id="{BB726485-4CC2-4ACF-8166-D996A967839B}"/>
            </a:ext>
          </a:extLst>
        </xdr:cNvPr>
        <xdr:cNvCxnSpPr/>
      </xdr:nvCxnSpPr>
      <xdr:spPr>
        <a:xfrm>
          <a:off x="2667000" y="4762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23</xdr:row>
      <xdr:rowOff>133350</xdr:rowOff>
    </xdr:from>
    <xdr:to>
      <xdr:col>5</xdr:col>
      <xdr:colOff>0</xdr:colOff>
      <xdr:row>24</xdr:row>
      <xdr:rowOff>133350</xdr:rowOff>
    </xdr:to>
    <xdr:cxnSp macro="">
      <xdr:nvCxnSpPr>
        <xdr:cNvPr id="123" name="Straight Arrow Connector 122">
          <a:extLst>
            <a:ext uri="{FF2B5EF4-FFF2-40B4-BE49-F238E27FC236}">
              <a16:creationId xmlns:a16="http://schemas.microsoft.com/office/drawing/2014/main" id="{DAA2EDBF-FBBF-4317-BEC2-F8493FCF0114}"/>
            </a:ext>
          </a:extLst>
        </xdr:cNvPr>
        <xdr:cNvCxnSpPr/>
      </xdr:nvCxnSpPr>
      <xdr:spPr>
        <a:xfrm flipV="1">
          <a:off x="3048000" y="4572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381000</xdr:colOff>
      <xdr:row>24</xdr:row>
      <xdr:rowOff>133350</xdr:rowOff>
    </xdr:from>
    <xdr:to>
      <xdr:col>5</xdr:col>
      <xdr:colOff>381000</xdr:colOff>
      <xdr:row>25</xdr:row>
      <xdr:rowOff>133350</xdr:rowOff>
    </xdr:to>
    <xdr:cxnSp macro="">
      <xdr:nvCxnSpPr>
        <xdr:cNvPr id="124" name="Straight Arrow Connector 123">
          <a:extLst>
            <a:ext uri="{FF2B5EF4-FFF2-40B4-BE49-F238E27FC236}">
              <a16:creationId xmlns:a16="http://schemas.microsoft.com/office/drawing/2014/main" id="{157F7B64-DDB8-440A-8A77-834A0B631237}"/>
            </a:ext>
          </a:extLst>
        </xdr:cNvPr>
        <xdr:cNvCxnSpPr/>
      </xdr:nvCxnSpPr>
      <xdr:spPr>
        <a:xfrm flipV="1">
          <a:off x="3429000" y="4762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24</xdr:row>
      <xdr:rowOff>133350</xdr:rowOff>
    </xdr:from>
    <xdr:to>
      <xdr:col>5</xdr:col>
      <xdr:colOff>381000</xdr:colOff>
      <xdr:row>24</xdr:row>
      <xdr:rowOff>133350</xdr:rowOff>
    </xdr:to>
    <xdr:cxnSp macro="">
      <xdr:nvCxnSpPr>
        <xdr:cNvPr id="125" name="Straight Arrow Connector 124">
          <a:extLst>
            <a:ext uri="{FF2B5EF4-FFF2-40B4-BE49-F238E27FC236}">
              <a16:creationId xmlns:a16="http://schemas.microsoft.com/office/drawing/2014/main" id="{1C851C88-F821-4B59-88FB-CEB122DEE709}"/>
            </a:ext>
          </a:extLst>
        </xdr:cNvPr>
        <xdr:cNvCxnSpPr/>
      </xdr:nvCxnSpPr>
      <xdr:spPr>
        <a:xfrm flipH="1">
          <a:off x="3048000" y="4762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23</xdr:row>
      <xdr:rowOff>133350</xdr:rowOff>
    </xdr:from>
    <xdr:to>
      <xdr:col>5</xdr:col>
      <xdr:colOff>0</xdr:colOff>
      <xdr:row>24</xdr:row>
      <xdr:rowOff>133350</xdr:rowOff>
    </xdr:to>
    <xdr:cxnSp macro="">
      <xdr:nvCxnSpPr>
        <xdr:cNvPr id="126" name="Straight Arrow Connector 125">
          <a:extLst>
            <a:ext uri="{FF2B5EF4-FFF2-40B4-BE49-F238E27FC236}">
              <a16:creationId xmlns:a16="http://schemas.microsoft.com/office/drawing/2014/main" id="{61DD75BF-E207-4A4F-80DA-0F512DA2BC76}"/>
            </a:ext>
          </a:extLst>
        </xdr:cNvPr>
        <xdr:cNvCxnSpPr/>
      </xdr:nvCxnSpPr>
      <xdr:spPr>
        <a:xfrm flipV="1">
          <a:off x="3048000" y="4572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533400</xdr:colOff>
      <xdr:row>24</xdr:row>
      <xdr:rowOff>133350</xdr:rowOff>
    </xdr:from>
    <xdr:to>
      <xdr:col>6</xdr:col>
      <xdr:colOff>533400</xdr:colOff>
      <xdr:row>25</xdr:row>
      <xdr:rowOff>133350</xdr:rowOff>
    </xdr:to>
    <xdr:cxnSp macro="">
      <xdr:nvCxnSpPr>
        <xdr:cNvPr id="127" name="Straight Arrow Connector 126">
          <a:extLst>
            <a:ext uri="{FF2B5EF4-FFF2-40B4-BE49-F238E27FC236}">
              <a16:creationId xmlns:a16="http://schemas.microsoft.com/office/drawing/2014/main" id="{E5681571-A63E-4EFA-B1F6-B651431912A8}"/>
            </a:ext>
          </a:extLst>
        </xdr:cNvPr>
        <xdr:cNvCxnSpPr/>
      </xdr:nvCxnSpPr>
      <xdr:spPr>
        <a:xfrm flipV="1">
          <a:off x="4191000" y="4762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533400</xdr:colOff>
      <xdr:row>24</xdr:row>
      <xdr:rowOff>133350</xdr:rowOff>
    </xdr:from>
    <xdr:to>
      <xdr:col>7</xdr:col>
      <xdr:colOff>304800</xdr:colOff>
      <xdr:row>24</xdr:row>
      <xdr:rowOff>133350</xdr:rowOff>
    </xdr:to>
    <xdr:cxnSp macro="">
      <xdr:nvCxnSpPr>
        <xdr:cNvPr id="128" name="Straight Arrow Connector 127">
          <a:extLst>
            <a:ext uri="{FF2B5EF4-FFF2-40B4-BE49-F238E27FC236}">
              <a16:creationId xmlns:a16="http://schemas.microsoft.com/office/drawing/2014/main" id="{799C4768-9C3E-46D3-9A1A-6ED1E1BA15F7}"/>
            </a:ext>
          </a:extLst>
        </xdr:cNvPr>
        <xdr:cNvCxnSpPr/>
      </xdr:nvCxnSpPr>
      <xdr:spPr>
        <a:xfrm>
          <a:off x="4191000" y="4762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304800</xdr:colOff>
      <xdr:row>23</xdr:row>
      <xdr:rowOff>133350</xdr:rowOff>
    </xdr:from>
    <xdr:to>
      <xdr:col>7</xdr:col>
      <xdr:colOff>304800</xdr:colOff>
      <xdr:row>24</xdr:row>
      <xdr:rowOff>133350</xdr:rowOff>
    </xdr:to>
    <xdr:cxnSp macro="">
      <xdr:nvCxnSpPr>
        <xdr:cNvPr id="129" name="Straight Arrow Connector 128">
          <a:extLst>
            <a:ext uri="{FF2B5EF4-FFF2-40B4-BE49-F238E27FC236}">
              <a16:creationId xmlns:a16="http://schemas.microsoft.com/office/drawing/2014/main" id="{EFEF914E-2D82-4162-913F-C21E88142959}"/>
            </a:ext>
          </a:extLst>
        </xdr:cNvPr>
        <xdr:cNvCxnSpPr/>
      </xdr:nvCxnSpPr>
      <xdr:spPr>
        <a:xfrm flipV="1">
          <a:off x="4572000" y="4572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24</xdr:row>
      <xdr:rowOff>133350</xdr:rowOff>
    </xdr:from>
    <xdr:to>
      <xdr:col>8</xdr:col>
      <xdr:colOff>76200</xdr:colOff>
      <xdr:row>25</xdr:row>
      <xdr:rowOff>133350</xdr:rowOff>
    </xdr:to>
    <xdr:cxnSp macro="">
      <xdr:nvCxnSpPr>
        <xdr:cNvPr id="130" name="Straight Arrow Connector 129">
          <a:extLst>
            <a:ext uri="{FF2B5EF4-FFF2-40B4-BE49-F238E27FC236}">
              <a16:creationId xmlns:a16="http://schemas.microsoft.com/office/drawing/2014/main" id="{D35EDA90-E554-475C-8AEC-A8333E345469}"/>
            </a:ext>
          </a:extLst>
        </xdr:cNvPr>
        <xdr:cNvCxnSpPr/>
      </xdr:nvCxnSpPr>
      <xdr:spPr>
        <a:xfrm flipV="1">
          <a:off x="4953000" y="4762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304800</xdr:colOff>
      <xdr:row>24</xdr:row>
      <xdr:rowOff>133350</xdr:rowOff>
    </xdr:from>
    <xdr:to>
      <xdr:col>8</xdr:col>
      <xdr:colOff>76200</xdr:colOff>
      <xdr:row>24</xdr:row>
      <xdr:rowOff>133350</xdr:rowOff>
    </xdr:to>
    <xdr:cxnSp macro="">
      <xdr:nvCxnSpPr>
        <xdr:cNvPr id="131" name="Straight Arrow Connector 130">
          <a:extLst>
            <a:ext uri="{FF2B5EF4-FFF2-40B4-BE49-F238E27FC236}">
              <a16:creationId xmlns:a16="http://schemas.microsoft.com/office/drawing/2014/main" id="{02B2B4A8-CA41-4B67-A8E0-8A79E0D8B100}"/>
            </a:ext>
          </a:extLst>
        </xdr:cNvPr>
        <xdr:cNvCxnSpPr/>
      </xdr:nvCxnSpPr>
      <xdr:spPr>
        <a:xfrm flipH="1">
          <a:off x="4572000" y="4762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304800</xdr:colOff>
      <xdr:row>23</xdr:row>
      <xdr:rowOff>133350</xdr:rowOff>
    </xdr:from>
    <xdr:to>
      <xdr:col>7</xdr:col>
      <xdr:colOff>304800</xdr:colOff>
      <xdr:row>24</xdr:row>
      <xdr:rowOff>133350</xdr:rowOff>
    </xdr:to>
    <xdr:cxnSp macro="">
      <xdr:nvCxnSpPr>
        <xdr:cNvPr id="132" name="Straight Arrow Connector 131">
          <a:extLst>
            <a:ext uri="{FF2B5EF4-FFF2-40B4-BE49-F238E27FC236}">
              <a16:creationId xmlns:a16="http://schemas.microsoft.com/office/drawing/2014/main" id="{8538EB92-1085-40D4-B5EB-2733F4BDCE00}"/>
            </a:ext>
          </a:extLst>
        </xdr:cNvPr>
        <xdr:cNvCxnSpPr/>
      </xdr:nvCxnSpPr>
      <xdr:spPr>
        <a:xfrm flipV="1">
          <a:off x="4572000" y="4572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533400</xdr:colOff>
      <xdr:row>24</xdr:row>
      <xdr:rowOff>133350</xdr:rowOff>
    </xdr:from>
    <xdr:to>
      <xdr:col>11</xdr:col>
      <xdr:colOff>533400</xdr:colOff>
      <xdr:row>25</xdr:row>
      <xdr:rowOff>6350</xdr:rowOff>
    </xdr:to>
    <xdr:cxnSp macro="">
      <xdr:nvCxnSpPr>
        <xdr:cNvPr id="133" name="Straight Arrow Connector 132">
          <a:extLst>
            <a:ext uri="{FF2B5EF4-FFF2-40B4-BE49-F238E27FC236}">
              <a16:creationId xmlns:a16="http://schemas.microsoft.com/office/drawing/2014/main" id="{3B1E8A69-16C3-40EA-9A1A-CD9512185EF7}"/>
            </a:ext>
          </a:extLst>
        </xdr:cNvPr>
        <xdr:cNvCxnSpPr/>
      </xdr:nvCxnSpPr>
      <xdr:spPr>
        <a:xfrm flipV="1">
          <a:off x="7239000" y="4762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533400</xdr:colOff>
      <xdr:row>24</xdr:row>
      <xdr:rowOff>133350</xdr:rowOff>
    </xdr:from>
    <xdr:to>
      <xdr:col>12</xdr:col>
      <xdr:colOff>304800</xdr:colOff>
      <xdr:row>24</xdr:row>
      <xdr:rowOff>133350</xdr:rowOff>
    </xdr:to>
    <xdr:cxnSp macro="">
      <xdr:nvCxnSpPr>
        <xdr:cNvPr id="134" name="Straight Arrow Connector 133">
          <a:extLst>
            <a:ext uri="{FF2B5EF4-FFF2-40B4-BE49-F238E27FC236}">
              <a16:creationId xmlns:a16="http://schemas.microsoft.com/office/drawing/2014/main" id="{E795386F-3E12-4BB3-BDB4-86B780E8B61E}"/>
            </a:ext>
          </a:extLst>
        </xdr:cNvPr>
        <xdr:cNvCxnSpPr/>
      </xdr:nvCxnSpPr>
      <xdr:spPr>
        <a:xfrm>
          <a:off x="7239000" y="4762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304800</xdr:colOff>
      <xdr:row>23</xdr:row>
      <xdr:rowOff>133350</xdr:rowOff>
    </xdr:from>
    <xdr:to>
      <xdr:col>12</xdr:col>
      <xdr:colOff>304800</xdr:colOff>
      <xdr:row>24</xdr:row>
      <xdr:rowOff>133350</xdr:rowOff>
    </xdr:to>
    <xdr:cxnSp macro="">
      <xdr:nvCxnSpPr>
        <xdr:cNvPr id="135" name="Straight Arrow Connector 134">
          <a:extLst>
            <a:ext uri="{FF2B5EF4-FFF2-40B4-BE49-F238E27FC236}">
              <a16:creationId xmlns:a16="http://schemas.microsoft.com/office/drawing/2014/main" id="{151D7062-D377-476E-B83F-B413A1CA7BFF}"/>
            </a:ext>
          </a:extLst>
        </xdr:cNvPr>
        <xdr:cNvCxnSpPr/>
      </xdr:nvCxnSpPr>
      <xdr:spPr>
        <a:xfrm flipV="1">
          <a:off x="7620000" y="4572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76200</xdr:colOff>
      <xdr:row>24</xdr:row>
      <xdr:rowOff>133350</xdr:rowOff>
    </xdr:from>
    <xdr:to>
      <xdr:col>13</xdr:col>
      <xdr:colOff>76200</xdr:colOff>
      <xdr:row>25</xdr:row>
      <xdr:rowOff>133350</xdr:rowOff>
    </xdr:to>
    <xdr:cxnSp macro="">
      <xdr:nvCxnSpPr>
        <xdr:cNvPr id="136" name="Straight Arrow Connector 135">
          <a:extLst>
            <a:ext uri="{FF2B5EF4-FFF2-40B4-BE49-F238E27FC236}">
              <a16:creationId xmlns:a16="http://schemas.microsoft.com/office/drawing/2014/main" id="{6237A85D-24CD-4290-8BA6-49610A182989}"/>
            </a:ext>
          </a:extLst>
        </xdr:cNvPr>
        <xdr:cNvCxnSpPr/>
      </xdr:nvCxnSpPr>
      <xdr:spPr>
        <a:xfrm flipV="1">
          <a:off x="8001000" y="4762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304800</xdr:colOff>
      <xdr:row>24</xdr:row>
      <xdr:rowOff>133350</xdr:rowOff>
    </xdr:from>
    <xdr:to>
      <xdr:col>13</xdr:col>
      <xdr:colOff>76200</xdr:colOff>
      <xdr:row>24</xdr:row>
      <xdr:rowOff>133350</xdr:rowOff>
    </xdr:to>
    <xdr:cxnSp macro="">
      <xdr:nvCxnSpPr>
        <xdr:cNvPr id="137" name="Straight Arrow Connector 136">
          <a:extLst>
            <a:ext uri="{FF2B5EF4-FFF2-40B4-BE49-F238E27FC236}">
              <a16:creationId xmlns:a16="http://schemas.microsoft.com/office/drawing/2014/main" id="{BA82DD20-8D77-4954-8BC1-272DD3B2816C}"/>
            </a:ext>
          </a:extLst>
        </xdr:cNvPr>
        <xdr:cNvCxnSpPr/>
      </xdr:nvCxnSpPr>
      <xdr:spPr>
        <a:xfrm flipH="1">
          <a:off x="7620000" y="4762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304800</xdr:colOff>
      <xdr:row>23</xdr:row>
      <xdr:rowOff>133350</xdr:rowOff>
    </xdr:from>
    <xdr:to>
      <xdr:col>12</xdr:col>
      <xdr:colOff>304800</xdr:colOff>
      <xdr:row>24</xdr:row>
      <xdr:rowOff>133350</xdr:rowOff>
    </xdr:to>
    <xdr:cxnSp macro="">
      <xdr:nvCxnSpPr>
        <xdr:cNvPr id="138" name="Straight Arrow Connector 137">
          <a:extLst>
            <a:ext uri="{FF2B5EF4-FFF2-40B4-BE49-F238E27FC236}">
              <a16:creationId xmlns:a16="http://schemas.microsoft.com/office/drawing/2014/main" id="{837CB318-218F-4180-942B-7757CBC66BF0}"/>
            </a:ext>
          </a:extLst>
        </xdr:cNvPr>
        <xdr:cNvCxnSpPr/>
      </xdr:nvCxnSpPr>
      <xdr:spPr>
        <a:xfrm flipV="1">
          <a:off x="7620000" y="4572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152400</xdr:colOff>
      <xdr:row>28</xdr:row>
      <xdr:rowOff>133350</xdr:rowOff>
    </xdr:from>
    <xdr:to>
      <xdr:col>11</xdr:col>
      <xdr:colOff>152400</xdr:colOff>
      <xdr:row>29</xdr:row>
      <xdr:rowOff>133350</xdr:rowOff>
    </xdr:to>
    <xdr:cxnSp macro="">
      <xdr:nvCxnSpPr>
        <xdr:cNvPr id="139" name="Straight Arrow Connector 138">
          <a:extLst>
            <a:ext uri="{FF2B5EF4-FFF2-40B4-BE49-F238E27FC236}">
              <a16:creationId xmlns:a16="http://schemas.microsoft.com/office/drawing/2014/main" id="{961974EF-720B-49DD-A71C-1B3E8626B92E}"/>
            </a:ext>
          </a:extLst>
        </xdr:cNvPr>
        <xdr:cNvCxnSpPr/>
      </xdr:nvCxnSpPr>
      <xdr:spPr>
        <a:xfrm flipV="1">
          <a:off x="6858000" y="5524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152400</xdr:colOff>
      <xdr:row>28</xdr:row>
      <xdr:rowOff>133350</xdr:rowOff>
    </xdr:from>
    <xdr:to>
      <xdr:col>11</xdr:col>
      <xdr:colOff>533400</xdr:colOff>
      <xdr:row>28</xdr:row>
      <xdr:rowOff>133350</xdr:rowOff>
    </xdr:to>
    <xdr:cxnSp macro="">
      <xdr:nvCxnSpPr>
        <xdr:cNvPr id="140" name="Straight Arrow Connector 139">
          <a:extLst>
            <a:ext uri="{FF2B5EF4-FFF2-40B4-BE49-F238E27FC236}">
              <a16:creationId xmlns:a16="http://schemas.microsoft.com/office/drawing/2014/main" id="{94DBE2E8-C0DF-473E-9E55-6430598A4CCC}"/>
            </a:ext>
          </a:extLst>
        </xdr:cNvPr>
        <xdr:cNvCxnSpPr/>
      </xdr:nvCxnSpPr>
      <xdr:spPr>
        <a:xfrm>
          <a:off x="6858000" y="5524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533400</xdr:colOff>
      <xdr:row>27</xdr:row>
      <xdr:rowOff>133350</xdr:rowOff>
    </xdr:from>
    <xdr:to>
      <xdr:col>11</xdr:col>
      <xdr:colOff>533400</xdr:colOff>
      <xdr:row>28</xdr:row>
      <xdr:rowOff>133350</xdr:rowOff>
    </xdr:to>
    <xdr:cxnSp macro="">
      <xdr:nvCxnSpPr>
        <xdr:cNvPr id="141" name="Straight Arrow Connector 140">
          <a:extLst>
            <a:ext uri="{FF2B5EF4-FFF2-40B4-BE49-F238E27FC236}">
              <a16:creationId xmlns:a16="http://schemas.microsoft.com/office/drawing/2014/main" id="{37159D72-9BE4-4166-8CEF-DA8110438EC3}"/>
            </a:ext>
          </a:extLst>
        </xdr:cNvPr>
        <xdr:cNvCxnSpPr/>
      </xdr:nvCxnSpPr>
      <xdr:spPr>
        <a:xfrm flipV="1">
          <a:off x="7239000" y="5334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304800</xdr:colOff>
      <xdr:row>28</xdr:row>
      <xdr:rowOff>133350</xdr:rowOff>
    </xdr:from>
    <xdr:to>
      <xdr:col>12</xdr:col>
      <xdr:colOff>304800</xdr:colOff>
      <xdr:row>29</xdr:row>
      <xdr:rowOff>6350</xdr:rowOff>
    </xdr:to>
    <xdr:cxnSp macro="">
      <xdr:nvCxnSpPr>
        <xdr:cNvPr id="142" name="Straight Arrow Connector 141">
          <a:extLst>
            <a:ext uri="{FF2B5EF4-FFF2-40B4-BE49-F238E27FC236}">
              <a16:creationId xmlns:a16="http://schemas.microsoft.com/office/drawing/2014/main" id="{4CB6F678-B7C6-472A-B442-F668A55C1BAD}"/>
            </a:ext>
          </a:extLst>
        </xdr:cNvPr>
        <xdr:cNvCxnSpPr/>
      </xdr:nvCxnSpPr>
      <xdr:spPr>
        <a:xfrm flipV="1">
          <a:off x="7620000" y="5524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533400</xdr:colOff>
      <xdr:row>28</xdr:row>
      <xdr:rowOff>133350</xdr:rowOff>
    </xdr:from>
    <xdr:to>
      <xdr:col>12</xdr:col>
      <xdr:colOff>304800</xdr:colOff>
      <xdr:row>28</xdr:row>
      <xdr:rowOff>133350</xdr:rowOff>
    </xdr:to>
    <xdr:cxnSp macro="">
      <xdr:nvCxnSpPr>
        <xdr:cNvPr id="143" name="Straight Arrow Connector 142">
          <a:extLst>
            <a:ext uri="{FF2B5EF4-FFF2-40B4-BE49-F238E27FC236}">
              <a16:creationId xmlns:a16="http://schemas.microsoft.com/office/drawing/2014/main" id="{A1B052F8-1771-400B-95D2-6B999E84F38F}"/>
            </a:ext>
          </a:extLst>
        </xdr:cNvPr>
        <xdr:cNvCxnSpPr/>
      </xdr:nvCxnSpPr>
      <xdr:spPr>
        <a:xfrm flipH="1">
          <a:off x="7239000" y="5524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533400</xdr:colOff>
      <xdr:row>27</xdr:row>
      <xdr:rowOff>133350</xdr:rowOff>
    </xdr:from>
    <xdr:to>
      <xdr:col>11</xdr:col>
      <xdr:colOff>533400</xdr:colOff>
      <xdr:row>28</xdr:row>
      <xdr:rowOff>133350</xdr:rowOff>
    </xdr:to>
    <xdr:cxnSp macro="">
      <xdr:nvCxnSpPr>
        <xdr:cNvPr id="144" name="Straight Arrow Connector 143">
          <a:extLst>
            <a:ext uri="{FF2B5EF4-FFF2-40B4-BE49-F238E27FC236}">
              <a16:creationId xmlns:a16="http://schemas.microsoft.com/office/drawing/2014/main" id="{A5836144-358D-41AE-889C-E27BC9B9353F}"/>
            </a:ext>
          </a:extLst>
        </xdr:cNvPr>
        <xdr:cNvCxnSpPr/>
      </xdr:nvCxnSpPr>
      <xdr:spPr>
        <a:xfrm flipV="1">
          <a:off x="7239000" y="5334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533400</xdr:colOff>
      <xdr:row>32</xdr:row>
      <xdr:rowOff>133350</xdr:rowOff>
    </xdr:from>
    <xdr:to>
      <xdr:col>11</xdr:col>
      <xdr:colOff>533400</xdr:colOff>
      <xdr:row>33</xdr:row>
      <xdr:rowOff>133350</xdr:rowOff>
    </xdr:to>
    <xdr:cxnSp macro="">
      <xdr:nvCxnSpPr>
        <xdr:cNvPr id="145" name="Straight Arrow Connector 144">
          <a:extLst>
            <a:ext uri="{FF2B5EF4-FFF2-40B4-BE49-F238E27FC236}">
              <a16:creationId xmlns:a16="http://schemas.microsoft.com/office/drawing/2014/main" id="{4A92690B-C8C4-4823-AC96-61752007B286}"/>
            </a:ext>
          </a:extLst>
        </xdr:cNvPr>
        <xdr:cNvCxnSpPr/>
      </xdr:nvCxnSpPr>
      <xdr:spPr>
        <a:xfrm flipV="1">
          <a:off x="7239000" y="6286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533400</xdr:colOff>
      <xdr:row>32</xdr:row>
      <xdr:rowOff>133350</xdr:rowOff>
    </xdr:from>
    <xdr:to>
      <xdr:col>12</xdr:col>
      <xdr:colOff>304800</xdr:colOff>
      <xdr:row>32</xdr:row>
      <xdr:rowOff>133350</xdr:rowOff>
    </xdr:to>
    <xdr:cxnSp macro="">
      <xdr:nvCxnSpPr>
        <xdr:cNvPr id="146" name="Straight Arrow Connector 145">
          <a:extLst>
            <a:ext uri="{FF2B5EF4-FFF2-40B4-BE49-F238E27FC236}">
              <a16:creationId xmlns:a16="http://schemas.microsoft.com/office/drawing/2014/main" id="{6482D146-9DE1-436D-888E-7E537656B6E0}"/>
            </a:ext>
          </a:extLst>
        </xdr:cNvPr>
        <xdr:cNvCxnSpPr/>
      </xdr:nvCxnSpPr>
      <xdr:spPr>
        <a:xfrm>
          <a:off x="7239000" y="6286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304800</xdr:colOff>
      <xdr:row>31</xdr:row>
      <xdr:rowOff>133350</xdr:rowOff>
    </xdr:from>
    <xdr:to>
      <xdr:col>12</xdr:col>
      <xdr:colOff>304800</xdr:colOff>
      <xdr:row>32</xdr:row>
      <xdr:rowOff>133350</xdr:rowOff>
    </xdr:to>
    <xdr:cxnSp macro="">
      <xdr:nvCxnSpPr>
        <xdr:cNvPr id="147" name="Straight Arrow Connector 146">
          <a:extLst>
            <a:ext uri="{FF2B5EF4-FFF2-40B4-BE49-F238E27FC236}">
              <a16:creationId xmlns:a16="http://schemas.microsoft.com/office/drawing/2014/main" id="{DA4D8867-1D9B-4631-AF28-0B740EBBCC17}"/>
            </a:ext>
          </a:extLst>
        </xdr:cNvPr>
        <xdr:cNvCxnSpPr/>
      </xdr:nvCxnSpPr>
      <xdr:spPr>
        <a:xfrm flipV="1">
          <a:off x="7620000" y="6096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76200</xdr:colOff>
      <xdr:row>32</xdr:row>
      <xdr:rowOff>133350</xdr:rowOff>
    </xdr:from>
    <xdr:to>
      <xdr:col>13</xdr:col>
      <xdr:colOff>76200</xdr:colOff>
      <xdr:row>33</xdr:row>
      <xdr:rowOff>6350</xdr:rowOff>
    </xdr:to>
    <xdr:cxnSp macro="">
      <xdr:nvCxnSpPr>
        <xdr:cNvPr id="148" name="Straight Arrow Connector 147">
          <a:extLst>
            <a:ext uri="{FF2B5EF4-FFF2-40B4-BE49-F238E27FC236}">
              <a16:creationId xmlns:a16="http://schemas.microsoft.com/office/drawing/2014/main" id="{3EB60D9B-9C08-4721-98A7-6BB7B45AF15A}"/>
            </a:ext>
          </a:extLst>
        </xdr:cNvPr>
        <xdr:cNvCxnSpPr/>
      </xdr:nvCxnSpPr>
      <xdr:spPr>
        <a:xfrm flipV="1">
          <a:off x="8001000" y="6286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304800</xdr:colOff>
      <xdr:row>32</xdr:row>
      <xdr:rowOff>133350</xdr:rowOff>
    </xdr:from>
    <xdr:to>
      <xdr:col>13</xdr:col>
      <xdr:colOff>76200</xdr:colOff>
      <xdr:row>32</xdr:row>
      <xdr:rowOff>133350</xdr:rowOff>
    </xdr:to>
    <xdr:cxnSp macro="">
      <xdr:nvCxnSpPr>
        <xdr:cNvPr id="149" name="Straight Arrow Connector 148">
          <a:extLst>
            <a:ext uri="{FF2B5EF4-FFF2-40B4-BE49-F238E27FC236}">
              <a16:creationId xmlns:a16="http://schemas.microsoft.com/office/drawing/2014/main" id="{38BA4194-6296-46AB-B14E-C1F20392BFF1}"/>
            </a:ext>
          </a:extLst>
        </xdr:cNvPr>
        <xdr:cNvCxnSpPr/>
      </xdr:nvCxnSpPr>
      <xdr:spPr>
        <a:xfrm flipH="1">
          <a:off x="7620000" y="6286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304800</xdr:colOff>
      <xdr:row>31</xdr:row>
      <xdr:rowOff>133350</xdr:rowOff>
    </xdr:from>
    <xdr:to>
      <xdr:col>12</xdr:col>
      <xdr:colOff>304800</xdr:colOff>
      <xdr:row>32</xdr:row>
      <xdr:rowOff>133350</xdr:rowOff>
    </xdr:to>
    <xdr:cxnSp macro="">
      <xdr:nvCxnSpPr>
        <xdr:cNvPr id="150" name="Straight Arrow Connector 149">
          <a:extLst>
            <a:ext uri="{FF2B5EF4-FFF2-40B4-BE49-F238E27FC236}">
              <a16:creationId xmlns:a16="http://schemas.microsoft.com/office/drawing/2014/main" id="{836D9238-FE6E-449E-8FC4-9927D408126D}"/>
            </a:ext>
          </a:extLst>
        </xdr:cNvPr>
        <xdr:cNvCxnSpPr/>
      </xdr:nvCxnSpPr>
      <xdr:spPr>
        <a:xfrm flipV="1">
          <a:off x="7620000" y="6096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304800</xdr:colOff>
      <xdr:row>36</xdr:row>
      <xdr:rowOff>133350</xdr:rowOff>
    </xdr:from>
    <xdr:to>
      <xdr:col>12</xdr:col>
      <xdr:colOff>304800</xdr:colOff>
      <xdr:row>37</xdr:row>
      <xdr:rowOff>133350</xdr:rowOff>
    </xdr:to>
    <xdr:cxnSp macro="">
      <xdr:nvCxnSpPr>
        <xdr:cNvPr id="151" name="Straight Arrow Connector 150">
          <a:extLst>
            <a:ext uri="{FF2B5EF4-FFF2-40B4-BE49-F238E27FC236}">
              <a16:creationId xmlns:a16="http://schemas.microsoft.com/office/drawing/2014/main" id="{3C88F3B2-84F7-4822-B7E0-B348A3891105}"/>
            </a:ext>
          </a:extLst>
        </xdr:cNvPr>
        <xdr:cNvCxnSpPr/>
      </xdr:nvCxnSpPr>
      <xdr:spPr>
        <a:xfrm flipV="1">
          <a:off x="7620000" y="7048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304800</xdr:colOff>
      <xdr:row>36</xdr:row>
      <xdr:rowOff>133350</xdr:rowOff>
    </xdr:from>
    <xdr:to>
      <xdr:col>13</xdr:col>
      <xdr:colOff>76200</xdr:colOff>
      <xdr:row>36</xdr:row>
      <xdr:rowOff>133350</xdr:rowOff>
    </xdr:to>
    <xdr:cxnSp macro="">
      <xdr:nvCxnSpPr>
        <xdr:cNvPr id="152" name="Straight Arrow Connector 151">
          <a:extLst>
            <a:ext uri="{FF2B5EF4-FFF2-40B4-BE49-F238E27FC236}">
              <a16:creationId xmlns:a16="http://schemas.microsoft.com/office/drawing/2014/main" id="{136B773E-9C59-4B09-8F37-01EE95CCC3F1}"/>
            </a:ext>
          </a:extLst>
        </xdr:cNvPr>
        <xdr:cNvCxnSpPr/>
      </xdr:nvCxnSpPr>
      <xdr:spPr>
        <a:xfrm>
          <a:off x="7620000" y="7048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76200</xdr:colOff>
      <xdr:row>35</xdr:row>
      <xdr:rowOff>133350</xdr:rowOff>
    </xdr:from>
    <xdr:to>
      <xdr:col>13</xdr:col>
      <xdr:colOff>76200</xdr:colOff>
      <xdr:row>36</xdr:row>
      <xdr:rowOff>133350</xdr:rowOff>
    </xdr:to>
    <xdr:cxnSp macro="">
      <xdr:nvCxnSpPr>
        <xdr:cNvPr id="153" name="Straight Arrow Connector 152">
          <a:extLst>
            <a:ext uri="{FF2B5EF4-FFF2-40B4-BE49-F238E27FC236}">
              <a16:creationId xmlns:a16="http://schemas.microsoft.com/office/drawing/2014/main" id="{82774EEB-A7E5-455C-B8E4-B53889A04AAC}"/>
            </a:ext>
          </a:extLst>
        </xdr:cNvPr>
        <xdr:cNvCxnSpPr/>
      </xdr:nvCxnSpPr>
      <xdr:spPr>
        <a:xfrm flipV="1">
          <a:off x="8001000" y="6858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457200</xdr:colOff>
      <xdr:row>36</xdr:row>
      <xdr:rowOff>133350</xdr:rowOff>
    </xdr:from>
    <xdr:to>
      <xdr:col>13</xdr:col>
      <xdr:colOff>457200</xdr:colOff>
      <xdr:row>37</xdr:row>
      <xdr:rowOff>133350</xdr:rowOff>
    </xdr:to>
    <xdr:cxnSp macro="">
      <xdr:nvCxnSpPr>
        <xdr:cNvPr id="154" name="Straight Arrow Connector 153">
          <a:extLst>
            <a:ext uri="{FF2B5EF4-FFF2-40B4-BE49-F238E27FC236}">
              <a16:creationId xmlns:a16="http://schemas.microsoft.com/office/drawing/2014/main" id="{D8437BA2-B2EC-4224-98E3-FBF85CE5F4E4}"/>
            </a:ext>
          </a:extLst>
        </xdr:cNvPr>
        <xdr:cNvCxnSpPr/>
      </xdr:nvCxnSpPr>
      <xdr:spPr>
        <a:xfrm flipV="1">
          <a:off x="8382000" y="7048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76200</xdr:colOff>
      <xdr:row>36</xdr:row>
      <xdr:rowOff>133350</xdr:rowOff>
    </xdr:from>
    <xdr:to>
      <xdr:col>13</xdr:col>
      <xdr:colOff>457200</xdr:colOff>
      <xdr:row>36</xdr:row>
      <xdr:rowOff>133350</xdr:rowOff>
    </xdr:to>
    <xdr:cxnSp macro="">
      <xdr:nvCxnSpPr>
        <xdr:cNvPr id="155" name="Straight Arrow Connector 154">
          <a:extLst>
            <a:ext uri="{FF2B5EF4-FFF2-40B4-BE49-F238E27FC236}">
              <a16:creationId xmlns:a16="http://schemas.microsoft.com/office/drawing/2014/main" id="{DB1B6599-32EC-402F-948A-C880A3696E81}"/>
            </a:ext>
          </a:extLst>
        </xdr:cNvPr>
        <xdr:cNvCxnSpPr/>
      </xdr:nvCxnSpPr>
      <xdr:spPr>
        <a:xfrm flipH="1">
          <a:off x="8001000" y="7048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76200</xdr:colOff>
      <xdr:row>35</xdr:row>
      <xdr:rowOff>133350</xdr:rowOff>
    </xdr:from>
    <xdr:to>
      <xdr:col>13</xdr:col>
      <xdr:colOff>76200</xdr:colOff>
      <xdr:row>36</xdr:row>
      <xdr:rowOff>133350</xdr:rowOff>
    </xdr:to>
    <xdr:cxnSp macro="">
      <xdr:nvCxnSpPr>
        <xdr:cNvPr id="156" name="Straight Arrow Connector 155">
          <a:extLst>
            <a:ext uri="{FF2B5EF4-FFF2-40B4-BE49-F238E27FC236}">
              <a16:creationId xmlns:a16="http://schemas.microsoft.com/office/drawing/2014/main" id="{B3447C48-0E16-42BD-8F11-32181E87D54A}"/>
            </a:ext>
          </a:extLst>
        </xdr:cNvPr>
        <xdr:cNvCxnSpPr/>
      </xdr:nvCxnSpPr>
      <xdr:spPr>
        <a:xfrm flipV="1">
          <a:off x="8001000" y="6858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11</xdr:row>
      <xdr:rowOff>133460</xdr:rowOff>
    </xdr:from>
    <xdr:to>
      <xdr:col>7</xdr:col>
      <xdr:colOff>304800</xdr:colOff>
      <xdr:row>28</xdr:row>
      <xdr:rowOff>69960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1367A8-2909-4F57-AC9D-61D7B8D3F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431800</xdr:colOff>
      <xdr:row>11</xdr:row>
      <xdr:rowOff>133460</xdr:rowOff>
    </xdr:from>
    <xdr:to>
      <xdr:col>15</xdr:col>
      <xdr:colOff>0</xdr:colOff>
      <xdr:row>28</xdr:row>
      <xdr:rowOff>69960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D78C0F-1F1F-45C6-A5FF-1902BBFCC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31</xdr:row>
      <xdr:rowOff>133643</xdr:rowOff>
    </xdr:from>
    <xdr:to>
      <xdr:col>7</xdr:col>
      <xdr:colOff>304800</xdr:colOff>
      <xdr:row>48</xdr:row>
      <xdr:rowOff>70143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B5D33A-C250-4F43-9476-1338A9A3B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9</xdr:row>
      <xdr:rowOff>133441</xdr:rowOff>
    </xdr:from>
    <xdr:to>
      <xdr:col>7</xdr:col>
      <xdr:colOff>304800</xdr:colOff>
      <xdr:row>26</xdr:row>
      <xdr:rowOff>69941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4ED584-7701-470A-90B6-78FFABA2B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431800</xdr:colOff>
      <xdr:row>9</xdr:row>
      <xdr:rowOff>133441</xdr:rowOff>
    </xdr:from>
    <xdr:to>
      <xdr:col>14</xdr:col>
      <xdr:colOff>371475</xdr:colOff>
      <xdr:row>26</xdr:row>
      <xdr:rowOff>69941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5F3797-D49E-4F6A-8952-B347F4BAE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29</xdr:row>
      <xdr:rowOff>133625</xdr:rowOff>
    </xdr:from>
    <xdr:to>
      <xdr:col>7</xdr:col>
      <xdr:colOff>304800</xdr:colOff>
      <xdr:row>46</xdr:row>
      <xdr:rowOff>70125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957F9D-23D2-4E42-B649-FC9E223DA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493713</xdr:colOff>
      <xdr:row>9</xdr:row>
      <xdr:rowOff>133350</xdr:rowOff>
    </xdr:from>
    <xdr:to>
      <xdr:col>8</xdr:col>
      <xdr:colOff>36513</xdr:colOff>
      <xdr:row>11</xdr:row>
      <xdr:rowOff>133350</xdr:rowOff>
    </xdr:to>
    <xdr:sp macro="" textlink="">
      <xdr:nvSpPr>
        <xdr:cNvPr id="2" name="Oval 1">
          <a:hlinkClick xmlns:r="http://schemas.openxmlformats.org/officeDocument/2006/relationships" r:id="" tooltip="Go left if Chord Error &lt; 0.55"/>
          <a:extLst>
            <a:ext uri="{FF2B5EF4-FFF2-40B4-BE49-F238E27FC236}">
              <a16:creationId xmlns:a16="http://schemas.microsoft.com/office/drawing/2014/main" id="{F4F98430-0D65-4940-9226-4757AE955A77}"/>
            </a:ext>
          </a:extLst>
        </xdr:cNvPr>
        <xdr:cNvSpPr/>
      </xdr:nvSpPr>
      <xdr:spPr>
        <a:xfrm>
          <a:off x="4151313" y="1905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0.55</a:t>
          </a:r>
        </a:p>
      </xdr:txBody>
    </xdr:sp>
    <xdr:clientData/>
  </xdr:twoCellAnchor>
  <xdr:twoCellAnchor>
    <xdr:from>
      <xdr:col>6</xdr:col>
      <xdr:colOff>493713</xdr:colOff>
      <xdr:row>9</xdr:row>
      <xdr:rowOff>6350</xdr:rowOff>
    </xdr:from>
    <xdr:to>
      <xdr:col>8</xdr:col>
      <xdr:colOff>36513</xdr:colOff>
      <xdr:row>9</xdr:row>
      <xdr:rowOff>133350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D81266F-C760-47CD-9F1E-D596A9180EBC}"/>
            </a:ext>
          </a:extLst>
        </xdr:cNvPr>
        <xdr:cNvSpPr txBox="1"/>
      </xdr:nvSpPr>
      <xdr:spPr>
        <a:xfrm>
          <a:off x="4151313" y="1778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Chord Error</a:t>
          </a:r>
        </a:p>
      </xdr:txBody>
    </xdr:sp>
    <xdr:clientData/>
  </xdr:twoCellAnchor>
  <xdr:twoCellAnchor>
    <xdr:from>
      <xdr:col>3</xdr:col>
      <xdr:colOff>377825</xdr:colOff>
      <xdr:row>13</xdr:row>
      <xdr:rowOff>133350</xdr:rowOff>
    </xdr:from>
    <xdr:to>
      <xdr:col>4</xdr:col>
      <xdr:colOff>530225</xdr:colOff>
      <xdr:row>15</xdr:row>
      <xdr:rowOff>133350</xdr:rowOff>
    </xdr:to>
    <xdr:sp macro="" textlink="">
      <xdr:nvSpPr>
        <xdr:cNvPr id="4" name="Oval 3">
          <a:hlinkClick xmlns:r="http://schemas.openxmlformats.org/officeDocument/2006/relationships" r:id="" tooltip="Go left if Note Error &lt; 0.13"/>
          <a:extLst>
            <a:ext uri="{FF2B5EF4-FFF2-40B4-BE49-F238E27FC236}">
              <a16:creationId xmlns:a16="http://schemas.microsoft.com/office/drawing/2014/main" id="{C4AB349D-3E97-47A3-81B3-E14F54BDC2D6}"/>
            </a:ext>
          </a:extLst>
        </xdr:cNvPr>
        <xdr:cNvSpPr/>
      </xdr:nvSpPr>
      <xdr:spPr>
        <a:xfrm>
          <a:off x="2206625" y="2667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0.13</a:t>
          </a:r>
        </a:p>
      </xdr:txBody>
    </xdr:sp>
    <xdr:clientData/>
  </xdr:twoCellAnchor>
  <xdr:twoCellAnchor>
    <xdr:from>
      <xdr:col>3</xdr:col>
      <xdr:colOff>377825</xdr:colOff>
      <xdr:row>13</xdr:row>
      <xdr:rowOff>6350</xdr:rowOff>
    </xdr:from>
    <xdr:to>
      <xdr:col>4</xdr:col>
      <xdr:colOff>530225</xdr:colOff>
      <xdr:row>13</xdr:row>
      <xdr:rowOff>133350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4C6D869-EFAA-493C-9411-93A59096D556}"/>
            </a:ext>
          </a:extLst>
        </xdr:cNvPr>
        <xdr:cNvSpPr txBox="1"/>
      </xdr:nvSpPr>
      <xdr:spPr>
        <a:xfrm>
          <a:off x="2206625" y="2540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Note Error</a:t>
          </a:r>
        </a:p>
      </xdr:txBody>
    </xdr:sp>
    <xdr:clientData/>
  </xdr:twoCellAnchor>
  <xdr:twoCellAnchor>
    <xdr:from>
      <xdr:col>4</xdr:col>
      <xdr:colOff>149225</xdr:colOff>
      <xdr:row>12</xdr:row>
      <xdr:rowOff>6350</xdr:rowOff>
    </xdr:from>
    <xdr:to>
      <xdr:col>5</xdr:col>
      <xdr:colOff>555625</xdr:colOff>
      <xdr:row>12</xdr:row>
      <xdr:rowOff>133350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E483D77-FE49-43A0-A18C-F93451BD8B6C}"/>
            </a:ext>
          </a:extLst>
        </xdr:cNvPr>
        <xdr:cNvSpPr txBox="1"/>
      </xdr:nvSpPr>
      <xdr:spPr>
        <a:xfrm>
          <a:off x="2587625" y="2349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19</a:t>
          </a:r>
        </a:p>
      </xdr:txBody>
    </xdr:sp>
    <xdr:clientData/>
  </xdr:twoCellAnchor>
  <xdr:twoCellAnchor>
    <xdr:from>
      <xdr:col>10</xdr:col>
      <xdr:colOff>0</xdr:colOff>
      <xdr:row>13</xdr:row>
      <xdr:rowOff>133350</xdr:rowOff>
    </xdr:from>
    <xdr:to>
      <xdr:col>11</xdr:col>
      <xdr:colOff>152400</xdr:colOff>
      <xdr:row>15</xdr:row>
      <xdr:rowOff>133350</xdr:rowOff>
    </xdr:to>
    <xdr:sp macro="" textlink="">
      <xdr:nvSpPr>
        <xdr:cNvPr id="7" name="Oval 6">
          <a:hlinkClick xmlns:r="http://schemas.openxmlformats.org/officeDocument/2006/relationships" r:id="" tooltip="Go left if Extra Error &lt; 0.75"/>
          <a:extLst>
            <a:ext uri="{FF2B5EF4-FFF2-40B4-BE49-F238E27FC236}">
              <a16:creationId xmlns:a16="http://schemas.microsoft.com/office/drawing/2014/main" id="{2C572B80-DDEB-4D48-A598-B5B0C622DE86}"/>
            </a:ext>
          </a:extLst>
        </xdr:cNvPr>
        <xdr:cNvSpPr/>
      </xdr:nvSpPr>
      <xdr:spPr>
        <a:xfrm>
          <a:off x="6096000" y="2667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0.75</a:t>
          </a:r>
        </a:p>
      </xdr:txBody>
    </xdr:sp>
    <xdr:clientData/>
  </xdr:twoCellAnchor>
  <xdr:twoCellAnchor>
    <xdr:from>
      <xdr:col>10</xdr:col>
      <xdr:colOff>0</xdr:colOff>
      <xdr:row>13</xdr:row>
      <xdr:rowOff>6350</xdr:rowOff>
    </xdr:from>
    <xdr:to>
      <xdr:col>11</xdr:col>
      <xdr:colOff>152400</xdr:colOff>
      <xdr:row>13</xdr:row>
      <xdr:rowOff>133350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EA69216-3AB8-4392-85C7-CB7F2DF89A76}"/>
            </a:ext>
          </a:extLst>
        </xdr:cNvPr>
        <xdr:cNvSpPr txBox="1"/>
      </xdr:nvSpPr>
      <xdr:spPr>
        <a:xfrm>
          <a:off x="6096000" y="2540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Extra Error</a:t>
          </a:r>
        </a:p>
      </xdr:txBody>
    </xdr:sp>
    <xdr:clientData/>
  </xdr:twoCellAnchor>
  <xdr:twoCellAnchor>
    <xdr:from>
      <xdr:col>10</xdr:col>
      <xdr:colOff>0</xdr:colOff>
      <xdr:row>12</xdr:row>
      <xdr:rowOff>6350</xdr:rowOff>
    </xdr:from>
    <xdr:to>
      <xdr:col>11</xdr:col>
      <xdr:colOff>406400</xdr:colOff>
      <xdr:row>12</xdr:row>
      <xdr:rowOff>133350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6A7CE62-EAC8-42DA-97FE-8C3B2A49C8B7}"/>
            </a:ext>
          </a:extLst>
        </xdr:cNvPr>
        <xdr:cNvSpPr txBox="1"/>
      </xdr:nvSpPr>
      <xdr:spPr>
        <a:xfrm>
          <a:off x="6096000" y="2349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13</a:t>
          </a:r>
        </a:p>
      </xdr:txBody>
    </xdr:sp>
    <xdr:clientData/>
  </xdr:twoCellAnchor>
  <xdr:twoCellAnchor>
    <xdr:from>
      <xdr:col>1</xdr:col>
      <xdr:colOff>596900</xdr:colOff>
      <xdr:row>17</xdr:row>
      <xdr:rowOff>133350</xdr:rowOff>
    </xdr:from>
    <xdr:to>
      <xdr:col>3</xdr:col>
      <xdr:colOff>139700</xdr:colOff>
      <xdr:row>19</xdr:row>
      <xdr:rowOff>133350</xdr:rowOff>
    </xdr:to>
    <xdr:sp macro="" textlink="">
      <xdr:nvSpPr>
        <xdr:cNvPr id="10" name="Oval 9">
          <a:hlinkClick xmlns:r="http://schemas.openxmlformats.org/officeDocument/2006/relationships" r:id="" tooltip="Go left if Note Error &lt; 0.11"/>
          <a:extLst>
            <a:ext uri="{FF2B5EF4-FFF2-40B4-BE49-F238E27FC236}">
              <a16:creationId xmlns:a16="http://schemas.microsoft.com/office/drawing/2014/main" id="{B329F2D1-3A81-4E1B-8A76-8302A5E46C1E}"/>
            </a:ext>
          </a:extLst>
        </xdr:cNvPr>
        <xdr:cNvSpPr/>
      </xdr:nvSpPr>
      <xdr:spPr>
        <a:xfrm>
          <a:off x="1206500" y="3429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0.11</a:t>
          </a:r>
        </a:p>
      </xdr:txBody>
    </xdr:sp>
    <xdr:clientData/>
  </xdr:twoCellAnchor>
  <xdr:twoCellAnchor>
    <xdr:from>
      <xdr:col>1</xdr:col>
      <xdr:colOff>596900</xdr:colOff>
      <xdr:row>17</xdr:row>
      <xdr:rowOff>6350</xdr:rowOff>
    </xdr:from>
    <xdr:to>
      <xdr:col>3</xdr:col>
      <xdr:colOff>139700</xdr:colOff>
      <xdr:row>17</xdr:row>
      <xdr:rowOff>133350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ED9B873-3F6A-4891-8BB4-65EC686D1CA7}"/>
            </a:ext>
          </a:extLst>
        </xdr:cNvPr>
        <xdr:cNvSpPr txBox="1"/>
      </xdr:nvSpPr>
      <xdr:spPr>
        <a:xfrm>
          <a:off x="1206500" y="3302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Note Error</a:t>
          </a:r>
        </a:p>
      </xdr:txBody>
    </xdr:sp>
    <xdr:clientData/>
  </xdr:twoCellAnchor>
  <xdr:twoCellAnchor>
    <xdr:from>
      <xdr:col>2</xdr:col>
      <xdr:colOff>368300</xdr:colOff>
      <xdr:row>16</xdr:row>
      <xdr:rowOff>6350</xdr:rowOff>
    </xdr:from>
    <xdr:to>
      <xdr:col>4</xdr:col>
      <xdr:colOff>165100</xdr:colOff>
      <xdr:row>16</xdr:row>
      <xdr:rowOff>133350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EA6F1BA-103B-4057-8A2D-B1FA2A5A8AEA}"/>
            </a:ext>
          </a:extLst>
        </xdr:cNvPr>
        <xdr:cNvSpPr txBox="1"/>
      </xdr:nvSpPr>
      <xdr:spPr>
        <a:xfrm>
          <a:off x="1587500" y="3111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5</a:t>
          </a:r>
        </a:p>
      </xdr:txBody>
    </xdr:sp>
    <xdr:clientData/>
  </xdr:twoCellAnchor>
  <xdr:twoCellAnchor>
    <xdr:from>
      <xdr:col>5</xdr:col>
      <xdr:colOff>158750</xdr:colOff>
      <xdr:row>17</xdr:row>
      <xdr:rowOff>133350</xdr:rowOff>
    </xdr:from>
    <xdr:to>
      <xdr:col>6</xdr:col>
      <xdr:colOff>311150</xdr:colOff>
      <xdr:row>19</xdr:row>
      <xdr:rowOff>133350</xdr:rowOff>
    </xdr:to>
    <xdr:sp macro="" textlink="">
      <xdr:nvSpPr>
        <xdr:cNvPr id="13" name="Oval 12">
          <a:hlinkClick xmlns:r="http://schemas.openxmlformats.org/officeDocument/2006/relationships" r:id="" tooltip="Go left if Chord Error &lt; 0.15"/>
          <a:extLst>
            <a:ext uri="{FF2B5EF4-FFF2-40B4-BE49-F238E27FC236}">
              <a16:creationId xmlns:a16="http://schemas.microsoft.com/office/drawing/2014/main" id="{C790AEFF-B1C9-445A-A739-E04C078D9FD4}"/>
            </a:ext>
          </a:extLst>
        </xdr:cNvPr>
        <xdr:cNvSpPr/>
      </xdr:nvSpPr>
      <xdr:spPr>
        <a:xfrm>
          <a:off x="3206750" y="3429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0.15</a:t>
          </a:r>
        </a:p>
      </xdr:txBody>
    </xdr:sp>
    <xdr:clientData/>
  </xdr:twoCellAnchor>
  <xdr:twoCellAnchor>
    <xdr:from>
      <xdr:col>5</xdr:col>
      <xdr:colOff>158750</xdr:colOff>
      <xdr:row>17</xdr:row>
      <xdr:rowOff>6350</xdr:rowOff>
    </xdr:from>
    <xdr:to>
      <xdr:col>6</xdr:col>
      <xdr:colOff>311150</xdr:colOff>
      <xdr:row>17</xdr:row>
      <xdr:rowOff>133350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E1C591C-EB7A-407C-88E4-A0E7952711C9}"/>
            </a:ext>
          </a:extLst>
        </xdr:cNvPr>
        <xdr:cNvSpPr txBox="1"/>
      </xdr:nvSpPr>
      <xdr:spPr>
        <a:xfrm>
          <a:off x="3206750" y="3302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Chord Error</a:t>
          </a:r>
        </a:p>
      </xdr:txBody>
    </xdr:sp>
    <xdr:clientData/>
  </xdr:twoCellAnchor>
  <xdr:twoCellAnchor>
    <xdr:from>
      <xdr:col>5</xdr:col>
      <xdr:colOff>158750</xdr:colOff>
      <xdr:row>16</xdr:row>
      <xdr:rowOff>6350</xdr:rowOff>
    </xdr:from>
    <xdr:to>
      <xdr:col>6</xdr:col>
      <xdr:colOff>565150</xdr:colOff>
      <xdr:row>16</xdr:row>
      <xdr:rowOff>133350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96C23A8-5208-40AF-976C-CA03901C643A}"/>
            </a:ext>
          </a:extLst>
        </xdr:cNvPr>
        <xdr:cNvSpPr txBox="1"/>
      </xdr:nvSpPr>
      <xdr:spPr>
        <a:xfrm>
          <a:off x="3206750" y="3111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14</a:t>
          </a:r>
        </a:p>
      </xdr:txBody>
    </xdr:sp>
    <xdr:clientData/>
  </xdr:twoCellAnchor>
  <xdr:twoCellAnchor>
    <xdr:from>
      <xdr:col>9</xdr:col>
      <xdr:colOff>165100</xdr:colOff>
      <xdr:row>17</xdr:row>
      <xdr:rowOff>133350</xdr:rowOff>
    </xdr:from>
    <xdr:to>
      <xdr:col>10</xdr:col>
      <xdr:colOff>317500</xdr:colOff>
      <xdr:row>19</xdr:row>
      <xdr:rowOff>133350</xdr:rowOff>
    </xdr:to>
    <xdr:sp macro="" textlink="">
      <xdr:nvSpPr>
        <xdr:cNvPr id="16" name="Rectangle 15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6695E6C7-7A15-480E-9EE3-D501AD9016E2}"/>
            </a:ext>
          </a:extLst>
        </xdr:cNvPr>
        <xdr:cNvSpPr/>
      </xdr:nvSpPr>
      <xdr:spPr>
        <a:xfrm>
          <a:off x="5651500" y="3429000"/>
          <a:ext cx="762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4</a:t>
          </a:r>
        </a:p>
      </xdr:txBody>
    </xdr:sp>
    <xdr:clientData/>
  </xdr:twoCellAnchor>
  <xdr:twoCellAnchor>
    <xdr:from>
      <xdr:col>9</xdr:col>
      <xdr:colOff>546100</xdr:colOff>
      <xdr:row>16</xdr:row>
      <xdr:rowOff>6350</xdr:rowOff>
    </xdr:from>
    <xdr:to>
      <xdr:col>11</xdr:col>
      <xdr:colOff>342900</xdr:colOff>
      <xdr:row>16</xdr:row>
      <xdr:rowOff>133350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F89700C3-73EB-4F3D-A048-0F65DD9C4791}"/>
            </a:ext>
          </a:extLst>
        </xdr:cNvPr>
        <xdr:cNvSpPr txBox="1"/>
      </xdr:nvSpPr>
      <xdr:spPr>
        <a:xfrm>
          <a:off x="6032500" y="3111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3</a:t>
          </a:r>
        </a:p>
      </xdr:txBody>
    </xdr:sp>
    <xdr:clientData/>
  </xdr:twoCellAnchor>
  <xdr:twoCellAnchor>
    <xdr:from>
      <xdr:col>10</xdr:col>
      <xdr:colOff>444500</xdr:colOff>
      <xdr:row>17</xdr:row>
      <xdr:rowOff>133350</xdr:rowOff>
    </xdr:from>
    <xdr:to>
      <xdr:col>11</xdr:col>
      <xdr:colOff>596900</xdr:colOff>
      <xdr:row>19</xdr:row>
      <xdr:rowOff>133350</xdr:rowOff>
    </xdr:to>
    <xdr:sp macro="" textlink="">
      <xdr:nvSpPr>
        <xdr:cNvPr id="18" name="Oval 17">
          <a:hlinkClick xmlns:r="http://schemas.openxmlformats.org/officeDocument/2006/relationships" r:id="" tooltip="Go left if Note Error &lt; 0.23"/>
          <a:extLst>
            <a:ext uri="{FF2B5EF4-FFF2-40B4-BE49-F238E27FC236}">
              <a16:creationId xmlns:a16="http://schemas.microsoft.com/office/drawing/2014/main" id="{BAAFE81F-548D-4AC2-832C-10B53DBF190C}"/>
            </a:ext>
          </a:extLst>
        </xdr:cNvPr>
        <xdr:cNvSpPr/>
      </xdr:nvSpPr>
      <xdr:spPr>
        <a:xfrm>
          <a:off x="6540500" y="3429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0.23</a:t>
          </a:r>
        </a:p>
      </xdr:txBody>
    </xdr:sp>
    <xdr:clientData/>
  </xdr:twoCellAnchor>
  <xdr:twoCellAnchor>
    <xdr:from>
      <xdr:col>10</xdr:col>
      <xdr:colOff>444500</xdr:colOff>
      <xdr:row>17</xdr:row>
      <xdr:rowOff>6350</xdr:rowOff>
    </xdr:from>
    <xdr:to>
      <xdr:col>11</xdr:col>
      <xdr:colOff>596900</xdr:colOff>
      <xdr:row>17</xdr:row>
      <xdr:rowOff>133350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383B15B-48B2-427D-9F42-EF26D1CF0141}"/>
            </a:ext>
          </a:extLst>
        </xdr:cNvPr>
        <xdr:cNvSpPr txBox="1"/>
      </xdr:nvSpPr>
      <xdr:spPr>
        <a:xfrm>
          <a:off x="6540500" y="3302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Note Error</a:t>
          </a:r>
        </a:p>
      </xdr:txBody>
    </xdr:sp>
    <xdr:clientData/>
  </xdr:twoCellAnchor>
  <xdr:twoCellAnchor>
    <xdr:from>
      <xdr:col>10</xdr:col>
      <xdr:colOff>444500</xdr:colOff>
      <xdr:row>16</xdr:row>
      <xdr:rowOff>6350</xdr:rowOff>
    </xdr:from>
    <xdr:to>
      <xdr:col>12</xdr:col>
      <xdr:colOff>241300</xdr:colOff>
      <xdr:row>16</xdr:row>
      <xdr:rowOff>133350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26DDCD34-848D-43EA-9C73-EEF87790CA3D}"/>
            </a:ext>
          </a:extLst>
        </xdr:cNvPr>
        <xdr:cNvSpPr txBox="1"/>
      </xdr:nvSpPr>
      <xdr:spPr>
        <a:xfrm>
          <a:off x="6540500" y="3111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10</a:t>
          </a:r>
        </a:p>
      </xdr:txBody>
    </xdr:sp>
    <xdr:clientData/>
  </xdr:twoCellAnchor>
  <xdr:twoCellAnchor>
    <xdr:from>
      <xdr:col>1</xdr:col>
      <xdr:colOff>152400</xdr:colOff>
      <xdr:row>21</xdr:row>
      <xdr:rowOff>133350</xdr:rowOff>
    </xdr:from>
    <xdr:to>
      <xdr:col>2</xdr:col>
      <xdr:colOff>304800</xdr:colOff>
      <xdr:row>23</xdr:row>
      <xdr:rowOff>133350</xdr:rowOff>
    </xdr:to>
    <xdr:sp macro="" textlink="">
      <xdr:nvSpPr>
        <xdr:cNvPr id="21" name="Rectangle 20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DD5CF018-E06F-47F9-ACE6-30D4FA0CE6C0}"/>
            </a:ext>
          </a:extLst>
        </xdr:cNvPr>
        <xdr:cNvSpPr/>
      </xdr:nvSpPr>
      <xdr:spPr>
        <a:xfrm>
          <a:off x="762000" y="4191000"/>
          <a:ext cx="762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4</a:t>
          </a:r>
        </a:p>
      </xdr:txBody>
    </xdr:sp>
    <xdr:clientData/>
  </xdr:twoCellAnchor>
  <xdr:twoCellAnchor>
    <xdr:from>
      <xdr:col>1</xdr:col>
      <xdr:colOff>533400</xdr:colOff>
      <xdr:row>20</xdr:row>
      <xdr:rowOff>6350</xdr:rowOff>
    </xdr:from>
    <xdr:to>
      <xdr:col>3</xdr:col>
      <xdr:colOff>330200</xdr:colOff>
      <xdr:row>20</xdr:row>
      <xdr:rowOff>133350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DDC0064E-ED78-44FA-866B-8FF67CCD68E9}"/>
            </a:ext>
          </a:extLst>
        </xdr:cNvPr>
        <xdr:cNvSpPr txBox="1"/>
      </xdr:nvSpPr>
      <xdr:spPr>
        <a:xfrm>
          <a:off x="1143000" y="3873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3</a:t>
          </a:r>
        </a:p>
      </xdr:txBody>
    </xdr:sp>
    <xdr:clientData/>
  </xdr:twoCellAnchor>
  <xdr:twoCellAnchor>
    <xdr:from>
      <xdr:col>2</xdr:col>
      <xdr:colOff>431800</xdr:colOff>
      <xdr:row>21</xdr:row>
      <xdr:rowOff>133350</xdr:rowOff>
    </xdr:from>
    <xdr:to>
      <xdr:col>3</xdr:col>
      <xdr:colOff>584200</xdr:colOff>
      <xdr:row>23</xdr:row>
      <xdr:rowOff>133350</xdr:rowOff>
    </xdr:to>
    <xdr:sp macro="" textlink="">
      <xdr:nvSpPr>
        <xdr:cNvPr id="23" name="Rectangle 22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D25FC785-4CAA-4F02-827C-52C505F0E9EE}"/>
            </a:ext>
          </a:extLst>
        </xdr:cNvPr>
        <xdr:cNvSpPr/>
      </xdr:nvSpPr>
      <xdr:spPr>
        <a:xfrm>
          <a:off x="1651000" y="4191000"/>
          <a:ext cx="762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2</a:t>
          </a:r>
        </a:p>
      </xdr:txBody>
    </xdr:sp>
    <xdr:clientData/>
  </xdr:twoCellAnchor>
  <xdr:twoCellAnchor>
    <xdr:from>
      <xdr:col>2</xdr:col>
      <xdr:colOff>431800</xdr:colOff>
      <xdr:row>20</xdr:row>
      <xdr:rowOff>6350</xdr:rowOff>
    </xdr:from>
    <xdr:to>
      <xdr:col>4</xdr:col>
      <xdr:colOff>228600</xdr:colOff>
      <xdr:row>20</xdr:row>
      <xdr:rowOff>133350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1B3A7006-0C7A-44B4-BD07-D6CDDE9A5709}"/>
            </a:ext>
          </a:extLst>
        </xdr:cNvPr>
        <xdr:cNvSpPr txBox="1"/>
      </xdr:nvSpPr>
      <xdr:spPr>
        <a:xfrm>
          <a:off x="1651000" y="3873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2</a:t>
          </a:r>
        </a:p>
      </xdr:txBody>
    </xdr:sp>
    <xdr:clientData/>
  </xdr:twoCellAnchor>
  <xdr:twoCellAnchor>
    <xdr:from>
      <xdr:col>4</xdr:col>
      <xdr:colOff>101600</xdr:colOff>
      <xdr:row>21</xdr:row>
      <xdr:rowOff>133350</xdr:rowOff>
    </xdr:from>
    <xdr:to>
      <xdr:col>5</xdr:col>
      <xdr:colOff>254000</xdr:colOff>
      <xdr:row>23</xdr:row>
      <xdr:rowOff>133350</xdr:rowOff>
    </xdr:to>
    <xdr:sp macro="" textlink="">
      <xdr:nvSpPr>
        <xdr:cNvPr id="25" name="Rectangle 24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514F4D2D-AF28-4F23-885B-8E03678F8158}"/>
            </a:ext>
          </a:extLst>
        </xdr:cNvPr>
        <xdr:cNvSpPr/>
      </xdr:nvSpPr>
      <xdr:spPr>
        <a:xfrm>
          <a:off x="2540000" y="4191000"/>
          <a:ext cx="762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1</a:t>
          </a:r>
        </a:p>
      </xdr:txBody>
    </xdr:sp>
    <xdr:clientData/>
  </xdr:twoCellAnchor>
  <xdr:twoCellAnchor>
    <xdr:from>
      <xdr:col>4</xdr:col>
      <xdr:colOff>482600</xdr:colOff>
      <xdr:row>20</xdr:row>
      <xdr:rowOff>6350</xdr:rowOff>
    </xdr:from>
    <xdr:to>
      <xdr:col>6</xdr:col>
      <xdr:colOff>279400</xdr:colOff>
      <xdr:row>20</xdr:row>
      <xdr:rowOff>133350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2894DE02-3C5E-4D5A-B79C-6DFD2B14F045}"/>
            </a:ext>
          </a:extLst>
        </xdr:cNvPr>
        <xdr:cNvSpPr txBox="1"/>
      </xdr:nvSpPr>
      <xdr:spPr>
        <a:xfrm>
          <a:off x="2921000" y="3873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2</a:t>
          </a:r>
        </a:p>
      </xdr:txBody>
    </xdr:sp>
    <xdr:clientData/>
  </xdr:twoCellAnchor>
  <xdr:twoCellAnchor>
    <xdr:from>
      <xdr:col>6</xdr:col>
      <xdr:colOff>215900</xdr:colOff>
      <xdr:row>21</xdr:row>
      <xdr:rowOff>133350</xdr:rowOff>
    </xdr:from>
    <xdr:to>
      <xdr:col>7</xdr:col>
      <xdr:colOff>368300</xdr:colOff>
      <xdr:row>23</xdr:row>
      <xdr:rowOff>133350</xdr:rowOff>
    </xdr:to>
    <xdr:sp macro="" textlink="">
      <xdr:nvSpPr>
        <xdr:cNvPr id="27" name="Oval 26">
          <a:hlinkClick xmlns:r="http://schemas.openxmlformats.org/officeDocument/2006/relationships" r:id="" tooltip="Go left if Note Error &lt; 0.18"/>
          <a:extLst>
            <a:ext uri="{FF2B5EF4-FFF2-40B4-BE49-F238E27FC236}">
              <a16:creationId xmlns:a16="http://schemas.microsoft.com/office/drawing/2014/main" id="{B51BB6E0-5581-4D17-9C50-5E5037BAD933}"/>
            </a:ext>
          </a:extLst>
        </xdr:cNvPr>
        <xdr:cNvSpPr/>
      </xdr:nvSpPr>
      <xdr:spPr>
        <a:xfrm>
          <a:off x="3873500" y="4191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0.18</a:t>
          </a:r>
        </a:p>
      </xdr:txBody>
    </xdr:sp>
    <xdr:clientData/>
  </xdr:twoCellAnchor>
  <xdr:twoCellAnchor>
    <xdr:from>
      <xdr:col>6</xdr:col>
      <xdr:colOff>215900</xdr:colOff>
      <xdr:row>21</xdr:row>
      <xdr:rowOff>6350</xdr:rowOff>
    </xdr:from>
    <xdr:to>
      <xdr:col>7</xdr:col>
      <xdr:colOff>368300</xdr:colOff>
      <xdr:row>21</xdr:row>
      <xdr:rowOff>133350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F105B53D-E89B-4E13-8B85-08ACC3DC5C0A}"/>
            </a:ext>
          </a:extLst>
        </xdr:cNvPr>
        <xdr:cNvSpPr txBox="1"/>
      </xdr:nvSpPr>
      <xdr:spPr>
        <a:xfrm>
          <a:off x="3873500" y="4064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Note Error</a:t>
          </a:r>
        </a:p>
      </xdr:txBody>
    </xdr:sp>
    <xdr:clientData/>
  </xdr:twoCellAnchor>
  <xdr:twoCellAnchor>
    <xdr:from>
      <xdr:col>6</xdr:col>
      <xdr:colOff>215900</xdr:colOff>
      <xdr:row>20</xdr:row>
      <xdr:rowOff>6350</xdr:rowOff>
    </xdr:from>
    <xdr:to>
      <xdr:col>8</xdr:col>
      <xdr:colOff>12700</xdr:colOff>
      <xdr:row>20</xdr:row>
      <xdr:rowOff>133350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AF66D4EB-5020-4B87-996C-4553EADC4F25}"/>
            </a:ext>
          </a:extLst>
        </xdr:cNvPr>
        <xdr:cNvSpPr txBox="1"/>
      </xdr:nvSpPr>
      <xdr:spPr>
        <a:xfrm>
          <a:off x="3873500" y="3873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12</a:t>
          </a:r>
        </a:p>
      </xdr:txBody>
    </xdr:sp>
    <xdr:clientData/>
  </xdr:twoCellAnchor>
  <xdr:twoCellAnchor>
    <xdr:from>
      <xdr:col>10</xdr:col>
      <xdr:colOff>0</xdr:colOff>
      <xdr:row>21</xdr:row>
      <xdr:rowOff>133350</xdr:rowOff>
    </xdr:from>
    <xdr:to>
      <xdr:col>11</xdr:col>
      <xdr:colOff>152400</xdr:colOff>
      <xdr:row>23</xdr:row>
      <xdr:rowOff>133350</xdr:rowOff>
    </xdr:to>
    <xdr:sp macro="" textlink="">
      <xdr:nvSpPr>
        <xdr:cNvPr id="30" name="Oval 29">
          <a:hlinkClick xmlns:r="http://schemas.openxmlformats.org/officeDocument/2006/relationships" r:id="" tooltip="Go left if Note Error &lt; 0.06"/>
          <a:extLst>
            <a:ext uri="{FF2B5EF4-FFF2-40B4-BE49-F238E27FC236}">
              <a16:creationId xmlns:a16="http://schemas.microsoft.com/office/drawing/2014/main" id="{51AFE9FB-7CBD-4153-A765-49EDE5D65EF5}"/>
            </a:ext>
          </a:extLst>
        </xdr:cNvPr>
        <xdr:cNvSpPr/>
      </xdr:nvSpPr>
      <xdr:spPr>
        <a:xfrm>
          <a:off x="6096000" y="4191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0.06</a:t>
          </a:r>
        </a:p>
      </xdr:txBody>
    </xdr:sp>
    <xdr:clientData/>
  </xdr:twoCellAnchor>
  <xdr:twoCellAnchor>
    <xdr:from>
      <xdr:col>10</xdr:col>
      <xdr:colOff>0</xdr:colOff>
      <xdr:row>21</xdr:row>
      <xdr:rowOff>6350</xdr:rowOff>
    </xdr:from>
    <xdr:to>
      <xdr:col>11</xdr:col>
      <xdr:colOff>152400</xdr:colOff>
      <xdr:row>21</xdr:row>
      <xdr:rowOff>133350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5AB72D69-B823-4F14-AF67-B5D551042071}"/>
            </a:ext>
          </a:extLst>
        </xdr:cNvPr>
        <xdr:cNvSpPr txBox="1"/>
      </xdr:nvSpPr>
      <xdr:spPr>
        <a:xfrm>
          <a:off x="6096000" y="4064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Note Error</a:t>
          </a:r>
        </a:p>
      </xdr:txBody>
    </xdr:sp>
    <xdr:clientData/>
  </xdr:twoCellAnchor>
  <xdr:twoCellAnchor>
    <xdr:from>
      <xdr:col>10</xdr:col>
      <xdr:colOff>381000</xdr:colOff>
      <xdr:row>20</xdr:row>
      <xdr:rowOff>6350</xdr:rowOff>
    </xdr:from>
    <xdr:to>
      <xdr:col>12</xdr:col>
      <xdr:colOff>177800</xdr:colOff>
      <xdr:row>20</xdr:row>
      <xdr:rowOff>133350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BF442E49-0ED1-4A18-8190-B22AEC1A9846}"/>
            </a:ext>
          </a:extLst>
        </xdr:cNvPr>
        <xdr:cNvSpPr txBox="1"/>
      </xdr:nvSpPr>
      <xdr:spPr>
        <a:xfrm>
          <a:off x="6477000" y="3873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9</a:t>
          </a:r>
        </a:p>
      </xdr:txBody>
    </xdr:sp>
    <xdr:clientData/>
  </xdr:twoCellAnchor>
  <xdr:twoCellAnchor>
    <xdr:from>
      <xdr:col>11</xdr:col>
      <xdr:colOff>279400</xdr:colOff>
      <xdr:row>21</xdr:row>
      <xdr:rowOff>133350</xdr:rowOff>
    </xdr:from>
    <xdr:to>
      <xdr:col>12</xdr:col>
      <xdr:colOff>431800</xdr:colOff>
      <xdr:row>23</xdr:row>
      <xdr:rowOff>133350</xdr:rowOff>
    </xdr:to>
    <xdr:sp macro="" textlink="">
      <xdr:nvSpPr>
        <xdr:cNvPr id="33" name="Rectangle 32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B7BB8E88-C1EA-4A7A-96BE-8BAF6B19287D}"/>
            </a:ext>
          </a:extLst>
        </xdr:cNvPr>
        <xdr:cNvSpPr/>
      </xdr:nvSpPr>
      <xdr:spPr>
        <a:xfrm>
          <a:off x="6985000" y="4191000"/>
          <a:ext cx="762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3</a:t>
          </a:r>
        </a:p>
      </xdr:txBody>
    </xdr:sp>
    <xdr:clientData/>
  </xdr:twoCellAnchor>
  <xdr:twoCellAnchor>
    <xdr:from>
      <xdr:col>11</xdr:col>
      <xdr:colOff>279400</xdr:colOff>
      <xdr:row>20</xdr:row>
      <xdr:rowOff>6350</xdr:rowOff>
    </xdr:from>
    <xdr:to>
      <xdr:col>13</xdr:col>
      <xdr:colOff>76200</xdr:colOff>
      <xdr:row>20</xdr:row>
      <xdr:rowOff>133350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1FFE1D16-0C17-4C91-9AEA-8B5B8A1D4D58}"/>
            </a:ext>
          </a:extLst>
        </xdr:cNvPr>
        <xdr:cNvSpPr txBox="1"/>
      </xdr:nvSpPr>
      <xdr:spPr>
        <a:xfrm>
          <a:off x="6985000" y="3873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1</a:t>
          </a:r>
        </a:p>
      </xdr:txBody>
    </xdr:sp>
    <xdr:clientData/>
  </xdr:twoCellAnchor>
  <xdr:twoCellAnchor>
    <xdr:from>
      <xdr:col>4</xdr:col>
      <xdr:colOff>546100</xdr:colOff>
      <xdr:row>25</xdr:row>
      <xdr:rowOff>133350</xdr:rowOff>
    </xdr:from>
    <xdr:to>
      <xdr:col>6</xdr:col>
      <xdr:colOff>88900</xdr:colOff>
      <xdr:row>27</xdr:row>
      <xdr:rowOff>133350</xdr:rowOff>
    </xdr:to>
    <xdr:sp macro="" textlink="">
      <xdr:nvSpPr>
        <xdr:cNvPr id="35" name="Oval 34">
          <a:hlinkClick xmlns:r="http://schemas.openxmlformats.org/officeDocument/2006/relationships" r:id="" tooltip="Go left if Chord Error &lt; 0.25"/>
          <a:extLst>
            <a:ext uri="{FF2B5EF4-FFF2-40B4-BE49-F238E27FC236}">
              <a16:creationId xmlns:a16="http://schemas.microsoft.com/office/drawing/2014/main" id="{DF972E35-D140-43CE-88B5-67816CE998BE}"/>
            </a:ext>
          </a:extLst>
        </xdr:cNvPr>
        <xdr:cNvSpPr/>
      </xdr:nvSpPr>
      <xdr:spPr>
        <a:xfrm>
          <a:off x="2984500" y="4953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0.25</a:t>
          </a:r>
        </a:p>
      </xdr:txBody>
    </xdr:sp>
    <xdr:clientData/>
  </xdr:twoCellAnchor>
  <xdr:twoCellAnchor>
    <xdr:from>
      <xdr:col>4</xdr:col>
      <xdr:colOff>546100</xdr:colOff>
      <xdr:row>25</xdr:row>
      <xdr:rowOff>6350</xdr:rowOff>
    </xdr:from>
    <xdr:to>
      <xdr:col>6</xdr:col>
      <xdr:colOff>88900</xdr:colOff>
      <xdr:row>25</xdr:row>
      <xdr:rowOff>133350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BF3E4EC4-120C-4950-8990-19CE26525AE1}"/>
            </a:ext>
          </a:extLst>
        </xdr:cNvPr>
        <xdr:cNvSpPr txBox="1"/>
      </xdr:nvSpPr>
      <xdr:spPr>
        <a:xfrm>
          <a:off x="2984500" y="4826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Chord Error</a:t>
          </a:r>
        </a:p>
      </xdr:txBody>
    </xdr:sp>
    <xdr:clientData/>
  </xdr:twoCellAnchor>
  <xdr:twoCellAnchor>
    <xdr:from>
      <xdr:col>5</xdr:col>
      <xdr:colOff>317500</xdr:colOff>
      <xdr:row>24</xdr:row>
      <xdr:rowOff>6350</xdr:rowOff>
    </xdr:from>
    <xdr:to>
      <xdr:col>7</xdr:col>
      <xdr:colOff>114300</xdr:colOff>
      <xdr:row>24</xdr:row>
      <xdr:rowOff>133350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DA9AE054-7AD3-4E01-99DD-FB39311962A0}"/>
            </a:ext>
          </a:extLst>
        </xdr:cNvPr>
        <xdr:cNvSpPr txBox="1"/>
      </xdr:nvSpPr>
      <xdr:spPr>
        <a:xfrm>
          <a:off x="3365500" y="4635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6</a:t>
          </a:r>
        </a:p>
      </xdr:txBody>
    </xdr:sp>
    <xdr:clientData/>
  </xdr:twoCellAnchor>
  <xdr:twoCellAnchor>
    <xdr:from>
      <xdr:col>7</xdr:col>
      <xdr:colOff>495300</xdr:colOff>
      <xdr:row>25</xdr:row>
      <xdr:rowOff>133350</xdr:rowOff>
    </xdr:from>
    <xdr:to>
      <xdr:col>9</xdr:col>
      <xdr:colOff>38100</xdr:colOff>
      <xdr:row>27</xdr:row>
      <xdr:rowOff>133350</xdr:rowOff>
    </xdr:to>
    <xdr:sp macro="" textlink="">
      <xdr:nvSpPr>
        <xdr:cNvPr id="38" name="Oval 37">
          <a:hlinkClick xmlns:r="http://schemas.openxmlformats.org/officeDocument/2006/relationships" r:id="" tooltip="Go left if Chord Error &lt; 0.35"/>
          <a:extLst>
            <a:ext uri="{FF2B5EF4-FFF2-40B4-BE49-F238E27FC236}">
              <a16:creationId xmlns:a16="http://schemas.microsoft.com/office/drawing/2014/main" id="{040A951A-CC17-4D0D-9C38-DD1FE52B63D8}"/>
            </a:ext>
          </a:extLst>
        </xdr:cNvPr>
        <xdr:cNvSpPr/>
      </xdr:nvSpPr>
      <xdr:spPr>
        <a:xfrm>
          <a:off x="4762500" y="4953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0.35</a:t>
          </a:r>
        </a:p>
      </xdr:txBody>
    </xdr:sp>
    <xdr:clientData/>
  </xdr:twoCellAnchor>
  <xdr:twoCellAnchor>
    <xdr:from>
      <xdr:col>7</xdr:col>
      <xdr:colOff>495300</xdr:colOff>
      <xdr:row>25</xdr:row>
      <xdr:rowOff>6350</xdr:rowOff>
    </xdr:from>
    <xdr:to>
      <xdr:col>9</xdr:col>
      <xdr:colOff>38100</xdr:colOff>
      <xdr:row>25</xdr:row>
      <xdr:rowOff>133350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B1C8C66C-338F-4BC9-98C3-237A18E18E74}"/>
            </a:ext>
          </a:extLst>
        </xdr:cNvPr>
        <xdr:cNvSpPr txBox="1"/>
      </xdr:nvSpPr>
      <xdr:spPr>
        <a:xfrm>
          <a:off x="4762500" y="4826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Chord Error</a:t>
          </a:r>
        </a:p>
      </xdr:txBody>
    </xdr:sp>
    <xdr:clientData/>
  </xdr:twoCellAnchor>
  <xdr:twoCellAnchor>
    <xdr:from>
      <xdr:col>7</xdr:col>
      <xdr:colOff>495300</xdr:colOff>
      <xdr:row>24</xdr:row>
      <xdr:rowOff>6350</xdr:rowOff>
    </xdr:from>
    <xdr:to>
      <xdr:col>9</xdr:col>
      <xdr:colOff>292100</xdr:colOff>
      <xdr:row>24</xdr:row>
      <xdr:rowOff>133350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2295D888-6E23-4A4B-B824-EA52D29E3165}"/>
            </a:ext>
          </a:extLst>
        </xdr:cNvPr>
        <xdr:cNvSpPr txBox="1"/>
      </xdr:nvSpPr>
      <xdr:spPr>
        <a:xfrm>
          <a:off x="4762500" y="4635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6</a:t>
          </a:r>
        </a:p>
      </xdr:txBody>
    </xdr:sp>
    <xdr:clientData/>
  </xdr:twoCellAnchor>
  <xdr:twoCellAnchor>
    <xdr:from>
      <xdr:col>9</xdr:col>
      <xdr:colOff>165100</xdr:colOff>
      <xdr:row>25</xdr:row>
      <xdr:rowOff>133350</xdr:rowOff>
    </xdr:from>
    <xdr:to>
      <xdr:col>10</xdr:col>
      <xdr:colOff>317500</xdr:colOff>
      <xdr:row>27</xdr:row>
      <xdr:rowOff>133350</xdr:rowOff>
    </xdr:to>
    <xdr:sp macro="" textlink="">
      <xdr:nvSpPr>
        <xdr:cNvPr id="41" name="Rectangle 40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51ADB5B2-C0DF-4AEE-975C-A14B9E2BCC08}"/>
            </a:ext>
          </a:extLst>
        </xdr:cNvPr>
        <xdr:cNvSpPr/>
      </xdr:nvSpPr>
      <xdr:spPr>
        <a:xfrm>
          <a:off x="5651500" y="4953000"/>
          <a:ext cx="762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3</a:t>
          </a:r>
        </a:p>
      </xdr:txBody>
    </xdr:sp>
    <xdr:clientData/>
  </xdr:twoCellAnchor>
  <xdr:twoCellAnchor>
    <xdr:from>
      <xdr:col>9</xdr:col>
      <xdr:colOff>546100</xdr:colOff>
      <xdr:row>24</xdr:row>
      <xdr:rowOff>6350</xdr:rowOff>
    </xdr:from>
    <xdr:to>
      <xdr:col>11</xdr:col>
      <xdr:colOff>342900</xdr:colOff>
      <xdr:row>24</xdr:row>
      <xdr:rowOff>133350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D46AC747-2A2A-4F80-9743-82AB78E4812B}"/>
            </a:ext>
          </a:extLst>
        </xdr:cNvPr>
        <xdr:cNvSpPr txBox="1"/>
      </xdr:nvSpPr>
      <xdr:spPr>
        <a:xfrm>
          <a:off x="6032500" y="4635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2</a:t>
          </a:r>
        </a:p>
      </xdr:txBody>
    </xdr:sp>
    <xdr:clientData/>
  </xdr:twoCellAnchor>
  <xdr:twoCellAnchor>
    <xdr:from>
      <xdr:col>10</xdr:col>
      <xdr:colOff>444500</xdr:colOff>
      <xdr:row>25</xdr:row>
      <xdr:rowOff>133350</xdr:rowOff>
    </xdr:from>
    <xdr:to>
      <xdr:col>11</xdr:col>
      <xdr:colOff>596900</xdr:colOff>
      <xdr:row>27</xdr:row>
      <xdr:rowOff>133350</xdr:rowOff>
    </xdr:to>
    <xdr:sp macro="" textlink="">
      <xdr:nvSpPr>
        <xdr:cNvPr id="43" name="Oval 42">
          <a:hlinkClick xmlns:r="http://schemas.openxmlformats.org/officeDocument/2006/relationships" r:id="" tooltip="Go left if Note Error &lt; 0.20"/>
          <a:extLst>
            <a:ext uri="{FF2B5EF4-FFF2-40B4-BE49-F238E27FC236}">
              <a16:creationId xmlns:a16="http://schemas.microsoft.com/office/drawing/2014/main" id="{E9231AC4-75FB-4237-AFF5-EDA5090B226B}"/>
            </a:ext>
          </a:extLst>
        </xdr:cNvPr>
        <xdr:cNvSpPr/>
      </xdr:nvSpPr>
      <xdr:spPr>
        <a:xfrm>
          <a:off x="6540500" y="4953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0.20</a:t>
          </a:r>
        </a:p>
      </xdr:txBody>
    </xdr:sp>
    <xdr:clientData/>
  </xdr:twoCellAnchor>
  <xdr:twoCellAnchor>
    <xdr:from>
      <xdr:col>10</xdr:col>
      <xdr:colOff>444500</xdr:colOff>
      <xdr:row>25</xdr:row>
      <xdr:rowOff>6350</xdr:rowOff>
    </xdr:from>
    <xdr:to>
      <xdr:col>11</xdr:col>
      <xdr:colOff>596900</xdr:colOff>
      <xdr:row>25</xdr:row>
      <xdr:rowOff>133350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38D74F11-E49D-4A97-95C8-91E7D0BCFB37}"/>
            </a:ext>
          </a:extLst>
        </xdr:cNvPr>
        <xdr:cNvSpPr txBox="1"/>
      </xdr:nvSpPr>
      <xdr:spPr>
        <a:xfrm>
          <a:off x="6540500" y="4826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Note Error</a:t>
          </a:r>
        </a:p>
      </xdr:txBody>
    </xdr:sp>
    <xdr:clientData/>
  </xdr:twoCellAnchor>
  <xdr:twoCellAnchor>
    <xdr:from>
      <xdr:col>10</xdr:col>
      <xdr:colOff>444500</xdr:colOff>
      <xdr:row>24</xdr:row>
      <xdr:rowOff>6350</xdr:rowOff>
    </xdr:from>
    <xdr:to>
      <xdr:col>12</xdr:col>
      <xdr:colOff>241300</xdr:colOff>
      <xdr:row>24</xdr:row>
      <xdr:rowOff>133350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DDE434D1-82B6-4A2E-9CFA-6B3446BFA146}"/>
            </a:ext>
          </a:extLst>
        </xdr:cNvPr>
        <xdr:cNvSpPr txBox="1"/>
      </xdr:nvSpPr>
      <xdr:spPr>
        <a:xfrm>
          <a:off x="6540500" y="4635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7</a:t>
          </a:r>
        </a:p>
      </xdr:txBody>
    </xdr:sp>
    <xdr:clientData/>
  </xdr:twoCellAnchor>
  <xdr:twoCellAnchor>
    <xdr:from>
      <xdr:col>4</xdr:col>
      <xdr:colOff>101600</xdr:colOff>
      <xdr:row>29</xdr:row>
      <xdr:rowOff>133350</xdr:rowOff>
    </xdr:from>
    <xdr:to>
      <xdr:col>5</xdr:col>
      <xdr:colOff>254000</xdr:colOff>
      <xdr:row>31</xdr:row>
      <xdr:rowOff>133350</xdr:rowOff>
    </xdr:to>
    <xdr:sp macro="" textlink="">
      <xdr:nvSpPr>
        <xdr:cNvPr id="46" name="Rectangle 45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C115B2CF-7BD1-469A-BBC9-DEF180E36CB3}"/>
            </a:ext>
          </a:extLst>
        </xdr:cNvPr>
        <xdr:cNvSpPr/>
      </xdr:nvSpPr>
      <xdr:spPr>
        <a:xfrm>
          <a:off x="2540000" y="5715000"/>
          <a:ext cx="762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1</a:t>
          </a:r>
        </a:p>
      </xdr:txBody>
    </xdr:sp>
    <xdr:clientData/>
  </xdr:twoCellAnchor>
  <xdr:twoCellAnchor>
    <xdr:from>
      <xdr:col>4</xdr:col>
      <xdr:colOff>482600</xdr:colOff>
      <xdr:row>28</xdr:row>
      <xdr:rowOff>6350</xdr:rowOff>
    </xdr:from>
    <xdr:to>
      <xdr:col>6</xdr:col>
      <xdr:colOff>279400</xdr:colOff>
      <xdr:row>28</xdr:row>
      <xdr:rowOff>133350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83F69AE5-BDE6-4B17-9CBE-091D3694223C}"/>
            </a:ext>
          </a:extLst>
        </xdr:cNvPr>
        <xdr:cNvSpPr txBox="1"/>
      </xdr:nvSpPr>
      <xdr:spPr>
        <a:xfrm>
          <a:off x="2921000" y="5397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3</a:t>
          </a:r>
        </a:p>
      </xdr:txBody>
    </xdr:sp>
    <xdr:clientData/>
  </xdr:twoCellAnchor>
  <xdr:twoCellAnchor>
    <xdr:from>
      <xdr:col>5</xdr:col>
      <xdr:colOff>381000</xdr:colOff>
      <xdr:row>29</xdr:row>
      <xdr:rowOff>133350</xdr:rowOff>
    </xdr:from>
    <xdr:to>
      <xdr:col>6</xdr:col>
      <xdr:colOff>533400</xdr:colOff>
      <xdr:row>31</xdr:row>
      <xdr:rowOff>133350</xdr:rowOff>
    </xdr:to>
    <xdr:sp macro="" textlink="">
      <xdr:nvSpPr>
        <xdr:cNvPr id="48" name="Rectangle 47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2D6FA6D5-120B-4AE6-B3CD-480CD77A76B7}"/>
            </a:ext>
          </a:extLst>
        </xdr:cNvPr>
        <xdr:cNvSpPr/>
      </xdr:nvSpPr>
      <xdr:spPr>
        <a:xfrm>
          <a:off x="3429000" y="5715000"/>
          <a:ext cx="762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3</a:t>
          </a:r>
        </a:p>
      </xdr:txBody>
    </xdr:sp>
    <xdr:clientData/>
  </xdr:twoCellAnchor>
  <xdr:twoCellAnchor>
    <xdr:from>
      <xdr:col>5</xdr:col>
      <xdr:colOff>381000</xdr:colOff>
      <xdr:row>28</xdr:row>
      <xdr:rowOff>6350</xdr:rowOff>
    </xdr:from>
    <xdr:to>
      <xdr:col>7</xdr:col>
      <xdr:colOff>177800</xdr:colOff>
      <xdr:row>28</xdr:row>
      <xdr:rowOff>133350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23088CB-6E94-4A9E-B7A1-0F613D77A52D}"/>
            </a:ext>
          </a:extLst>
        </xdr:cNvPr>
        <xdr:cNvSpPr txBox="1"/>
      </xdr:nvSpPr>
      <xdr:spPr>
        <a:xfrm>
          <a:off x="3429000" y="5397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3</a:t>
          </a:r>
        </a:p>
      </xdr:txBody>
    </xdr:sp>
    <xdr:clientData/>
  </xdr:twoCellAnchor>
  <xdr:twoCellAnchor>
    <xdr:from>
      <xdr:col>7</xdr:col>
      <xdr:colOff>50800</xdr:colOff>
      <xdr:row>29</xdr:row>
      <xdr:rowOff>133350</xdr:rowOff>
    </xdr:from>
    <xdr:to>
      <xdr:col>8</xdr:col>
      <xdr:colOff>203200</xdr:colOff>
      <xdr:row>31</xdr:row>
      <xdr:rowOff>133350</xdr:rowOff>
    </xdr:to>
    <xdr:sp macro="" textlink="">
      <xdr:nvSpPr>
        <xdr:cNvPr id="50" name="Rectangle 49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1B62A03F-B6F1-41C6-B20F-759830322827}"/>
            </a:ext>
          </a:extLst>
        </xdr:cNvPr>
        <xdr:cNvSpPr/>
      </xdr:nvSpPr>
      <xdr:spPr>
        <a:xfrm>
          <a:off x="4318000" y="5715000"/>
          <a:ext cx="762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3</a:t>
          </a:r>
        </a:p>
      </xdr:txBody>
    </xdr:sp>
    <xdr:clientData/>
  </xdr:twoCellAnchor>
  <xdr:twoCellAnchor>
    <xdr:from>
      <xdr:col>7</xdr:col>
      <xdr:colOff>431800</xdr:colOff>
      <xdr:row>28</xdr:row>
      <xdr:rowOff>6350</xdr:rowOff>
    </xdr:from>
    <xdr:to>
      <xdr:col>9</xdr:col>
      <xdr:colOff>228600</xdr:colOff>
      <xdr:row>28</xdr:row>
      <xdr:rowOff>133350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B5227978-B820-4AA3-8007-DE9BD7D04AF8}"/>
            </a:ext>
          </a:extLst>
        </xdr:cNvPr>
        <xdr:cNvSpPr txBox="1"/>
      </xdr:nvSpPr>
      <xdr:spPr>
        <a:xfrm>
          <a:off x="4699000" y="5397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4</a:t>
          </a:r>
        </a:p>
      </xdr:txBody>
    </xdr:sp>
    <xdr:clientData/>
  </xdr:twoCellAnchor>
  <xdr:twoCellAnchor>
    <xdr:from>
      <xdr:col>8</xdr:col>
      <xdr:colOff>330200</xdr:colOff>
      <xdr:row>29</xdr:row>
      <xdr:rowOff>133350</xdr:rowOff>
    </xdr:from>
    <xdr:to>
      <xdr:col>9</xdr:col>
      <xdr:colOff>482600</xdr:colOff>
      <xdr:row>31</xdr:row>
      <xdr:rowOff>133350</xdr:rowOff>
    </xdr:to>
    <xdr:sp macro="" textlink="">
      <xdr:nvSpPr>
        <xdr:cNvPr id="52" name="Rectangle 51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F520CBDF-B6B9-49E0-BD83-06B620D9B9C2}"/>
            </a:ext>
          </a:extLst>
        </xdr:cNvPr>
        <xdr:cNvSpPr/>
      </xdr:nvSpPr>
      <xdr:spPr>
        <a:xfrm>
          <a:off x="5207000" y="5715000"/>
          <a:ext cx="762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1</a:t>
          </a:r>
        </a:p>
      </xdr:txBody>
    </xdr:sp>
    <xdr:clientData/>
  </xdr:twoCellAnchor>
  <xdr:twoCellAnchor>
    <xdr:from>
      <xdr:col>8</xdr:col>
      <xdr:colOff>330200</xdr:colOff>
      <xdr:row>28</xdr:row>
      <xdr:rowOff>6350</xdr:rowOff>
    </xdr:from>
    <xdr:to>
      <xdr:col>10</xdr:col>
      <xdr:colOff>127000</xdr:colOff>
      <xdr:row>28</xdr:row>
      <xdr:rowOff>133350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C4A2ED9E-B81F-452B-822A-F0855721950F}"/>
            </a:ext>
          </a:extLst>
        </xdr:cNvPr>
        <xdr:cNvSpPr txBox="1"/>
      </xdr:nvSpPr>
      <xdr:spPr>
        <a:xfrm>
          <a:off x="5207000" y="5397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2</a:t>
          </a:r>
        </a:p>
      </xdr:txBody>
    </xdr:sp>
    <xdr:clientData/>
  </xdr:twoCellAnchor>
  <xdr:twoCellAnchor>
    <xdr:from>
      <xdr:col>10</xdr:col>
      <xdr:colOff>0</xdr:colOff>
      <xdr:row>29</xdr:row>
      <xdr:rowOff>133350</xdr:rowOff>
    </xdr:from>
    <xdr:to>
      <xdr:col>11</xdr:col>
      <xdr:colOff>152400</xdr:colOff>
      <xdr:row>31</xdr:row>
      <xdr:rowOff>133350</xdr:rowOff>
    </xdr:to>
    <xdr:sp macro="" textlink="">
      <xdr:nvSpPr>
        <xdr:cNvPr id="54" name="Oval 53">
          <a:hlinkClick xmlns:r="http://schemas.openxmlformats.org/officeDocument/2006/relationships" r:id="" tooltip="Go left if Chord Error &lt; 0.85"/>
          <a:extLst>
            <a:ext uri="{FF2B5EF4-FFF2-40B4-BE49-F238E27FC236}">
              <a16:creationId xmlns:a16="http://schemas.microsoft.com/office/drawing/2014/main" id="{8F921B4E-BE6D-4B49-8FCE-85CFC970ED4A}"/>
            </a:ext>
          </a:extLst>
        </xdr:cNvPr>
        <xdr:cNvSpPr/>
      </xdr:nvSpPr>
      <xdr:spPr>
        <a:xfrm>
          <a:off x="6096000" y="5715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0.85</a:t>
          </a:r>
        </a:p>
      </xdr:txBody>
    </xdr:sp>
    <xdr:clientData/>
  </xdr:twoCellAnchor>
  <xdr:twoCellAnchor>
    <xdr:from>
      <xdr:col>10</xdr:col>
      <xdr:colOff>0</xdr:colOff>
      <xdr:row>29</xdr:row>
      <xdr:rowOff>6350</xdr:rowOff>
    </xdr:from>
    <xdr:to>
      <xdr:col>11</xdr:col>
      <xdr:colOff>152400</xdr:colOff>
      <xdr:row>29</xdr:row>
      <xdr:rowOff>133350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6DC87DD-FD44-4364-85DB-85E9539787EF}"/>
            </a:ext>
          </a:extLst>
        </xdr:cNvPr>
        <xdr:cNvSpPr txBox="1"/>
      </xdr:nvSpPr>
      <xdr:spPr>
        <a:xfrm>
          <a:off x="6096000" y="5588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Chord Error</a:t>
          </a:r>
        </a:p>
      </xdr:txBody>
    </xdr:sp>
    <xdr:clientData/>
  </xdr:twoCellAnchor>
  <xdr:twoCellAnchor>
    <xdr:from>
      <xdr:col>10</xdr:col>
      <xdr:colOff>381000</xdr:colOff>
      <xdr:row>28</xdr:row>
      <xdr:rowOff>6350</xdr:rowOff>
    </xdr:from>
    <xdr:to>
      <xdr:col>12</xdr:col>
      <xdr:colOff>177800</xdr:colOff>
      <xdr:row>28</xdr:row>
      <xdr:rowOff>133350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4371EEF6-E812-4796-81E3-3A9B905C48BD}"/>
            </a:ext>
          </a:extLst>
        </xdr:cNvPr>
        <xdr:cNvSpPr txBox="1"/>
      </xdr:nvSpPr>
      <xdr:spPr>
        <a:xfrm>
          <a:off x="6477000" y="5397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6</a:t>
          </a:r>
        </a:p>
      </xdr:txBody>
    </xdr:sp>
    <xdr:clientData/>
  </xdr:twoCellAnchor>
  <xdr:twoCellAnchor>
    <xdr:from>
      <xdr:col>11</xdr:col>
      <xdr:colOff>279400</xdr:colOff>
      <xdr:row>29</xdr:row>
      <xdr:rowOff>133350</xdr:rowOff>
    </xdr:from>
    <xdr:to>
      <xdr:col>12</xdr:col>
      <xdr:colOff>431800</xdr:colOff>
      <xdr:row>31</xdr:row>
      <xdr:rowOff>133350</xdr:rowOff>
    </xdr:to>
    <xdr:sp macro="" textlink="">
      <xdr:nvSpPr>
        <xdr:cNvPr id="57" name="Rectangle 56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72560EB9-2FAB-46F5-9B00-F76E55C496CB}"/>
            </a:ext>
          </a:extLst>
        </xdr:cNvPr>
        <xdr:cNvSpPr/>
      </xdr:nvSpPr>
      <xdr:spPr>
        <a:xfrm>
          <a:off x="6985000" y="5715000"/>
          <a:ext cx="762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4</a:t>
          </a:r>
        </a:p>
      </xdr:txBody>
    </xdr:sp>
    <xdr:clientData/>
  </xdr:twoCellAnchor>
  <xdr:twoCellAnchor>
    <xdr:from>
      <xdr:col>11</xdr:col>
      <xdr:colOff>279400</xdr:colOff>
      <xdr:row>28</xdr:row>
      <xdr:rowOff>6350</xdr:rowOff>
    </xdr:from>
    <xdr:to>
      <xdr:col>13</xdr:col>
      <xdr:colOff>76200</xdr:colOff>
      <xdr:row>28</xdr:row>
      <xdr:rowOff>133350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23E6FEC3-164D-42B3-ACBC-7A67DFDB2A54}"/>
            </a:ext>
          </a:extLst>
        </xdr:cNvPr>
        <xdr:cNvSpPr txBox="1"/>
      </xdr:nvSpPr>
      <xdr:spPr>
        <a:xfrm>
          <a:off x="6985000" y="5397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1</a:t>
          </a:r>
        </a:p>
      </xdr:txBody>
    </xdr:sp>
    <xdr:clientData/>
  </xdr:twoCellAnchor>
  <xdr:twoCellAnchor>
    <xdr:from>
      <xdr:col>9</xdr:col>
      <xdr:colOff>165100</xdr:colOff>
      <xdr:row>33</xdr:row>
      <xdr:rowOff>133350</xdr:rowOff>
    </xdr:from>
    <xdr:to>
      <xdr:col>10</xdr:col>
      <xdr:colOff>317500</xdr:colOff>
      <xdr:row>35</xdr:row>
      <xdr:rowOff>133350</xdr:rowOff>
    </xdr:to>
    <xdr:sp macro="" textlink="">
      <xdr:nvSpPr>
        <xdr:cNvPr id="59" name="Rectangle 58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04E21E89-2517-4B4E-BA37-FA3551982B00}"/>
            </a:ext>
          </a:extLst>
        </xdr:cNvPr>
        <xdr:cNvSpPr/>
      </xdr:nvSpPr>
      <xdr:spPr>
        <a:xfrm>
          <a:off x="5651500" y="6477000"/>
          <a:ext cx="762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5</a:t>
          </a:r>
        </a:p>
      </xdr:txBody>
    </xdr:sp>
    <xdr:clientData/>
  </xdr:twoCellAnchor>
  <xdr:twoCellAnchor>
    <xdr:from>
      <xdr:col>9</xdr:col>
      <xdr:colOff>546100</xdr:colOff>
      <xdr:row>32</xdr:row>
      <xdr:rowOff>6350</xdr:rowOff>
    </xdr:from>
    <xdr:to>
      <xdr:col>11</xdr:col>
      <xdr:colOff>342900</xdr:colOff>
      <xdr:row>32</xdr:row>
      <xdr:rowOff>133350</xdr:rowOff>
    </xdr:to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BF0DB088-433F-459A-A975-3FEC83C85A03}"/>
            </a:ext>
          </a:extLst>
        </xdr:cNvPr>
        <xdr:cNvSpPr txBox="1"/>
      </xdr:nvSpPr>
      <xdr:spPr>
        <a:xfrm>
          <a:off x="6032500" y="6159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4</a:t>
          </a:r>
        </a:p>
      </xdr:txBody>
    </xdr:sp>
    <xdr:clientData/>
  </xdr:twoCellAnchor>
  <xdr:twoCellAnchor>
    <xdr:from>
      <xdr:col>10</xdr:col>
      <xdr:colOff>444500</xdr:colOff>
      <xdr:row>33</xdr:row>
      <xdr:rowOff>133350</xdr:rowOff>
    </xdr:from>
    <xdr:to>
      <xdr:col>11</xdr:col>
      <xdr:colOff>596900</xdr:colOff>
      <xdr:row>35</xdr:row>
      <xdr:rowOff>133350</xdr:rowOff>
    </xdr:to>
    <xdr:sp macro="" textlink="">
      <xdr:nvSpPr>
        <xdr:cNvPr id="61" name="Rectangle 60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5E3A777C-4434-4004-B70A-AD4DF8B7F8A1}"/>
            </a:ext>
          </a:extLst>
        </xdr:cNvPr>
        <xdr:cNvSpPr/>
      </xdr:nvSpPr>
      <xdr:spPr>
        <a:xfrm>
          <a:off x="6540500" y="6477000"/>
          <a:ext cx="762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4</a:t>
          </a:r>
        </a:p>
      </xdr:txBody>
    </xdr:sp>
    <xdr:clientData/>
  </xdr:twoCellAnchor>
  <xdr:twoCellAnchor>
    <xdr:from>
      <xdr:col>10</xdr:col>
      <xdr:colOff>444500</xdr:colOff>
      <xdr:row>32</xdr:row>
      <xdr:rowOff>6350</xdr:rowOff>
    </xdr:from>
    <xdr:to>
      <xdr:col>12</xdr:col>
      <xdr:colOff>241300</xdr:colOff>
      <xdr:row>32</xdr:row>
      <xdr:rowOff>133350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5566F055-3FFA-44D4-AE23-A193B9B12F34}"/>
            </a:ext>
          </a:extLst>
        </xdr:cNvPr>
        <xdr:cNvSpPr txBox="1"/>
      </xdr:nvSpPr>
      <xdr:spPr>
        <a:xfrm>
          <a:off x="6540500" y="6159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2</a:t>
          </a:r>
        </a:p>
      </xdr:txBody>
    </xdr:sp>
    <xdr:clientData/>
  </xdr:twoCellAnchor>
  <xdr:twoCellAnchor>
    <xdr:from>
      <xdr:col>4</xdr:col>
      <xdr:colOff>149225</xdr:colOff>
      <xdr:row>12</xdr:row>
      <xdr:rowOff>133350</xdr:rowOff>
    </xdr:from>
    <xdr:to>
      <xdr:col>4</xdr:col>
      <xdr:colOff>149225</xdr:colOff>
      <xdr:row>13</xdr:row>
      <xdr:rowOff>6350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1F7EFBA2-D499-4D84-80D0-9FF79766F61C}"/>
            </a:ext>
          </a:extLst>
        </xdr:cNvPr>
        <xdr:cNvCxnSpPr/>
      </xdr:nvCxnSpPr>
      <xdr:spPr>
        <a:xfrm flipV="1">
          <a:off x="2587625" y="2476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149225</xdr:colOff>
      <xdr:row>12</xdr:row>
      <xdr:rowOff>133350</xdr:rowOff>
    </xdr:from>
    <xdr:to>
      <xdr:col>7</xdr:col>
      <xdr:colOff>265113</xdr:colOff>
      <xdr:row>12</xdr:row>
      <xdr:rowOff>133350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B62B3463-681A-4364-9737-FE1696D017D5}"/>
            </a:ext>
          </a:extLst>
        </xdr:cNvPr>
        <xdr:cNvCxnSpPr/>
      </xdr:nvCxnSpPr>
      <xdr:spPr>
        <a:xfrm>
          <a:off x="2587625" y="2476500"/>
          <a:ext cx="1944688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265113</xdr:colOff>
      <xdr:row>11</xdr:row>
      <xdr:rowOff>133350</xdr:rowOff>
    </xdr:from>
    <xdr:to>
      <xdr:col>7</xdr:col>
      <xdr:colOff>265113</xdr:colOff>
      <xdr:row>12</xdr:row>
      <xdr:rowOff>133350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8D91162C-0C97-4FB4-844D-024A36D14BFB}"/>
            </a:ext>
          </a:extLst>
        </xdr:cNvPr>
        <xdr:cNvCxnSpPr/>
      </xdr:nvCxnSpPr>
      <xdr:spPr>
        <a:xfrm flipV="1">
          <a:off x="4532313" y="2286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381000</xdr:colOff>
      <xdr:row>12</xdr:row>
      <xdr:rowOff>133350</xdr:rowOff>
    </xdr:from>
    <xdr:to>
      <xdr:col>10</xdr:col>
      <xdr:colOff>381000</xdr:colOff>
      <xdr:row>13</xdr:row>
      <xdr:rowOff>6350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48D5EB11-10F1-4A69-A9E8-1C6CE0952CAD}"/>
            </a:ext>
          </a:extLst>
        </xdr:cNvPr>
        <xdr:cNvCxnSpPr/>
      </xdr:nvCxnSpPr>
      <xdr:spPr>
        <a:xfrm flipV="1">
          <a:off x="6477000" y="2476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265113</xdr:colOff>
      <xdr:row>12</xdr:row>
      <xdr:rowOff>133350</xdr:rowOff>
    </xdr:from>
    <xdr:to>
      <xdr:col>10</xdr:col>
      <xdr:colOff>381000</xdr:colOff>
      <xdr:row>12</xdr:row>
      <xdr:rowOff>133350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id="{399B3227-1381-402F-B426-75A71C14AB43}"/>
            </a:ext>
          </a:extLst>
        </xdr:cNvPr>
        <xdr:cNvCxnSpPr/>
      </xdr:nvCxnSpPr>
      <xdr:spPr>
        <a:xfrm flipH="1">
          <a:off x="4532313" y="2476500"/>
          <a:ext cx="1944687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265113</xdr:colOff>
      <xdr:row>11</xdr:row>
      <xdr:rowOff>133350</xdr:rowOff>
    </xdr:from>
    <xdr:to>
      <xdr:col>7</xdr:col>
      <xdr:colOff>265113</xdr:colOff>
      <xdr:row>12</xdr:row>
      <xdr:rowOff>133350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5AC48B99-C970-4061-97EB-782DD6AD14EB}"/>
            </a:ext>
          </a:extLst>
        </xdr:cNvPr>
        <xdr:cNvCxnSpPr/>
      </xdr:nvCxnSpPr>
      <xdr:spPr>
        <a:xfrm flipV="1">
          <a:off x="4532313" y="2286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368300</xdr:colOff>
      <xdr:row>16</xdr:row>
      <xdr:rowOff>133350</xdr:rowOff>
    </xdr:from>
    <xdr:to>
      <xdr:col>2</xdr:col>
      <xdr:colOff>368300</xdr:colOff>
      <xdr:row>17</xdr:row>
      <xdr:rowOff>6350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A7CA5A88-4D34-446B-8F5E-05B53F48A52E}"/>
            </a:ext>
          </a:extLst>
        </xdr:cNvPr>
        <xdr:cNvCxnSpPr/>
      </xdr:nvCxnSpPr>
      <xdr:spPr>
        <a:xfrm flipV="1">
          <a:off x="1587500" y="3238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368300</xdr:colOff>
      <xdr:row>16</xdr:row>
      <xdr:rowOff>133350</xdr:rowOff>
    </xdr:from>
    <xdr:to>
      <xdr:col>4</xdr:col>
      <xdr:colOff>149225</xdr:colOff>
      <xdr:row>16</xdr:row>
      <xdr:rowOff>133350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1D230F93-B100-493B-9924-61B683F051FA}"/>
            </a:ext>
          </a:extLst>
        </xdr:cNvPr>
        <xdr:cNvCxnSpPr/>
      </xdr:nvCxnSpPr>
      <xdr:spPr>
        <a:xfrm>
          <a:off x="1587500" y="3238500"/>
          <a:ext cx="1000125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149225</xdr:colOff>
      <xdr:row>15</xdr:row>
      <xdr:rowOff>133350</xdr:rowOff>
    </xdr:from>
    <xdr:to>
      <xdr:col>4</xdr:col>
      <xdr:colOff>149225</xdr:colOff>
      <xdr:row>16</xdr:row>
      <xdr:rowOff>133350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51F0A6CA-8E12-479E-BAC6-62E5D3548515}"/>
            </a:ext>
          </a:extLst>
        </xdr:cNvPr>
        <xdr:cNvCxnSpPr/>
      </xdr:nvCxnSpPr>
      <xdr:spPr>
        <a:xfrm flipV="1">
          <a:off x="2587625" y="3048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539750</xdr:colOff>
      <xdr:row>16</xdr:row>
      <xdr:rowOff>133350</xdr:rowOff>
    </xdr:from>
    <xdr:to>
      <xdr:col>5</xdr:col>
      <xdr:colOff>539750</xdr:colOff>
      <xdr:row>17</xdr:row>
      <xdr:rowOff>6350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5F70FF11-6052-49E2-A324-917929E3A58E}"/>
            </a:ext>
          </a:extLst>
        </xdr:cNvPr>
        <xdr:cNvCxnSpPr/>
      </xdr:nvCxnSpPr>
      <xdr:spPr>
        <a:xfrm flipV="1">
          <a:off x="3587750" y="3238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149225</xdr:colOff>
      <xdr:row>16</xdr:row>
      <xdr:rowOff>133350</xdr:rowOff>
    </xdr:from>
    <xdr:to>
      <xdr:col>5</xdr:col>
      <xdr:colOff>539750</xdr:colOff>
      <xdr:row>16</xdr:row>
      <xdr:rowOff>133350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462949F2-935D-475F-824F-373381A18635}"/>
            </a:ext>
          </a:extLst>
        </xdr:cNvPr>
        <xdr:cNvCxnSpPr/>
      </xdr:nvCxnSpPr>
      <xdr:spPr>
        <a:xfrm flipH="1">
          <a:off x="2587625" y="3238500"/>
          <a:ext cx="1000125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149225</xdr:colOff>
      <xdr:row>15</xdr:row>
      <xdr:rowOff>133350</xdr:rowOff>
    </xdr:from>
    <xdr:to>
      <xdr:col>4</xdr:col>
      <xdr:colOff>149225</xdr:colOff>
      <xdr:row>16</xdr:row>
      <xdr:rowOff>133350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89E52CB2-9109-417F-BBB8-342CAE540E5D}"/>
            </a:ext>
          </a:extLst>
        </xdr:cNvPr>
        <xdr:cNvCxnSpPr/>
      </xdr:nvCxnSpPr>
      <xdr:spPr>
        <a:xfrm flipV="1">
          <a:off x="2587625" y="3048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546100</xdr:colOff>
      <xdr:row>16</xdr:row>
      <xdr:rowOff>133350</xdr:rowOff>
    </xdr:from>
    <xdr:to>
      <xdr:col>9</xdr:col>
      <xdr:colOff>546100</xdr:colOff>
      <xdr:row>17</xdr:row>
      <xdr:rowOff>133350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22DD54B4-CC46-4600-846D-83B8C7EFF321}"/>
            </a:ext>
          </a:extLst>
        </xdr:cNvPr>
        <xdr:cNvCxnSpPr/>
      </xdr:nvCxnSpPr>
      <xdr:spPr>
        <a:xfrm flipV="1">
          <a:off x="6032500" y="3238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546100</xdr:colOff>
      <xdr:row>16</xdr:row>
      <xdr:rowOff>133350</xdr:rowOff>
    </xdr:from>
    <xdr:to>
      <xdr:col>10</xdr:col>
      <xdr:colOff>381000</xdr:colOff>
      <xdr:row>16</xdr:row>
      <xdr:rowOff>133350</xdr:rowOff>
    </xdr:to>
    <xdr:cxnSp macro="">
      <xdr:nvCxnSpPr>
        <xdr:cNvPr id="76" name="Straight Arrow Connector 75">
          <a:extLst>
            <a:ext uri="{FF2B5EF4-FFF2-40B4-BE49-F238E27FC236}">
              <a16:creationId xmlns:a16="http://schemas.microsoft.com/office/drawing/2014/main" id="{057C8E5F-7A68-43F2-98C2-0CC625C34371}"/>
            </a:ext>
          </a:extLst>
        </xdr:cNvPr>
        <xdr:cNvCxnSpPr/>
      </xdr:nvCxnSpPr>
      <xdr:spPr>
        <a:xfrm>
          <a:off x="6032500" y="3238500"/>
          <a:ext cx="4445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381000</xdr:colOff>
      <xdr:row>15</xdr:row>
      <xdr:rowOff>133350</xdr:rowOff>
    </xdr:from>
    <xdr:to>
      <xdr:col>10</xdr:col>
      <xdr:colOff>381000</xdr:colOff>
      <xdr:row>16</xdr:row>
      <xdr:rowOff>133350</xdr:rowOff>
    </xdr:to>
    <xdr:cxnSp macro="">
      <xdr:nvCxnSpPr>
        <xdr:cNvPr id="77" name="Straight Arrow Connector 76">
          <a:extLst>
            <a:ext uri="{FF2B5EF4-FFF2-40B4-BE49-F238E27FC236}">
              <a16:creationId xmlns:a16="http://schemas.microsoft.com/office/drawing/2014/main" id="{3975E666-0E85-4044-B6B0-36E0720C4C72}"/>
            </a:ext>
          </a:extLst>
        </xdr:cNvPr>
        <xdr:cNvCxnSpPr/>
      </xdr:nvCxnSpPr>
      <xdr:spPr>
        <a:xfrm flipV="1">
          <a:off x="6477000" y="3048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215900</xdr:colOff>
      <xdr:row>16</xdr:row>
      <xdr:rowOff>133350</xdr:rowOff>
    </xdr:from>
    <xdr:to>
      <xdr:col>11</xdr:col>
      <xdr:colOff>215900</xdr:colOff>
      <xdr:row>17</xdr:row>
      <xdr:rowOff>6350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F40E322B-D2CB-44E7-A85C-FE1A6B509162}"/>
            </a:ext>
          </a:extLst>
        </xdr:cNvPr>
        <xdr:cNvCxnSpPr/>
      </xdr:nvCxnSpPr>
      <xdr:spPr>
        <a:xfrm flipV="1">
          <a:off x="6921500" y="3238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381000</xdr:colOff>
      <xdr:row>16</xdr:row>
      <xdr:rowOff>133350</xdr:rowOff>
    </xdr:from>
    <xdr:to>
      <xdr:col>11</xdr:col>
      <xdr:colOff>215900</xdr:colOff>
      <xdr:row>16</xdr:row>
      <xdr:rowOff>133350</xdr:rowOff>
    </xdr:to>
    <xdr:cxnSp macro="">
      <xdr:nvCxnSpPr>
        <xdr:cNvPr id="79" name="Straight Arrow Connector 78">
          <a:extLst>
            <a:ext uri="{FF2B5EF4-FFF2-40B4-BE49-F238E27FC236}">
              <a16:creationId xmlns:a16="http://schemas.microsoft.com/office/drawing/2014/main" id="{1459987E-605D-4890-9F97-1C777B3101C1}"/>
            </a:ext>
          </a:extLst>
        </xdr:cNvPr>
        <xdr:cNvCxnSpPr/>
      </xdr:nvCxnSpPr>
      <xdr:spPr>
        <a:xfrm flipH="1">
          <a:off x="6477000" y="3238500"/>
          <a:ext cx="4445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381000</xdr:colOff>
      <xdr:row>15</xdr:row>
      <xdr:rowOff>133350</xdr:rowOff>
    </xdr:from>
    <xdr:to>
      <xdr:col>10</xdr:col>
      <xdr:colOff>381000</xdr:colOff>
      <xdr:row>16</xdr:row>
      <xdr:rowOff>133350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7B7F2439-A0B3-4774-BE3D-05EE0E96A3C2}"/>
            </a:ext>
          </a:extLst>
        </xdr:cNvPr>
        <xdr:cNvCxnSpPr/>
      </xdr:nvCxnSpPr>
      <xdr:spPr>
        <a:xfrm flipV="1">
          <a:off x="6477000" y="3048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533400</xdr:colOff>
      <xdr:row>20</xdr:row>
      <xdr:rowOff>133350</xdr:rowOff>
    </xdr:from>
    <xdr:to>
      <xdr:col>1</xdr:col>
      <xdr:colOff>533400</xdr:colOff>
      <xdr:row>21</xdr:row>
      <xdr:rowOff>133350</xdr:rowOff>
    </xdr:to>
    <xdr:cxnSp macro="">
      <xdr:nvCxnSpPr>
        <xdr:cNvPr id="81" name="Straight Arrow Connector 80">
          <a:extLst>
            <a:ext uri="{FF2B5EF4-FFF2-40B4-BE49-F238E27FC236}">
              <a16:creationId xmlns:a16="http://schemas.microsoft.com/office/drawing/2014/main" id="{DB4970CA-C67F-4ABB-9FB8-7CCDA77D5D08}"/>
            </a:ext>
          </a:extLst>
        </xdr:cNvPr>
        <xdr:cNvCxnSpPr/>
      </xdr:nvCxnSpPr>
      <xdr:spPr>
        <a:xfrm flipV="1">
          <a:off x="1143000" y="4000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533400</xdr:colOff>
      <xdr:row>20</xdr:row>
      <xdr:rowOff>133350</xdr:rowOff>
    </xdr:from>
    <xdr:to>
      <xdr:col>2</xdr:col>
      <xdr:colOff>368300</xdr:colOff>
      <xdr:row>20</xdr:row>
      <xdr:rowOff>133350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58086D63-8B66-4327-9E45-BFD1CD4D6790}"/>
            </a:ext>
          </a:extLst>
        </xdr:cNvPr>
        <xdr:cNvCxnSpPr/>
      </xdr:nvCxnSpPr>
      <xdr:spPr>
        <a:xfrm>
          <a:off x="1143000" y="4000500"/>
          <a:ext cx="4445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368300</xdr:colOff>
      <xdr:row>19</xdr:row>
      <xdr:rowOff>133350</xdr:rowOff>
    </xdr:from>
    <xdr:to>
      <xdr:col>2</xdr:col>
      <xdr:colOff>368300</xdr:colOff>
      <xdr:row>20</xdr:row>
      <xdr:rowOff>133350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52D1A3C6-F60B-465B-B864-7E18E22C6288}"/>
            </a:ext>
          </a:extLst>
        </xdr:cNvPr>
        <xdr:cNvCxnSpPr/>
      </xdr:nvCxnSpPr>
      <xdr:spPr>
        <a:xfrm flipV="1">
          <a:off x="1587500" y="3810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203200</xdr:colOff>
      <xdr:row>20</xdr:row>
      <xdr:rowOff>133350</xdr:rowOff>
    </xdr:from>
    <xdr:to>
      <xdr:col>3</xdr:col>
      <xdr:colOff>203200</xdr:colOff>
      <xdr:row>21</xdr:row>
      <xdr:rowOff>133350</xdr:rowOff>
    </xdr:to>
    <xdr:cxnSp macro="">
      <xdr:nvCxnSpPr>
        <xdr:cNvPr id="84" name="Straight Arrow Connector 83">
          <a:extLst>
            <a:ext uri="{FF2B5EF4-FFF2-40B4-BE49-F238E27FC236}">
              <a16:creationId xmlns:a16="http://schemas.microsoft.com/office/drawing/2014/main" id="{A79CD537-19E9-4D8B-A7FE-06214AF275FA}"/>
            </a:ext>
          </a:extLst>
        </xdr:cNvPr>
        <xdr:cNvCxnSpPr/>
      </xdr:nvCxnSpPr>
      <xdr:spPr>
        <a:xfrm flipV="1">
          <a:off x="2032000" y="4000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368300</xdr:colOff>
      <xdr:row>20</xdr:row>
      <xdr:rowOff>133350</xdr:rowOff>
    </xdr:from>
    <xdr:to>
      <xdr:col>3</xdr:col>
      <xdr:colOff>203200</xdr:colOff>
      <xdr:row>20</xdr:row>
      <xdr:rowOff>133350</xdr:rowOff>
    </xdr:to>
    <xdr:cxnSp macro="">
      <xdr:nvCxnSpPr>
        <xdr:cNvPr id="85" name="Straight Arrow Connector 84">
          <a:extLst>
            <a:ext uri="{FF2B5EF4-FFF2-40B4-BE49-F238E27FC236}">
              <a16:creationId xmlns:a16="http://schemas.microsoft.com/office/drawing/2014/main" id="{A36E05ED-2FB4-4378-8A16-502A7FEF7A93}"/>
            </a:ext>
          </a:extLst>
        </xdr:cNvPr>
        <xdr:cNvCxnSpPr/>
      </xdr:nvCxnSpPr>
      <xdr:spPr>
        <a:xfrm flipH="1">
          <a:off x="1587500" y="4000500"/>
          <a:ext cx="4445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368300</xdr:colOff>
      <xdr:row>19</xdr:row>
      <xdr:rowOff>133350</xdr:rowOff>
    </xdr:from>
    <xdr:to>
      <xdr:col>2</xdr:col>
      <xdr:colOff>368300</xdr:colOff>
      <xdr:row>20</xdr:row>
      <xdr:rowOff>133350</xdr:rowOff>
    </xdr:to>
    <xdr:cxnSp macro="">
      <xdr:nvCxnSpPr>
        <xdr:cNvPr id="86" name="Straight Arrow Connector 85">
          <a:extLst>
            <a:ext uri="{FF2B5EF4-FFF2-40B4-BE49-F238E27FC236}">
              <a16:creationId xmlns:a16="http://schemas.microsoft.com/office/drawing/2014/main" id="{D71A33B4-E700-4101-86DC-A78E29E10BC9}"/>
            </a:ext>
          </a:extLst>
        </xdr:cNvPr>
        <xdr:cNvCxnSpPr/>
      </xdr:nvCxnSpPr>
      <xdr:spPr>
        <a:xfrm flipV="1">
          <a:off x="1587500" y="3810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482600</xdr:colOff>
      <xdr:row>20</xdr:row>
      <xdr:rowOff>133350</xdr:rowOff>
    </xdr:from>
    <xdr:to>
      <xdr:col>4</xdr:col>
      <xdr:colOff>482600</xdr:colOff>
      <xdr:row>21</xdr:row>
      <xdr:rowOff>133350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id="{71D4B363-E9FF-4E64-BA89-B26780AB32F4}"/>
            </a:ext>
          </a:extLst>
        </xdr:cNvPr>
        <xdr:cNvCxnSpPr/>
      </xdr:nvCxnSpPr>
      <xdr:spPr>
        <a:xfrm flipV="1">
          <a:off x="2921000" y="4000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482600</xdr:colOff>
      <xdr:row>20</xdr:row>
      <xdr:rowOff>133350</xdr:rowOff>
    </xdr:from>
    <xdr:to>
      <xdr:col>5</xdr:col>
      <xdr:colOff>539750</xdr:colOff>
      <xdr:row>20</xdr:row>
      <xdr:rowOff>133350</xdr:rowOff>
    </xdr:to>
    <xdr:cxnSp macro="">
      <xdr:nvCxnSpPr>
        <xdr:cNvPr id="88" name="Straight Arrow Connector 87">
          <a:extLst>
            <a:ext uri="{FF2B5EF4-FFF2-40B4-BE49-F238E27FC236}">
              <a16:creationId xmlns:a16="http://schemas.microsoft.com/office/drawing/2014/main" id="{DD3BACBC-C19A-48DF-86C7-64034AAFD55A}"/>
            </a:ext>
          </a:extLst>
        </xdr:cNvPr>
        <xdr:cNvCxnSpPr/>
      </xdr:nvCxnSpPr>
      <xdr:spPr>
        <a:xfrm>
          <a:off x="2921000" y="4000500"/>
          <a:ext cx="66675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539750</xdr:colOff>
      <xdr:row>19</xdr:row>
      <xdr:rowOff>133350</xdr:rowOff>
    </xdr:from>
    <xdr:to>
      <xdr:col>5</xdr:col>
      <xdr:colOff>539750</xdr:colOff>
      <xdr:row>20</xdr:row>
      <xdr:rowOff>133350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id="{BB681F3D-BFE5-44BC-B5F5-4C0A621BE0FC}"/>
            </a:ext>
          </a:extLst>
        </xdr:cNvPr>
        <xdr:cNvCxnSpPr/>
      </xdr:nvCxnSpPr>
      <xdr:spPr>
        <a:xfrm flipV="1">
          <a:off x="3587750" y="3810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596900</xdr:colOff>
      <xdr:row>20</xdr:row>
      <xdr:rowOff>133350</xdr:rowOff>
    </xdr:from>
    <xdr:to>
      <xdr:col>6</xdr:col>
      <xdr:colOff>596900</xdr:colOff>
      <xdr:row>21</xdr:row>
      <xdr:rowOff>6350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9DFD5B80-87C0-4983-9C48-072B7D50E168}"/>
            </a:ext>
          </a:extLst>
        </xdr:cNvPr>
        <xdr:cNvCxnSpPr/>
      </xdr:nvCxnSpPr>
      <xdr:spPr>
        <a:xfrm flipV="1">
          <a:off x="4254500" y="4000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539750</xdr:colOff>
      <xdr:row>20</xdr:row>
      <xdr:rowOff>133350</xdr:rowOff>
    </xdr:from>
    <xdr:to>
      <xdr:col>6</xdr:col>
      <xdr:colOff>596900</xdr:colOff>
      <xdr:row>20</xdr:row>
      <xdr:rowOff>133350</xdr:rowOff>
    </xdr:to>
    <xdr:cxnSp macro="">
      <xdr:nvCxnSpPr>
        <xdr:cNvPr id="91" name="Straight Arrow Connector 90">
          <a:extLst>
            <a:ext uri="{FF2B5EF4-FFF2-40B4-BE49-F238E27FC236}">
              <a16:creationId xmlns:a16="http://schemas.microsoft.com/office/drawing/2014/main" id="{F17B2AA5-F1F0-487C-8E4F-C30FE119E177}"/>
            </a:ext>
          </a:extLst>
        </xdr:cNvPr>
        <xdr:cNvCxnSpPr/>
      </xdr:nvCxnSpPr>
      <xdr:spPr>
        <a:xfrm flipH="1">
          <a:off x="3587750" y="4000500"/>
          <a:ext cx="66675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539750</xdr:colOff>
      <xdr:row>19</xdr:row>
      <xdr:rowOff>133350</xdr:rowOff>
    </xdr:from>
    <xdr:to>
      <xdr:col>5</xdr:col>
      <xdr:colOff>539750</xdr:colOff>
      <xdr:row>20</xdr:row>
      <xdr:rowOff>133350</xdr:rowOff>
    </xdr:to>
    <xdr:cxnSp macro="">
      <xdr:nvCxnSpPr>
        <xdr:cNvPr id="92" name="Straight Arrow Connector 91">
          <a:extLst>
            <a:ext uri="{FF2B5EF4-FFF2-40B4-BE49-F238E27FC236}">
              <a16:creationId xmlns:a16="http://schemas.microsoft.com/office/drawing/2014/main" id="{976C5432-0562-403E-BDF4-F22E7792797E}"/>
            </a:ext>
          </a:extLst>
        </xdr:cNvPr>
        <xdr:cNvCxnSpPr/>
      </xdr:nvCxnSpPr>
      <xdr:spPr>
        <a:xfrm flipV="1">
          <a:off x="3587750" y="3810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381000</xdr:colOff>
      <xdr:row>20</xdr:row>
      <xdr:rowOff>133350</xdr:rowOff>
    </xdr:from>
    <xdr:to>
      <xdr:col>10</xdr:col>
      <xdr:colOff>381000</xdr:colOff>
      <xdr:row>21</xdr:row>
      <xdr:rowOff>6350</xdr:rowOff>
    </xdr:to>
    <xdr:cxnSp macro="">
      <xdr:nvCxnSpPr>
        <xdr:cNvPr id="93" name="Straight Arrow Connector 92">
          <a:extLst>
            <a:ext uri="{FF2B5EF4-FFF2-40B4-BE49-F238E27FC236}">
              <a16:creationId xmlns:a16="http://schemas.microsoft.com/office/drawing/2014/main" id="{C08CA26E-AD82-4BDD-95CE-CE23E66FD872}"/>
            </a:ext>
          </a:extLst>
        </xdr:cNvPr>
        <xdr:cNvCxnSpPr/>
      </xdr:nvCxnSpPr>
      <xdr:spPr>
        <a:xfrm flipV="1">
          <a:off x="6477000" y="4000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381000</xdr:colOff>
      <xdr:row>20</xdr:row>
      <xdr:rowOff>133350</xdr:rowOff>
    </xdr:from>
    <xdr:to>
      <xdr:col>11</xdr:col>
      <xdr:colOff>215900</xdr:colOff>
      <xdr:row>20</xdr:row>
      <xdr:rowOff>133350</xdr:rowOff>
    </xdr:to>
    <xdr:cxnSp macro="">
      <xdr:nvCxnSpPr>
        <xdr:cNvPr id="94" name="Straight Arrow Connector 93">
          <a:extLst>
            <a:ext uri="{FF2B5EF4-FFF2-40B4-BE49-F238E27FC236}">
              <a16:creationId xmlns:a16="http://schemas.microsoft.com/office/drawing/2014/main" id="{0C0AA846-6DCB-41F9-BA41-1CAA1EF5EFAF}"/>
            </a:ext>
          </a:extLst>
        </xdr:cNvPr>
        <xdr:cNvCxnSpPr/>
      </xdr:nvCxnSpPr>
      <xdr:spPr>
        <a:xfrm>
          <a:off x="6477000" y="4000500"/>
          <a:ext cx="4445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215900</xdr:colOff>
      <xdr:row>19</xdr:row>
      <xdr:rowOff>133350</xdr:rowOff>
    </xdr:from>
    <xdr:to>
      <xdr:col>11</xdr:col>
      <xdr:colOff>215900</xdr:colOff>
      <xdr:row>20</xdr:row>
      <xdr:rowOff>133350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9CBA06E7-3E83-443C-8E19-92537EB01A75}"/>
            </a:ext>
          </a:extLst>
        </xdr:cNvPr>
        <xdr:cNvCxnSpPr/>
      </xdr:nvCxnSpPr>
      <xdr:spPr>
        <a:xfrm flipV="1">
          <a:off x="6921500" y="3810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50800</xdr:colOff>
      <xdr:row>20</xdr:row>
      <xdr:rowOff>133350</xdr:rowOff>
    </xdr:from>
    <xdr:to>
      <xdr:col>12</xdr:col>
      <xdr:colOff>50800</xdr:colOff>
      <xdr:row>21</xdr:row>
      <xdr:rowOff>133350</xdr:rowOff>
    </xdr:to>
    <xdr:cxnSp macro="">
      <xdr:nvCxnSpPr>
        <xdr:cNvPr id="96" name="Straight Arrow Connector 95">
          <a:extLst>
            <a:ext uri="{FF2B5EF4-FFF2-40B4-BE49-F238E27FC236}">
              <a16:creationId xmlns:a16="http://schemas.microsoft.com/office/drawing/2014/main" id="{D46B02D8-A16B-407C-8856-EDB54404C976}"/>
            </a:ext>
          </a:extLst>
        </xdr:cNvPr>
        <xdr:cNvCxnSpPr/>
      </xdr:nvCxnSpPr>
      <xdr:spPr>
        <a:xfrm flipV="1">
          <a:off x="7366000" y="4000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215900</xdr:colOff>
      <xdr:row>20</xdr:row>
      <xdr:rowOff>133350</xdr:rowOff>
    </xdr:from>
    <xdr:to>
      <xdr:col>12</xdr:col>
      <xdr:colOff>50800</xdr:colOff>
      <xdr:row>20</xdr:row>
      <xdr:rowOff>133350</xdr:rowOff>
    </xdr:to>
    <xdr:cxnSp macro="">
      <xdr:nvCxnSpPr>
        <xdr:cNvPr id="97" name="Straight Arrow Connector 96">
          <a:extLst>
            <a:ext uri="{FF2B5EF4-FFF2-40B4-BE49-F238E27FC236}">
              <a16:creationId xmlns:a16="http://schemas.microsoft.com/office/drawing/2014/main" id="{1B368B9E-257F-4885-805C-6E04ECCF0E8F}"/>
            </a:ext>
          </a:extLst>
        </xdr:cNvPr>
        <xdr:cNvCxnSpPr/>
      </xdr:nvCxnSpPr>
      <xdr:spPr>
        <a:xfrm flipH="1">
          <a:off x="6921500" y="4000500"/>
          <a:ext cx="4445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215900</xdr:colOff>
      <xdr:row>19</xdr:row>
      <xdr:rowOff>133350</xdr:rowOff>
    </xdr:from>
    <xdr:to>
      <xdr:col>11</xdr:col>
      <xdr:colOff>215900</xdr:colOff>
      <xdr:row>20</xdr:row>
      <xdr:rowOff>133350</xdr:rowOff>
    </xdr:to>
    <xdr:cxnSp macro="">
      <xdr:nvCxnSpPr>
        <xdr:cNvPr id="98" name="Straight Arrow Connector 97">
          <a:extLst>
            <a:ext uri="{FF2B5EF4-FFF2-40B4-BE49-F238E27FC236}">
              <a16:creationId xmlns:a16="http://schemas.microsoft.com/office/drawing/2014/main" id="{27B10584-3D71-45FA-9C2C-7CE05D57048F}"/>
            </a:ext>
          </a:extLst>
        </xdr:cNvPr>
        <xdr:cNvCxnSpPr/>
      </xdr:nvCxnSpPr>
      <xdr:spPr>
        <a:xfrm flipV="1">
          <a:off x="6921500" y="3810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317500</xdr:colOff>
      <xdr:row>24</xdr:row>
      <xdr:rowOff>133350</xdr:rowOff>
    </xdr:from>
    <xdr:to>
      <xdr:col>5</xdr:col>
      <xdr:colOff>317500</xdr:colOff>
      <xdr:row>25</xdr:row>
      <xdr:rowOff>6350</xdr:rowOff>
    </xdr:to>
    <xdr:cxnSp macro="">
      <xdr:nvCxnSpPr>
        <xdr:cNvPr id="99" name="Straight Arrow Connector 98">
          <a:extLst>
            <a:ext uri="{FF2B5EF4-FFF2-40B4-BE49-F238E27FC236}">
              <a16:creationId xmlns:a16="http://schemas.microsoft.com/office/drawing/2014/main" id="{DF844CA2-8689-4E31-831F-AD6A915103A9}"/>
            </a:ext>
          </a:extLst>
        </xdr:cNvPr>
        <xdr:cNvCxnSpPr/>
      </xdr:nvCxnSpPr>
      <xdr:spPr>
        <a:xfrm flipV="1">
          <a:off x="3365500" y="4762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317500</xdr:colOff>
      <xdr:row>24</xdr:row>
      <xdr:rowOff>133350</xdr:rowOff>
    </xdr:from>
    <xdr:to>
      <xdr:col>6</xdr:col>
      <xdr:colOff>596900</xdr:colOff>
      <xdr:row>24</xdr:row>
      <xdr:rowOff>133350</xdr:rowOff>
    </xdr:to>
    <xdr:cxnSp macro="">
      <xdr:nvCxnSpPr>
        <xdr:cNvPr id="100" name="Straight Arrow Connector 99">
          <a:extLst>
            <a:ext uri="{FF2B5EF4-FFF2-40B4-BE49-F238E27FC236}">
              <a16:creationId xmlns:a16="http://schemas.microsoft.com/office/drawing/2014/main" id="{E341FA81-E45E-4B52-A63B-4F12FDDCE516}"/>
            </a:ext>
          </a:extLst>
        </xdr:cNvPr>
        <xdr:cNvCxnSpPr/>
      </xdr:nvCxnSpPr>
      <xdr:spPr>
        <a:xfrm>
          <a:off x="3365500" y="4762500"/>
          <a:ext cx="889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596900</xdr:colOff>
      <xdr:row>23</xdr:row>
      <xdr:rowOff>133350</xdr:rowOff>
    </xdr:from>
    <xdr:to>
      <xdr:col>6</xdr:col>
      <xdr:colOff>596900</xdr:colOff>
      <xdr:row>24</xdr:row>
      <xdr:rowOff>133350</xdr:rowOff>
    </xdr:to>
    <xdr:cxnSp macro="">
      <xdr:nvCxnSpPr>
        <xdr:cNvPr id="101" name="Straight Arrow Connector 100">
          <a:extLst>
            <a:ext uri="{FF2B5EF4-FFF2-40B4-BE49-F238E27FC236}">
              <a16:creationId xmlns:a16="http://schemas.microsoft.com/office/drawing/2014/main" id="{B7FB8138-80CE-4916-AD97-506218B01C8A}"/>
            </a:ext>
          </a:extLst>
        </xdr:cNvPr>
        <xdr:cNvCxnSpPr/>
      </xdr:nvCxnSpPr>
      <xdr:spPr>
        <a:xfrm flipV="1">
          <a:off x="4254500" y="4572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266700</xdr:colOff>
      <xdr:row>24</xdr:row>
      <xdr:rowOff>133350</xdr:rowOff>
    </xdr:from>
    <xdr:to>
      <xdr:col>8</xdr:col>
      <xdr:colOff>266700</xdr:colOff>
      <xdr:row>25</xdr:row>
      <xdr:rowOff>6350</xdr:rowOff>
    </xdr:to>
    <xdr:cxnSp macro="">
      <xdr:nvCxnSpPr>
        <xdr:cNvPr id="102" name="Straight Arrow Connector 101">
          <a:extLst>
            <a:ext uri="{FF2B5EF4-FFF2-40B4-BE49-F238E27FC236}">
              <a16:creationId xmlns:a16="http://schemas.microsoft.com/office/drawing/2014/main" id="{A765E980-B610-4E85-8959-E1ABE7946533}"/>
            </a:ext>
          </a:extLst>
        </xdr:cNvPr>
        <xdr:cNvCxnSpPr/>
      </xdr:nvCxnSpPr>
      <xdr:spPr>
        <a:xfrm flipV="1">
          <a:off x="5143500" y="4762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596900</xdr:colOff>
      <xdr:row>24</xdr:row>
      <xdr:rowOff>133350</xdr:rowOff>
    </xdr:from>
    <xdr:to>
      <xdr:col>8</xdr:col>
      <xdr:colOff>266700</xdr:colOff>
      <xdr:row>24</xdr:row>
      <xdr:rowOff>133350</xdr:rowOff>
    </xdr:to>
    <xdr:cxnSp macro="">
      <xdr:nvCxnSpPr>
        <xdr:cNvPr id="103" name="Straight Arrow Connector 102">
          <a:extLst>
            <a:ext uri="{FF2B5EF4-FFF2-40B4-BE49-F238E27FC236}">
              <a16:creationId xmlns:a16="http://schemas.microsoft.com/office/drawing/2014/main" id="{53976988-5E7C-479D-AED7-96CA39B363A0}"/>
            </a:ext>
          </a:extLst>
        </xdr:cNvPr>
        <xdr:cNvCxnSpPr/>
      </xdr:nvCxnSpPr>
      <xdr:spPr>
        <a:xfrm flipH="1">
          <a:off x="4254500" y="4762500"/>
          <a:ext cx="889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596900</xdr:colOff>
      <xdr:row>23</xdr:row>
      <xdr:rowOff>133350</xdr:rowOff>
    </xdr:from>
    <xdr:to>
      <xdr:col>6</xdr:col>
      <xdr:colOff>596900</xdr:colOff>
      <xdr:row>24</xdr:row>
      <xdr:rowOff>133350</xdr:rowOff>
    </xdr:to>
    <xdr:cxnSp macro="">
      <xdr:nvCxnSpPr>
        <xdr:cNvPr id="104" name="Straight Arrow Connector 103">
          <a:extLst>
            <a:ext uri="{FF2B5EF4-FFF2-40B4-BE49-F238E27FC236}">
              <a16:creationId xmlns:a16="http://schemas.microsoft.com/office/drawing/2014/main" id="{4D6BB05E-6F11-4574-B29A-ED91EB9EDB4D}"/>
            </a:ext>
          </a:extLst>
        </xdr:cNvPr>
        <xdr:cNvCxnSpPr/>
      </xdr:nvCxnSpPr>
      <xdr:spPr>
        <a:xfrm flipV="1">
          <a:off x="4254500" y="4572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546100</xdr:colOff>
      <xdr:row>24</xdr:row>
      <xdr:rowOff>133350</xdr:rowOff>
    </xdr:from>
    <xdr:to>
      <xdr:col>9</xdr:col>
      <xdr:colOff>546100</xdr:colOff>
      <xdr:row>25</xdr:row>
      <xdr:rowOff>133350</xdr:rowOff>
    </xdr:to>
    <xdr:cxnSp macro="">
      <xdr:nvCxnSpPr>
        <xdr:cNvPr id="105" name="Straight Arrow Connector 104">
          <a:extLst>
            <a:ext uri="{FF2B5EF4-FFF2-40B4-BE49-F238E27FC236}">
              <a16:creationId xmlns:a16="http://schemas.microsoft.com/office/drawing/2014/main" id="{2656E94D-861D-464E-BE2B-80EA4198F89D}"/>
            </a:ext>
          </a:extLst>
        </xdr:cNvPr>
        <xdr:cNvCxnSpPr/>
      </xdr:nvCxnSpPr>
      <xdr:spPr>
        <a:xfrm flipV="1">
          <a:off x="6032500" y="4762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546100</xdr:colOff>
      <xdr:row>24</xdr:row>
      <xdr:rowOff>133350</xdr:rowOff>
    </xdr:from>
    <xdr:to>
      <xdr:col>10</xdr:col>
      <xdr:colOff>381000</xdr:colOff>
      <xdr:row>24</xdr:row>
      <xdr:rowOff>133350</xdr:rowOff>
    </xdr:to>
    <xdr:cxnSp macro="">
      <xdr:nvCxnSpPr>
        <xdr:cNvPr id="106" name="Straight Arrow Connector 105">
          <a:extLst>
            <a:ext uri="{FF2B5EF4-FFF2-40B4-BE49-F238E27FC236}">
              <a16:creationId xmlns:a16="http://schemas.microsoft.com/office/drawing/2014/main" id="{FB40C176-2957-4091-96DF-5C8488D0BDAF}"/>
            </a:ext>
          </a:extLst>
        </xdr:cNvPr>
        <xdr:cNvCxnSpPr/>
      </xdr:nvCxnSpPr>
      <xdr:spPr>
        <a:xfrm>
          <a:off x="6032500" y="4762500"/>
          <a:ext cx="4445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381000</xdr:colOff>
      <xdr:row>23</xdr:row>
      <xdr:rowOff>133350</xdr:rowOff>
    </xdr:from>
    <xdr:to>
      <xdr:col>10</xdr:col>
      <xdr:colOff>381000</xdr:colOff>
      <xdr:row>24</xdr:row>
      <xdr:rowOff>133350</xdr:rowOff>
    </xdr:to>
    <xdr:cxnSp macro="">
      <xdr:nvCxnSpPr>
        <xdr:cNvPr id="107" name="Straight Arrow Connector 106">
          <a:extLst>
            <a:ext uri="{FF2B5EF4-FFF2-40B4-BE49-F238E27FC236}">
              <a16:creationId xmlns:a16="http://schemas.microsoft.com/office/drawing/2014/main" id="{3D4C997B-4EF3-40E1-81A8-FF1188536395}"/>
            </a:ext>
          </a:extLst>
        </xdr:cNvPr>
        <xdr:cNvCxnSpPr/>
      </xdr:nvCxnSpPr>
      <xdr:spPr>
        <a:xfrm flipV="1">
          <a:off x="6477000" y="4572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215900</xdr:colOff>
      <xdr:row>24</xdr:row>
      <xdr:rowOff>133350</xdr:rowOff>
    </xdr:from>
    <xdr:to>
      <xdr:col>11</xdr:col>
      <xdr:colOff>215900</xdr:colOff>
      <xdr:row>25</xdr:row>
      <xdr:rowOff>6350</xdr:rowOff>
    </xdr:to>
    <xdr:cxnSp macro="">
      <xdr:nvCxnSpPr>
        <xdr:cNvPr id="108" name="Straight Arrow Connector 107">
          <a:extLst>
            <a:ext uri="{FF2B5EF4-FFF2-40B4-BE49-F238E27FC236}">
              <a16:creationId xmlns:a16="http://schemas.microsoft.com/office/drawing/2014/main" id="{CCBAACDE-3B6C-4F9C-810B-EF3187F76D99}"/>
            </a:ext>
          </a:extLst>
        </xdr:cNvPr>
        <xdr:cNvCxnSpPr/>
      </xdr:nvCxnSpPr>
      <xdr:spPr>
        <a:xfrm flipV="1">
          <a:off x="6921500" y="4762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381000</xdr:colOff>
      <xdr:row>24</xdr:row>
      <xdr:rowOff>133350</xdr:rowOff>
    </xdr:from>
    <xdr:to>
      <xdr:col>11</xdr:col>
      <xdr:colOff>215900</xdr:colOff>
      <xdr:row>24</xdr:row>
      <xdr:rowOff>133350</xdr:rowOff>
    </xdr:to>
    <xdr:cxnSp macro="">
      <xdr:nvCxnSpPr>
        <xdr:cNvPr id="109" name="Straight Arrow Connector 108">
          <a:extLst>
            <a:ext uri="{FF2B5EF4-FFF2-40B4-BE49-F238E27FC236}">
              <a16:creationId xmlns:a16="http://schemas.microsoft.com/office/drawing/2014/main" id="{0283D823-BF0E-4FD4-83E2-3B9D32637024}"/>
            </a:ext>
          </a:extLst>
        </xdr:cNvPr>
        <xdr:cNvCxnSpPr/>
      </xdr:nvCxnSpPr>
      <xdr:spPr>
        <a:xfrm flipH="1">
          <a:off x="6477000" y="4762500"/>
          <a:ext cx="4445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381000</xdr:colOff>
      <xdr:row>23</xdr:row>
      <xdr:rowOff>133350</xdr:rowOff>
    </xdr:from>
    <xdr:to>
      <xdr:col>10</xdr:col>
      <xdr:colOff>381000</xdr:colOff>
      <xdr:row>24</xdr:row>
      <xdr:rowOff>133350</xdr:rowOff>
    </xdr:to>
    <xdr:cxnSp macro="">
      <xdr:nvCxnSpPr>
        <xdr:cNvPr id="110" name="Straight Arrow Connector 109">
          <a:extLst>
            <a:ext uri="{FF2B5EF4-FFF2-40B4-BE49-F238E27FC236}">
              <a16:creationId xmlns:a16="http://schemas.microsoft.com/office/drawing/2014/main" id="{3C0005CC-9521-4AB2-A87A-E6B0BE4D332C}"/>
            </a:ext>
          </a:extLst>
        </xdr:cNvPr>
        <xdr:cNvCxnSpPr/>
      </xdr:nvCxnSpPr>
      <xdr:spPr>
        <a:xfrm flipV="1">
          <a:off x="6477000" y="4572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482600</xdr:colOff>
      <xdr:row>28</xdr:row>
      <xdr:rowOff>133350</xdr:rowOff>
    </xdr:from>
    <xdr:to>
      <xdr:col>4</xdr:col>
      <xdr:colOff>482600</xdr:colOff>
      <xdr:row>29</xdr:row>
      <xdr:rowOff>133350</xdr:rowOff>
    </xdr:to>
    <xdr:cxnSp macro="">
      <xdr:nvCxnSpPr>
        <xdr:cNvPr id="111" name="Straight Arrow Connector 110">
          <a:extLst>
            <a:ext uri="{FF2B5EF4-FFF2-40B4-BE49-F238E27FC236}">
              <a16:creationId xmlns:a16="http://schemas.microsoft.com/office/drawing/2014/main" id="{F8E3AABF-A66A-4278-89C7-992606DAA36B}"/>
            </a:ext>
          </a:extLst>
        </xdr:cNvPr>
        <xdr:cNvCxnSpPr/>
      </xdr:nvCxnSpPr>
      <xdr:spPr>
        <a:xfrm flipV="1">
          <a:off x="2921000" y="5524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482600</xdr:colOff>
      <xdr:row>28</xdr:row>
      <xdr:rowOff>133350</xdr:rowOff>
    </xdr:from>
    <xdr:to>
      <xdr:col>5</xdr:col>
      <xdr:colOff>317500</xdr:colOff>
      <xdr:row>28</xdr:row>
      <xdr:rowOff>133350</xdr:rowOff>
    </xdr:to>
    <xdr:cxnSp macro="">
      <xdr:nvCxnSpPr>
        <xdr:cNvPr id="112" name="Straight Arrow Connector 111">
          <a:extLst>
            <a:ext uri="{FF2B5EF4-FFF2-40B4-BE49-F238E27FC236}">
              <a16:creationId xmlns:a16="http://schemas.microsoft.com/office/drawing/2014/main" id="{125A8EB8-284A-45D1-A4E8-C70CD2A52A72}"/>
            </a:ext>
          </a:extLst>
        </xdr:cNvPr>
        <xdr:cNvCxnSpPr/>
      </xdr:nvCxnSpPr>
      <xdr:spPr>
        <a:xfrm>
          <a:off x="2921000" y="5524500"/>
          <a:ext cx="4445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317500</xdr:colOff>
      <xdr:row>27</xdr:row>
      <xdr:rowOff>133350</xdr:rowOff>
    </xdr:from>
    <xdr:to>
      <xdr:col>5</xdr:col>
      <xdr:colOff>317500</xdr:colOff>
      <xdr:row>28</xdr:row>
      <xdr:rowOff>133350</xdr:rowOff>
    </xdr:to>
    <xdr:cxnSp macro="">
      <xdr:nvCxnSpPr>
        <xdr:cNvPr id="113" name="Straight Arrow Connector 112">
          <a:extLst>
            <a:ext uri="{FF2B5EF4-FFF2-40B4-BE49-F238E27FC236}">
              <a16:creationId xmlns:a16="http://schemas.microsoft.com/office/drawing/2014/main" id="{8437D55B-70F7-4679-A9FA-2089BAC7CBAC}"/>
            </a:ext>
          </a:extLst>
        </xdr:cNvPr>
        <xdr:cNvCxnSpPr/>
      </xdr:nvCxnSpPr>
      <xdr:spPr>
        <a:xfrm flipV="1">
          <a:off x="3365500" y="5334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152400</xdr:colOff>
      <xdr:row>28</xdr:row>
      <xdr:rowOff>133350</xdr:rowOff>
    </xdr:from>
    <xdr:to>
      <xdr:col>6</xdr:col>
      <xdr:colOff>152400</xdr:colOff>
      <xdr:row>29</xdr:row>
      <xdr:rowOff>133350</xdr:rowOff>
    </xdr:to>
    <xdr:cxnSp macro="">
      <xdr:nvCxnSpPr>
        <xdr:cNvPr id="114" name="Straight Arrow Connector 113">
          <a:extLst>
            <a:ext uri="{FF2B5EF4-FFF2-40B4-BE49-F238E27FC236}">
              <a16:creationId xmlns:a16="http://schemas.microsoft.com/office/drawing/2014/main" id="{09ED698F-C2B9-4182-9BE2-61D8902D0E2E}"/>
            </a:ext>
          </a:extLst>
        </xdr:cNvPr>
        <xdr:cNvCxnSpPr/>
      </xdr:nvCxnSpPr>
      <xdr:spPr>
        <a:xfrm flipV="1">
          <a:off x="3810000" y="5524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317500</xdr:colOff>
      <xdr:row>28</xdr:row>
      <xdr:rowOff>133350</xdr:rowOff>
    </xdr:from>
    <xdr:to>
      <xdr:col>6</xdr:col>
      <xdr:colOff>152400</xdr:colOff>
      <xdr:row>28</xdr:row>
      <xdr:rowOff>133350</xdr:rowOff>
    </xdr:to>
    <xdr:cxnSp macro="">
      <xdr:nvCxnSpPr>
        <xdr:cNvPr id="115" name="Straight Arrow Connector 114">
          <a:extLst>
            <a:ext uri="{FF2B5EF4-FFF2-40B4-BE49-F238E27FC236}">
              <a16:creationId xmlns:a16="http://schemas.microsoft.com/office/drawing/2014/main" id="{B8EBAB99-ADFE-48DD-88AD-5EA9DA84600E}"/>
            </a:ext>
          </a:extLst>
        </xdr:cNvPr>
        <xdr:cNvCxnSpPr/>
      </xdr:nvCxnSpPr>
      <xdr:spPr>
        <a:xfrm flipH="1">
          <a:off x="3365500" y="5524500"/>
          <a:ext cx="4445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317500</xdr:colOff>
      <xdr:row>27</xdr:row>
      <xdr:rowOff>133350</xdr:rowOff>
    </xdr:from>
    <xdr:to>
      <xdr:col>5</xdr:col>
      <xdr:colOff>317500</xdr:colOff>
      <xdr:row>28</xdr:row>
      <xdr:rowOff>133350</xdr:rowOff>
    </xdr:to>
    <xdr:cxnSp macro="">
      <xdr:nvCxnSpPr>
        <xdr:cNvPr id="116" name="Straight Arrow Connector 115">
          <a:extLst>
            <a:ext uri="{FF2B5EF4-FFF2-40B4-BE49-F238E27FC236}">
              <a16:creationId xmlns:a16="http://schemas.microsoft.com/office/drawing/2014/main" id="{4D18E197-8508-4239-9194-2CF2498EE726}"/>
            </a:ext>
          </a:extLst>
        </xdr:cNvPr>
        <xdr:cNvCxnSpPr/>
      </xdr:nvCxnSpPr>
      <xdr:spPr>
        <a:xfrm flipV="1">
          <a:off x="3365500" y="5334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431800</xdr:colOff>
      <xdr:row>28</xdr:row>
      <xdr:rowOff>133350</xdr:rowOff>
    </xdr:from>
    <xdr:to>
      <xdr:col>7</xdr:col>
      <xdr:colOff>431800</xdr:colOff>
      <xdr:row>29</xdr:row>
      <xdr:rowOff>133350</xdr:rowOff>
    </xdr:to>
    <xdr:cxnSp macro="">
      <xdr:nvCxnSpPr>
        <xdr:cNvPr id="117" name="Straight Arrow Connector 116">
          <a:extLst>
            <a:ext uri="{FF2B5EF4-FFF2-40B4-BE49-F238E27FC236}">
              <a16:creationId xmlns:a16="http://schemas.microsoft.com/office/drawing/2014/main" id="{BD3747A5-BEFB-47DB-B525-87EBEAE27D84}"/>
            </a:ext>
          </a:extLst>
        </xdr:cNvPr>
        <xdr:cNvCxnSpPr/>
      </xdr:nvCxnSpPr>
      <xdr:spPr>
        <a:xfrm flipV="1">
          <a:off x="4699000" y="5524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431800</xdr:colOff>
      <xdr:row>28</xdr:row>
      <xdr:rowOff>133350</xdr:rowOff>
    </xdr:from>
    <xdr:to>
      <xdr:col>8</xdr:col>
      <xdr:colOff>266700</xdr:colOff>
      <xdr:row>28</xdr:row>
      <xdr:rowOff>133350</xdr:rowOff>
    </xdr:to>
    <xdr:cxnSp macro="">
      <xdr:nvCxnSpPr>
        <xdr:cNvPr id="118" name="Straight Arrow Connector 117">
          <a:extLst>
            <a:ext uri="{FF2B5EF4-FFF2-40B4-BE49-F238E27FC236}">
              <a16:creationId xmlns:a16="http://schemas.microsoft.com/office/drawing/2014/main" id="{7F695E47-74E7-48EC-84EF-748C9F21FE5F}"/>
            </a:ext>
          </a:extLst>
        </xdr:cNvPr>
        <xdr:cNvCxnSpPr/>
      </xdr:nvCxnSpPr>
      <xdr:spPr>
        <a:xfrm>
          <a:off x="4699000" y="5524500"/>
          <a:ext cx="4445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266700</xdr:colOff>
      <xdr:row>27</xdr:row>
      <xdr:rowOff>133350</xdr:rowOff>
    </xdr:from>
    <xdr:to>
      <xdr:col>8</xdr:col>
      <xdr:colOff>266700</xdr:colOff>
      <xdr:row>28</xdr:row>
      <xdr:rowOff>133350</xdr:rowOff>
    </xdr:to>
    <xdr:cxnSp macro="">
      <xdr:nvCxnSpPr>
        <xdr:cNvPr id="119" name="Straight Arrow Connector 118">
          <a:extLst>
            <a:ext uri="{FF2B5EF4-FFF2-40B4-BE49-F238E27FC236}">
              <a16:creationId xmlns:a16="http://schemas.microsoft.com/office/drawing/2014/main" id="{2A012530-81D9-4CC9-B3F7-AF15E6571B4B}"/>
            </a:ext>
          </a:extLst>
        </xdr:cNvPr>
        <xdr:cNvCxnSpPr/>
      </xdr:nvCxnSpPr>
      <xdr:spPr>
        <a:xfrm flipV="1">
          <a:off x="5143500" y="5334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101600</xdr:colOff>
      <xdr:row>28</xdr:row>
      <xdr:rowOff>133350</xdr:rowOff>
    </xdr:from>
    <xdr:to>
      <xdr:col>9</xdr:col>
      <xdr:colOff>101600</xdr:colOff>
      <xdr:row>29</xdr:row>
      <xdr:rowOff>133350</xdr:rowOff>
    </xdr:to>
    <xdr:cxnSp macro="">
      <xdr:nvCxnSpPr>
        <xdr:cNvPr id="120" name="Straight Arrow Connector 119">
          <a:extLst>
            <a:ext uri="{FF2B5EF4-FFF2-40B4-BE49-F238E27FC236}">
              <a16:creationId xmlns:a16="http://schemas.microsoft.com/office/drawing/2014/main" id="{39C61BC1-6635-4C6A-AC16-A71C3CF7E2EA}"/>
            </a:ext>
          </a:extLst>
        </xdr:cNvPr>
        <xdr:cNvCxnSpPr/>
      </xdr:nvCxnSpPr>
      <xdr:spPr>
        <a:xfrm flipV="1">
          <a:off x="5588000" y="5524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266700</xdr:colOff>
      <xdr:row>28</xdr:row>
      <xdr:rowOff>133350</xdr:rowOff>
    </xdr:from>
    <xdr:to>
      <xdr:col>9</xdr:col>
      <xdr:colOff>101600</xdr:colOff>
      <xdr:row>28</xdr:row>
      <xdr:rowOff>133350</xdr:rowOff>
    </xdr:to>
    <xdr:cxnSp macro="">
      <xdr:nvCxnSpPr>
        <xdr:cNvPr id="121" name="Straight Arrow Connector 120">
          <a:extLst>
            <a:ext uri="{FF2B5EF4-FFF2-40B4-BE49-F238E27FC236}">
              <a16:creationId xmlns:a16="http://schemas.microsoft.com/office/drawing/2014/main" id="{1BA08540-BC8E-4030-9C10-8009B852B0AC}"/>
            </a:ext>
          </a:extLst>
        </xdr:cNvPr>
        <xdr:cNvCxnSpPr/>
      </xdr:nvCxnSpPr>
      <xdr:spPr>
        <a:xfrm flipH="1">
          <a:off x="5143500" y="5524500"/>
          <a:ext cx="4445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266700</xdr:colOff>
      <xdr:row>27</xdr:row>
      <xdr:rowOff>133350</xdr:rowOff>
    </xdr:from>
    <xdr:to>
      <xdr:col>8</xdr:col>
      <xdr:colOff>266700</xdr:colOff>
      <xdr:row>28</xdr:row>
      <xdr:rowOff>133350</xdr:rowOff>
    </xdr:to>
    <xdr:cxnSp macro="">
      <xdr:nvCxnSpPr>
        <xdr:cNvPr id="122" name="Straight Arrow Connector 121">
          <a:extLst>
            <a:ext uri="{FF2B5EF4-FFF2-40B4-BE49-F238E27FC236}">
              <a16:creationId xmlns:a16="http://schemas.microsoft.com/office/drawing/2014/main" id="{3D9B1372-343A-4CEA-86F2-416B8C2D1D4D}"/>
            </a:ext>
          </a:extLst>
        </xdr:cNvPr>
        <xdr:cNvCxnSpPr/>
      </xdr:nvCxnSpPr>
      <xdr:spPr>
        <a:xfrm flipV="1">
          <a:off x="5143500" y="5334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381000</xdr:colOff>
      <xdr:row>28</xdr:row>
      <xdr:rowOff>133350</xdr:rowOff>
    </xdr:from>
    <xdr:to>
      <xdr:col>10</xdr:col>
      <xdr:colOff>381000</xdr:colOff>
      <xdr:row>29</xdr:row>
      <xdr:rowOff>6350</xdr:rowOff>
    </xdr:to>
    <xdr:cxnSp macro="">
      <xdr:nvCxnSpPr>
        <xdr:cNvPr id="123" name="Straight Arrow Connector 122">
          <a:extLst>
            <a:ext uri="{FF2B5EF4-FFF2-40B4-BE49-F238E27FC236}">
              <a16:creationId xmlns:a16="http://schemas.microsoft.com/office/drawing/2014/main" id="{9B5BE670-0E96-4B97-97B5-E8FFFBA5BBA0}"/>
            </a:ext>
          </a:extLst>
        </xdr:cNvPr>
        <xdr:cNvCxnSpPr/>
      </xdr:nvCxnSpPr>
      <xdr:spPr>
        <a:xfrm flipV="1">
          <a:off x="6477000" y="5524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381000</xdr:colOff>
      <xdr:row>28</xdr:row>
      <xdr:rowOff>133350</xdr:rowOff>
    </xdr:from>
    <xdr:to>
      <xdr:col>11</xdr:col>
      <xdr:colOff>215900</xdr:colOff>
      <xdr:row>28</xdr:row>
      <xdr:rowOff>133350</xdr:rowOff>
    </xdr:to>
    <xdr:cxnSp macro="">
      <xdr:nvCxnSpPr>
        <xdr:cNvPr id="124" name="Straight Arrow Connector 123">
          <a:extLst>
            <a:ext uri="{FF2B5EF4-FFF2-40B4-BE49-F238E27FC236}">
              <a16:creationId xmlns:a16="http://schemas.microsoft.com/office/drawing/2014/main" id="{EA36B8BC-EA15-4007-9F13-357665C818A1}"/>
            </a:ext>
          </a:extLst>
        </xdr:cNvPr>
        <xdr:cNvCxnSpPr/>
      </xdr:nvCxnSpPr>
      <xdr:spPr>
        <a:xfrm>
          <a:off x="6477000" y="5524500"/>
          <a:ext cx="4445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215900</xdr:colOff>
      <xdr:row>27</xdr:row>
      <xdr:rowOff>133350</xdr:rowOff>
    </xdr:from>
    <xdr:to>
      <xdr:col>11</xdr:col>
      <xdr:colOff>215900</xdr:colOff>
      <xdr:row>28</xdr:row>
      <xdr:rowOff>133350</xdr:rowOff>
    </xdr:to>
    <xdr:cxnSp macro="">
      <xdr:nvCxnSpPr>
        <xdr:cNvPr id="125" name="Straight Arrow Connector 124">
          <a:extLst>
            <a:ext uri="{FF2B5EF4-FFF2-40B4-BE49-F238E27FC236}">
              <a16:creationId xmlns:a16="http://schemas.microsoft.com/office/drawing/2014/main" id="{149B268E-8353-444B-9368-A9CE3B4011D9}"/>
            </a:ext>
          </a:extLst>
        </xdr:cNvPr>
        <xdr:cNvCxnSpPr/>
      </xdr:nvCxnSpPr>
      <xdr:spPr>
        <a:xfrm flipV="1">
          <a:off x="6921500" y="5334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50800</xdr:colOff>
      <xdr:row>28</xdr:row>
      <xdr:rowOff>133350</xdr:rowOff>
    </xdr:from>
    <xdr:to>
      <xdr:col>12</xdr:col>
      <xdr:colOff>50800</xdr:colOff>
      <xdr:row>29</xdr:row>
      <xdr:rowOff>133350</xdr:rowOff>
    </xdr:to>
    <xdr:cxnSp macro="">
      <xdr:nvCxnSpPr>
        <xdr:cNvPr id="126" name="Straight Arrow Connector 125">
          <a:extLst>
            <a:ext uri="{FF2B5EF4-FFF2-40B4-BE49-F238E27FC236}">
              <a16:creationId xmlns:a16="http://schemas.microsoft.com/office/drawing/2014/main" id="{24C9F2B6-72DC-4773-A7A8-92FC2E9C5204}"/>
            </a:ext>
          </a:extLst>
        </xdr:cNvPr>
        <xdr:cNvCxnSpPr/>
      </xdr:nvCxnSpPr>
      <xdr:spPr>
        <a:xfrm flipV="1">
          <a:off x="7366000" y="5524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215900</xdr:colOff>
      <xdr:row>28</xdr:row>
      <xdr:rowOff>133350</xdr:rowOff>
    </xdr:from>
    <xdr:to>
      <xdr:col>12</xdr:col>
      <xdr:colOff>50800</xdr:colOff>
      <xdr:row>28</xdr:row>
      <xdr:rowOff>133350</xdr:rowOff>
    </xdr:to>
    <xdr:cxnSp macro="">
      <xdr:nvCxnSpPr>
        <xdr:cNvPr id="127" name="Straight Arrow Connector 126">
          <a:extLst>
            <a:ext uri="{FF2B5EF4-FFF2-40B4-BE49-F238E27FC236}">
              <a16:creationId xmlns:a16="http://schemas.microsoft.com/office/drawing/2014/main" id="{FC2880A2-DE1F-42A8-ACCE-65A3FE76490B}"/>
            </a:ext>
          </a:extLst>
        </xdr:cNvPr>
        <xdr:cNvCxnSpPr/>
      </xdr:nvCxnSpPr>
      <xdr:spPr>
        <a:xfrm flipH="1">
          <a:off x="6921500" y="5524500"/>
          <a:ext cx="4445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215900</xdr:colOff>
      <xdr:row>27</xdr:row>
      <xdr:rowOff>133350</xdr:rowOff>
    </xdr:from>
    <xdr:to>
      <xdr:col>11</xdr:col>
      <xdr:colOff>215900</xdr:colOff>
      <xdr:row>28</xdr:row>
      <xdr:rowOff>133350</xdr:rowOff>
    </xdr:to>
    <xdr:cxnSp macro="">
      <xdr:nvCxnSpPr>
        <xdr:cNvPr id="128" name="Straight Arrow Connector 127">
          <a:extLst>
            <a:ext uri="{FF2B5EF4-FFF2-40B4-BE49-F238E27FC236}">
              <a16:creationId xmlns:a16="http://schemas.microsoft.com/office/drawing/2014/main" id="{1823645E-B600-497F-B61D-91B8CF1A3E70}"/>
            </a:ext>
          </a:extLst>
        </xdr:cNvPr>
        <xdr:cNvCxnSpPr/>
      </xdr:nvCxnSpPr>
      <xdr:spPr>
        <a:xfrm flipV="1">
          <a:off x="6921500" y="5334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546100</xdr:colOff>
      <xdr:row>32</xdr:row>
      <xdr:rowOff>133350</xdr:rowOff>
    </xdr:from>
    <xdr:to>
      <xdr:col>9</xdr:col>
      <xdr:colOff>546100</xdr:colOff>
      <xdr:row>33</xdr:row>
      <xdr:rowOff>133350</xdr:rowOff>
    </xdr:to>
    <xdr:cxnSp macro="">
      <xdr:nvCxnSpPr>
        <xdr:cNvPr id="129" name="Straight Arrow Connector 128">
          <a:extLst>
            <a:ext uri="{FF2B5EF4-FFF2-40B4-BE49-F238E27FC236}">
              <a16:creationId xmlns:a16="http://schemas.microsoft.com/office/drawing/2014/main" id="{3C9A02E7-3489-4657-9B9B-28808A7FF625}"/>
            </a:ext>
          </a:extLst>
        </xdr:cNvPr>
        <xdr:cNvCxnSpPr/>
      </xdr:nvCxnSpPr>
      <xdr:spPr>
        <a:xfrm flipV="1">
          <a:off x="6032500" y="6286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546100</xdr:colOff>
      <xdr:row>32</xdr:row>
      <xdr:rowOff>133350</xdr:rowOff>
    </xdr:from>
    <xdr:to>
      <xdr:col>10</xdr:col>
      <xdr:colOff>381000</xdr:colOff>
      <xdr:row>32</xdr:row>
      <xdr:rowOff>133350</xdr:rowOff>
    </xdr:to>
    <xdr:cxnSp macro="">
      <xdr:nvCxnSpPr>
        <xdr:cNvPr id="130" name="Straight Arrow Connector 129">
          <a:extLst>
            <a:ext uri="{FF2B5EF4-FFF2-40B4-BE49-F238E27FC236}">
              <a16:creationId xmlns:a16="http://schemas.microsoft.com/office/drawing/2014/main" id="{94B2ED43-C36A-4B7E-B587-B768C8AFFD59}"/>
            </a:ext>
          </a:extLst>
        </xdr:cNvPr>
        <xdr:cNvCxnSpPr/>
      </xdr:nvCxnSpPr>
      <xdr:spPr>
        <a:xfrm>
          <a:off x="6032500" y="6286500"/>
          <a:ext cx="4445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381000</xdr:colOff>
      <xdr:row>31</xdr:row>
      <xdr:rowOff>133350</xdr:rowOff>
    </xdr:from>
    <xdr:to>
      <xdr:col>10</xdr:col>
      <xdr:colOff>381000</xdr:colOff>
      <xdr:row>32</xdr:row>
      <xdr:rowOff>133350</xdr:rowOff>
    </xdr:to>
    <xdr:cxnSp macro="">
      <xdr:nvCxnSpPr>
        <xdr:cNvPr id="131" name="Straight Arrow Connector 130">
          <a:extLst>
            <a:ext uri="{FF2B5EF4-FFF2-40B4-BE49-F238E27FC236}">
              <a16:creationId xmlns:a16="http://schemas.microsoft.com/office/drawing/2014/main" id="{2D280BAF-7480-472C-87E4-77981C76CCC7}"/>
            </a:ext>
          </a:extLst>
        </xdr:cNvPr>
        <xdr:cNvCxnSpPr/>
      </xdr:nvCxnSpPr>
      <xdr:spPr>
        <a:xfrm flipV="1">
          <a:off x="6477000" y="6096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215900</xdr:colOff>
      <xdr:row>32</xdr:row>
      <xdr:rowOff>133350</xdr:rowOff>
    </xdr:from>
    <xdr:to>
      <xdr:col>11</xdr:col>
      <xdr:colOff>215900</xdr:colOff>
      <xdr:row>33</xdr:row>
      <xdr:rowOff>133350</xdr:rowOff>
    </xdr:to>
    <xdr:cxnSp macro="">
      <xdr:nvCxnSpPr>
        <xdr:cNvPr id="132" name="Straight Arrow Connector 131">
          <a:extLst>
            <a:ext uri="{FF2B5EF4-FFF2-40B4-BE49-F238E27FC236}">
              <a16:creationId xmlns:a16="http://schemas.microsoft.com/office/drawing/2014/main" id="{1A8A75CD-B255-4C07-89E9-F06CFA9E3249}"/>
            </a:ext>
          </a:extLst>
        </xdr:cNvPr>
        <xdr:cNvCxnSpPr/>
      </xdr:nvCxnSpPr>
      <xdr:spPr>
        <a:xfrm flipV="1">
          <a:off x="6921500" y="6286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381000</xdr:colOff>
      <xdr:row>32</xdr:row>
      <xdr:rowOff>133350</xdr:rowOff>
    </xdr:from>
    <xdr:to>
      <xdr:col>11</xdr:col>
      <xdr:colOff>215900</xdr:colOff>
      <xdr:row>32</xdr:row>
      <xdr:rowOff>133350</xdr:rowOff>
    </xdr:to>
    <xdr:cxnSp macro="">
      <xdr:nvCxnSpPr>
        <xdr:cNvPr id="133" name="Straight Arrow Connector 132">
          <a:extLst>
            <a:ext uri="{FF2B5EF4-FFF2-40B4-BE49-F238E27FC236}">
              <a16:creationId xmlns:a16="http://schemas.microsoft.com/office/drawing/2014/main" id="{B96C2AF1-0286-4DAD-8A5A-5E92B4DD3FA2}"/>
            </a:ext>
          </a:extLst>
        </xdr:cNvPr>
        <xdr:cNvCxnSpPr/>
      </xdr:nvCxnSpPr>
      <xdr:spPr>
        <a:xfrm flipH="1">
          <a:off x="6477000" y="6286500"/>
          <a:ext cx="4445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381000</xdr:colOff>
      <xdr:row>31</xdr:row>
      <xdr:rowOff>133350</xdr:rowOff>
    </xdr:from>
    <xdr:to>
      <xdr:col>10</xdr:col>
      <xdr:colOff>381000</xdr:colOff>
      <xdr:row>32</xdr:row>
      <xdr:rowOff>133350</xdr:rowOff>
    </xdr:to>
    <xdr:cxnSp macro="">
      <xdr:nvCxnSpPr>
        <xdr:cNvPr id="134" name="Straight Arrow Connector 133">
          <a:extLst>
            <a:ext uri="{FF2B5EF4-FFF2-40B4-BE49-F238E27FC236}">
              <a16:creationId xmlns:a16="http://schemas.microsoft.com/office/drawing/2014/main" id="{120680BD-AB55-451A-8559-4FF1FBC30C81}"/>
            </a:ext>
          </a:extLst>
        </xdr:cNvPr>
        <xdr:cNvCxnSpPr/>
      </xdr:nvCxnSpPr>
      <xdr:spPr>
        <a:xfrm flipV="1">
          <a:off x="6477000" y="6096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workbookViewId="0">
      <selection activeCell="H21" sqref="H21"/>
    </sheetView>
  </sheetViews>
  <sheetFormatPr defaultRowHeight="15" x14ac:dyDescent="0.25"/>
  <sheetData>
    <row r="1" spans="1:4" x14ac:dyDescent="0.25">
      <c r="A1" s="26"/>
      <c r="B1" s="26" t="s">
        <v>2</v>
      </c>
      <c r="C1" s="26" t="s">
        <v>3</v>
      </c>
      <c r="D1" s="26" t="s">
        <v>4</v>
      </c>
    </row>
    <row r="2" spans="1:4" x14ac:dyDescent="0.25">
      <c r="A2" s="26">
        <v>1</v>
      </c>
      <c r="B2" s="26">
        <v>0.18730648444764694</v>
      </c>
      <c r="C2" s="27">
        <v>0.5</v>
      </c>
      <c r="D2" s="27">
        <v>0.6</v>
      </c>
    </row>
    <row r="3" spans="1:4" x14ac:dyDescent="0.25">
      <c r="A3" s="26">
        <v>2</v>
      </c>
      <c r="B3" s="26">
        <v>0.13082813039603594</v>
      </c>
      <c r="C3" s="27">
        <v>0.6</v>
      </c>
      <c r="D3" s="27">
        <v>1</v>
      </c>
    </row>
    <row r="4" spans="1:4" x14ac:dyDescent="0.25">
      <c r="A4" s="26">
        <v>3</v>
      </c>
      <c r="B4" s="26">
        <v>0.12733743381351406</v>
      </c>
      <c r="C4" s="27">
        <v>0.5</v>
      </c>
      <c r="D4" s="27">
        <v>0.6</v>
      </c>
    </row>
    <row r="5" spans="1:4" x14ac:dyDescent="0.25">
      <c r="A5" s="26">
        <v>4</v>
      </c>
      <c r="B5" s="26">
        <v>0.13295336207825231</v>
      </c>
      <c r="C5" s="27">
        <v>0.6</v>
      </c>
      <c r="D5" s="27">
        <v>1</v>
      </c>
    </row>
    <row r="6" spans="1:4" x14ac:dyDescent="0.25">
      <c r="A6" s="26">
        <v>5</v>
      </c>
      <c r="B6" s="26">
        <v>0.15902954050922236</v>
      </c>
      <c r="C6" s="27">
        <v>0.4</v>
      </c>
      <c r="D6" s="27">
        <v>0.6</v>
      </c>
    </row>
    <row r="7" spans="1:4" x14ac:dyDescent="0.25">
      <c r="A7" s="26">
        <v>6</v>
      </c>
      <c r="B7" s="26">
        <v>0.11617070146068387</v>
      </c>
      <c r="C7" s="27">
        <v>0.8</v>
      </c>
      <c r="D7" s="27">
        <v>0.8</v>
      </c>
    </row>
    <row r="8" spans="1:4" x14ac:dyDescent="0.25">
      <c r="A8" s="26">
        <v>7</v>
      </c>
      <c r="B8" s="26">
        <v>0.14097889584431958</v>
      </c>
      <c r="C8" s="27">
        <v>0.6</v>
      </c>
      <c r="D8" s="27">
        <v>0.7</v>
      </c>
    </row>
    <row r="9" spans="1:4" x14ac:dyDescent="0.25">
      <c r="A9" s="26">
        <v>8</v>
      </c>
      <c r="B9" s="26">
        <v>0.10741346567040741</v>
      </c>
      <c r="C9" s="27">
        <v>0.4</v>
      </c>
      <c r="D9" s="27">
        <v>0.6</v>
      </c>
    </row>
    <row r="10" spans="1:4" x14ac:dyDescent="0.25">
      <c r="A10" s="26">
        <v>9</v>
      </c>
      <c r="B10" s="26">
        <v>0.19292200578051549</v>
      </c>
      <c r="C10" s="27">
        <v>0.4</v>
      </c>
      <c r="D10" s="27">
        <v>0.6</v>
      </c>
    </row>
    <row r="11" spans="1:4" x14ac:dyDescent="0.25">
      <c r="A11" s="26">
        <v>10</v>
      </c>
      <c r="B11" s="26">
        <v>0.15910333471812649</v>
      </c>
      <c r="C11" s="27">
        <v>0.5</v>
      </c>
      <c r="D11" s="27">
        <v>1</v>
      </c>
    </row>
    <row r="12" spans="1:4" x14ac:dyDescent="0.25">
      <c r="A12" s="26">
        <v>11</v>
      </c>
      <c r="B12" s="26">
        <v>9.5380806762871875E-2</v>
      </c>
      <c r="C12" s="27">
        <v>0.7</v>
      </c>
      <c r="D12" s="27">
        <v>0.8</v>
      </c>
    </row>
    <row r="13" spans="1:4" x14ac:dyDescent="0.25">
      <c r="A13" s="26">
        <v>12</v>
      </c>
      <c r="B13" s="26">
        <v>0.20609193229279202</v>
      </c>
      <c r="C13" s="27">
        <v>0.6</v>
      </c>
      <c r="D13" s="27">
        <v>0.8</v>
      </c>
    </row>
    <row r="14" spans="1:4" x14ac:dyDescent="0.25">
      <c r="A14" s="26">
        <v>13</v>
      </c>
      <c r="B14" s="26">
        <v>0.19328992124770938</v>
      </c>
      <c r="C14" s="27">
        <v>0.2</v>
      </c>
      <c r="D14" s="27">
        <v>0.6</v>
      </c>
    </row>
    <row r="15" spans="1:4" x14ac:dyDescent="0.25">
      <c r="A15" s="26">
        <v>14</v>
      </c>
      <c r="B15" s="26">
        <v>0.1961578105492969</v>
      </c>
      <c r="C15" s="27">
        <v>0.4</v>
      </c>
      <c r="D15" s="27">
        <v>0.6</v>
      </c>
    </row>
    <row r="16" spans="1:4" x14ac:dyDescent="0.25">
      <c r="A16" s="26">
        <v>15</v>
      </c>
      <c r="B16" s="26">
        <v>0.23386297169849035</v>
      </c>
      <c r="C16" s="27">
        <v>0.4</v>
      </c>
      <c r="D16" s="27">
        <v>0.6</v>
      </c>
    </row>
    <row r="17" spans="1:4" x14ac:dyDescent="0.25">
      <c r="A17" s="26">
        <v>16</v>
      </c>
      <c r="B17" s="26">
        <v>0.16657890979384654</v>
      </c>
      <c r="C17" s="27">
        <v>0.3</v>
      </c>
      <c r="D17" s="27">
        <v>0.6</v>
      </c>
    </row>
    <row r="18" spans="1:4" x14ac:dyDescent="0.25">
      <c r="A18" s="26">
        <v>17</v>
      </c>
      <c r="B18" s="26">
        <v>0.2333642316970832</v>
      </c>
      <c r="C18" s="27">
        <v>0.8</v>
      </c>
      <c r="D18" s="27">
        <v>1</v>
      </c>
    </row>
    <row r="19" spans="1:4" x14ac:dyDescent="0.25">
      <c r="A19" s="26">
        <v>18</v>
      </c>
      <c r="B19" s="26">
        <v>0</v>
      </c>
      <c r="C19" s="27">
        <v>1</v>
      </c>
      <c r="D19" s="27">
        <v>1</v>
      </c>
    </row>
    <row r="20" spans="1:4" x14ac:dyDescent="0.25">
      <c r="A20" s="26">
        <v>19</v>
      </c>
      <c r="B20" s="26">
        <v>0.12840320696494642</v>
      </c>
      <c r="C20" s="27">
        <v>1</v>
      </c>
      <c r="D20" s="27">
        <v>1</v>
      </c>
    </row>
    <row r="21" spans="1:4" x14ac:dyDescent="0.25">
      <c r="A21" s="26">
        <v>20</v>
      </c>
      <c r="B21" s="26">
        <v>0.14721689197520169</v>
      </c>
      <c r="C21" s="27">
        <v>0.4</v>
      </c>
      <c r="D21" s="27">
        <v>0.7</v>
      </c>
    </row>
    <row r="22" spans="1:4" x14ac:dyDescent="0.25">
      <c r="A22" s="26">
        <v>21</v>
      </c>
      <c r="B22" s="26">
        <v>0.16286964053474998</v>
      </c>
      <c r="C22" s="27">
        <v>0.1</v>
      </c>
      <c r="D22" s="27">
        <v>0.6</v>
      </c>
    </row>
    <row r="23" spans="1:4" x14ac:dyDescent="0.25">
      <c r="A23" s="26">
        <v>22</v>
      </c>
      <c r="B23" s="26">
        <v>0.22115167681368469</v>
      </c>
      <c r="C23" s="27">
        <v>0.2</v>
      </c>
      <c r="D23" s="27">
        <v>0.6</v>
      </c>
    </row>
    <row r="24" spans="1:4" x14ac:dyDescent="0.25">
      <c r="A24" s="26">
        <v>23</v>
      </c>
      <c r="B24" s="26">
        <v>0.25047043862780172</v>
      </c>
      <c r="C24" s="27">
        <v>0.7</v>
      </c>
      <c r="D24" s="27">
        <v>0.8</v>
      </c>
    </row>
    <row r="25" spans="1:4" x14ac:dyDescent="0.25">
      <c r="A25" s="26">
        <v>24</v>
      </c>
      <c r="B25" s="26">
        <v>0.12763013089446171</v>
      </c>
      <c r="C25" s="27">
        <v>1</v>
      </c>
      <c r="D25" s="27">
        <v>1</v>
      </c>
    </row>
    <row r="26" spans="1:4" x14ac:dyDescent="0.25">
      <c r="A26" s="26">
        <v>25</v>
      </c>
      <c r="B26" s="26">
        <v>1.8921214695264386E-2</v>
      </c>
      <c r="C26" s="27">
        <v>0.9</v>
      </c>
      <c r="D26" s="27">
        <v>1</v>
      </c>
    </row>
    <row r="27" spans="1:4" x14ac:dyDescent="0.25">
      <c r="A27" s="26">
        <v>26</v>
      </c>
      <c r="B27" s="26">
        <v>0.2135046116677482</v>
      </c>
      <c r="C27" s="27">
        <v>0.3</v>
      </c>
      <c r="D27" s="27">
        <v>0.6</v>
      </c>
    </row>
    <row r="28" spans="1:4" x14ac:dyDescent="0.25">
      <c r="A28" s="26">
        <v>27</v>
      </c>
      <c r="B28" s="26">
        <v>0.1199886492576705</v>
      </c>
      <c r="C28" s="27">
        <v>0.6</v>
      </c>
      <c r="D28" s="27">
        <v>0.6</v>
      </c>
    </row>
    <row r="29" spans="1:4" x14ac:dyDescent="0.25">
      <c r="A29" s="26">
        <v>28</v>
      </c>
      <c r="B29" s="26">
        <v>9.2378350098701295E-2</v>
      </c>
      <c r="C29" s="27">
        <v>0.5</v>
      </c>
      <c r="D29" s="27">
        <v>0.9</v>
      </c>
    </row>
    <row r="30" spans="1:4" x14ac:dyDescent="0.25">
      <c r="A30" s="26">
        <v>29</v>
      </c>
      <c r="B30" s="26">
        <v>8.8228337843883911E-2</v>
      </c>
      <c r="C30" s="27">
        <v>0.7</v>
      </c>
      <c r="D30" s="27">
        <v>0.6</v>
      </c>
    </row>
    <row r="31" spans="1:4" x14ac:dyDescent="0.25">
      <c r="A31" s="26">
        <v>30</v>
      </c>
      <c r="B31" s="26">
        <v>0.20257451410909763</v>
      </c>
      <c r="C31" s="27">
        <v>0.7</v>
      </c>
      <c r="D31" s="27">
        <v>0.8</v>
      </c>
    </row>
    <row r="32" spans="1:4" x14ac:dyDescent="0.25">
      <c r="A32" s="26">
        <v>31</v>
      </c>
      <c r="B32" s="26">
        <v>0</v>
      </c>
      <c r="C32" s="27">
        <v>0.9</v>
      </c>
      <c r="D32" s="27">
        <v>1</v>
      </c>
    </row>
    <row r="33" spans="1:4" x14ac:dyDescent="0.25">
      <c r="A33" s="26">
        <v>32</v>
      </c>
      <c r="B33" s="26">
        <v>0.19631001022439803</v>
      </c>
      <c r="C33" s="27">
        <v>0.6</v>
      </c>
      <c r="D33" s="27">
        <v>0.9</v>
      </c>
    </row>
    <row r="34" spans="1:4" x14ac:dyDescent="0.25">
      <c r="A34" s="26">
        <v>33</v>
      </c>
      <c r="B34" s="26">
        <v>0.16756976317412975</v>
      </c>
      <c r="C34" s="27">
        <v>0.2</v>
      </c>
      <c r="D34" s="27">
        <v>0.6</v>
      </c>
    </row>
    <row r="35" spans="1:4" x14ac:dyDescent="0.25">
      <c r="A35" s="26">
        <v>34</v>
      </c>
      <c r="B35" s="26">
        <v>0.24163312088377609</v>
      </c>
      <c r="C35" s="27">
        <v>0.2</v>
      </c>
      <c r="D35" s="27">
        <v>0.6</v>
      </c>
    </row>
    <row r="36" spans="1:4" x14ac:dyDescent="0.25">
      <c r="A36" s="26">
        <v>35</v>
      </c>
      <c r="B36" s="26">
        <v>0.16887809633229814</v>
      </c>
      <c r="C36" s="27">
        <v>0.2</v>
      </c>
      <c r="D36" s="27">
        <v>0.6</v>
      </c>
    </row>
    <row r="37" spans="1:4" x14ac:dyDescent="0.25">
      <c r="A37" s="28">
        <v>36</v>
      </c>
      <c r="B37" s="28">
        <v>8.5824492890164514E-2</v>
      </c>
      <c r="C37" s="29">
        <v>0.3</v>
      </c>
      <c r="D37" s="29">
        <v>0.6</v>
      </c>
    </row>
    <row r="38" spans="1:4" x14ac:dyDescent="0.25">
      <c r="A38" s="26">
        <v>37</v>
      </c>
      <c r="B38" s="26">
        <v>0.12423216047794025</v>
      </c>
      <c r="C38" s="27">
        <v>0.5</v>
      </c>
      <c r="D38" s="27">
        <v>0.8</v>
      </c>
    </row>
    <row r="39" spans="1:4" x14ac:dyDescent="0.25">
      <c r="A39" s="26">
        <v>38</v>
      </c>
      <c r="B39" s="26">
        <v>0.15914357501937815</v>
      </c>
      <c r="C39" s="27">
        <v>0.3</v>
      </c>
      <c r="D39" s="27">
        <v>0.6</v>
      </c>
    </row>
    <row r="40" spans="1:4" x14ac:dyDescent="0.25">
      <c r="A40" s="26">
        <v>39</v>
      </c>
      <c r="B40" s="26">
        <v>0</v>
      </c>
      <c r="C40" s="27">
        <v>1</v>
      </c>
      <c r="D40" s="27">
        <v>1</v>
      </c>
    </row>
    <row r="41" spans="1:4" x14ac:dyDescent="0.25">
      <c r="A41" s="26">
        <v>40</v>
      </c>
      <c r="B41" s="26">
        <v>0.18714968724158082</v>
      </c>
      <c r="C41" s="27">
        <v>0.6</v>
      </c>
      <c r="D41" s="27">
        <v>0.9</v>
      </c>
    </row>
    <row r="42" spans="1:4" x14ac:dyDescent="0.25">
      <c r="A42" s="26">
        <v>41</v>
      </c>
      <c r="B42" s="26">
        <v>0.11267970041331274</v>
      </c>
      <c r="C42" s="27">
        <v>0.7</v>
      </c>
      <c r="D42" s="27">
        <v>0.7</v>
      </c>
    </row>
    <row r="43" spans="1:4" x14ac:dyDescent="0.25">
      <c r="A43" s="26">
        <v>42</v>
      </c>
      <c r="B43" s="26">
        <v>0.21974438048026665</v>
      </c>
      <c r="C43" s="27">
        <v>0.1</v>
      </c>
      <c r="D43" s="27">
        <v>0.19999999999999996</v>
      </c>
    </row>
    <row r="44" spans="1:4" x14ac:dyDescent="0.25">
      <c r="A44" s="26">
        <v>43</v>
      </c>
      <c r="B44" s="26">
        <v>8.5442436625518287E-2</v>
      </c>
      <c r="C44" s="27">
        <v>0.4</v>
      </c>
      <c r="D44" s="27">
        <v>0.5</v>
      </c>
    </row>
    <row r="45" spans="1:4" x14ac:dyDescent="0.25">
      <c r="A45" s="26">
        <v>44</v>
      </c>
      <c r="B45" s="26">
        <v>0.19410463560941477</v>
      </c>
      <c r="C45" s="27">
        <v>0.5</v>
      </c>
      <c r="D45" s="27">
        <v>1</v>
      </c>
    </row>
    <row r="46" spans="1:4" x14ac:dyDescent="0.25">
      <c r="A46" s="26">
        <v>45</v>
      </c>
      <c r="B46" s="26">
        <v>0.18737467422308229</v>
      </c>
      <c r="C46" s="27">
        <v>0.2</v>
      </c>
      <c r="D46" s="27">
        <v>0.6</v>
      </c>
    </row>
    <row r="47" spans="1:4" x14ac:dyDescent="0.25">
      <c r="A47" s="26">
        <v>46</v>
      </c>
      <c r="B47" s="26">
        <v>0.28782478279280055</v>
      </c>
      <c r="C47" s="27">
        <v>0.1</v>
      </c>
      <c r="D47" s="27">
        <v>0.4</v>
      </c>
    </row>
    <row r="48" spans="1:4" x14ac:dyDescent="0.25">
      <c r="A48" s="26">
        <v>47</v>
      </c>
      <c r="B48" s="26">
        <v>0.14369420714889417</v>
      </c>
      <c r="C48" s="27">
        <v>0.2</v>
      </c>
      <c r="D48" s="27">
        <v>0.6</v>
      </c>
    </row>
    <row r="49" spans="1:4" x14ac:dyDescent="0.25">
      <c r="A49" s="26">
        <v>48</v>
      </c>
      <c r="B49" s="26">
        <v>0.11788652171277789</v>
      </c>
      <c r="C49" s="27">
        <v>0.2</v>
      </c>
      <c r="D49" s="27">
        <v>0.6</v>
      </c>
    </row>
    <row r="50" spans="1:4" x14ac:dyDescent="0.25">
      <c r="A50" s="26">
        <v>49</v>
      </c>
      <c r="B50" s="26">
        <v>0.16364087329749538</v>
      </c>
      <c r="C50" s="27">
        <v>0.2</v>
      </c>
      <c r="D50" s="27">
        <v>0.6</v>
      </c>
    </row>
    <row r="51" spans="1:4" x14ac:dyDescent="0.25">
      <c r="A51" s="26">
        <v>50</v>
      </c>
      <c r="B51" s="26">
        <v>0.13007486695260051</v>
      </c>
      <c r="C51" s="27">
        <v>0.3</v>
      </c>
      <c r="D51" s="27">
        <v>0.7</v>
      </c>
    </row>
    <row r="52" spans="1:4" x14ac:dyDescent="0.25">
      <c r="A52" s="26">
        <v>51</v>
      </c>
      <c r="B52" s="26">
        <v>0.177784640363508</v>
      </c>
      <c r="C52" s="27">
        <v>0.6</v>
      </c>
      <c r="D52" s="27">
        <v>0.6</v>
      </c>
    </row>
    <row r="53" spans="1:4" x14ac:dyDescent="0.25">
      <c r="A53" s="26">
        <v>52</v>
      </c>
      <c r="B53" s="26">
        <v>0.25906671376416079</v>
      </c>
      <c r="C53" s="27">
        <v>0.5</v>
      </c>
      <c r="D53" s="27">
        <v>0.7</v>
      </c>
    </row>
    <row r="54" spans="1:4" x14ac:dyDescent="0.25">
      <c r="A54" s="26">
        <v>53</v>
      </c>
      <c r="B54" s="26">
        <v>0.1353621817409309</v>
      </c>
      <c r="C54" s="27">
        <v>0.4</v>
      </c>
      <c r="D54" s="27">
        <v>0.6</v>
      </c>
    </row>
    <row r="55" spans="1:4" x14ac:dyDescent="0.25">
      <c r="A55" s="28">
        <v>54</v>
      </c>
      <c r="B55" s="28">
        <v>2.8770985310135257E-2</v>
      </c>
      <c r="C55" s="29">
        <v>0.3</v>
      </c>
      <c r="D55" s="29">
        <v>0.6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8"/>
  <sheetViews>
    <sheetView showGridLines="0" workbookViewId="0"/>
  </sheetViews>
  <sheetFormatPr defaultRowHeight="15" x14ac:dyDescent="0.25"/>
  <cols>
    <col min="16" max="16" width="11.140625" bestFit="1" customWidth="1"/>
  </cols>
  <sheetData>
    <row r="2" spans="2:19" ht="18.75" x14ac:dyDescent="0.3">
      <c r="B2" s="10" t="s">
        <v>330</v>
      </c>
      <c r="N2" t="s">
        <v>301</v>
      </c>
    </row>
    <row r="4" spans="2:19" ht="15.75" x14ac:dyDescent="0.25">
      <c r="B4" s="23" t="s">
        <v>27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19"/>
      <c r="P4" s="23" t="s">
        <v>28</v>
      </c>
      <c r="Q4" s="22"/>
      <c r="R4" s="22"/>
      <c r="S4" s="19"/>
    </row>
    <row r="5" spans="2:19" x14ac:dyDescent="0.25">
      <c r="B5" s="14" t="s">
        <v>168</v>
      </c>
      <c r="C5" s="15"/>
      <c r="D5" s="14" t="s">
        <v>44</v>
      </c>
      <c r="E5" s="15"/>
      <c r="F5" s="14" t="s">
        <v>171</v>
      </c>
      <c r="G5" s="15"/>
      <c r="H5" s="14" t="s">
        <v>320</v>
      </c>
      <c r="I5" s="15"/>
      <c r="J5" s="14" t="s">
        <v>321</v>
      </c>
      <c r="K5" s="15"/>
      <c r="L5" s="14" t="s">
        <v>106</v>
      </c>
      <c r="M5" s="15"/>
      <c r="P5" s="12" t="s">
        <v>29</v>
      </c>
      <c r="Q5" s="12" t="s">
        <v>30</v>
      </c>
      <c r="R5" s="12" t="s">
        <v>31</v>
      </c>
      <c r="S5" s="12" t="s">
        <v>32</v>
      </c>
    </row>
    <row r="6" spans="2:19" x14ac:dyDescent="0.25">
      <c r="B6" s="14" t="s">
        <v>107</v>
      </c>
      <c r="C6" s="15"/>
      <c r="D6" s="14" t="s">
        <v>322</v>
      </c>
      <c r="E6" s="15"/>
      <c r="F6" s="14" t="s">
        <v>174</v>
      </c>
      <c r="G6" s="15"/>
      <c r="H6" s="14" t="s">
        <v>323</v>
      </c>
      <c r="I6" s="15"/>
      <c r="J6" s="14" t="s">
        <v>175</v>
      </c>
      <c r="K6" s="15"/>
      <c r="L6" s="20"/>
      <c r="M6" s="15"/>
      <c r="P6" s="8">
        <v>0</v>
      </c>
      <c r="Q6" s="8">
        <v>5</v>
      </c>
      <c r="R6" s="8">
        <v>5</v>
      </c>
      <c r="S6" s="8">
        <v>10</v>
      </c>
    </row>
    <row r="12" spans="2:19" x14ac:dyDescent="0.25">
      <c r="B12" s="9" t="s">
        <v>33</v>
      </c>
      <c r="C12" s="20" t="s">
        <v>34</v>
      </c>
      <c r="D12" s="18"/>
      <c r="E12" s="18"/>
      <c r="F12" s="15"/>
    </row>
    <row r="13" spans="2:19" x14ac:dyDescent="0.25">
      <c r="B13" s="9" t="s">
        <v>35</v>
      </c>
      <c r="C13" s="20" t="s">
        <v>36</v>
      </c>
      <c r="D13" s="18"/>
      <c r="E13" s="18"/>
      <c r="F13" s="15"/>
    </row>
    <row r="16" spans="2:19" ht="25.5" x14ac:dyDescent="0.25">
      <c r="B16" s="40" t="s">
        <v>245</v>
      </c>
      <c r="C16" s="40" t="s">
        <v>246</v>
      </c>
      <c r="D16" s="41" t="s">
        <v>247</v>
      </c>
      <c r="E16" s="41" t="s">
        <v>2</v>
      </c>
      <c r="F16" s="41" t="s">
        <v>3</v>
      </c>
      <c r="G16" s="41" t="s">
        <v>4</v>
      </c>
    </row>
    <row r="17" spans="2:7" x14ac:dyDescent="0.25">
      <c r="B17" s="8">
        <v>6.5</v>
      </c>
      <c r="C17" s="8">
        <v>7</v>
      </c>
      <c r="D17" s="8">
        <v>0.5</v>
      </c>
      <c r="E17" s="8">
        <v>0.2333642316970832</v>
      </c>
      <c r="F17" s="8">
        <v>0.8</v>
      </c>
      <c r="G17" s="8">
        <v>1</v>
      </c>
    </row>
    <row r="18" spans="2:7" x14ac:dyDescent="0.25">
      <c r="B18" s="8">
        <v>5.333333333333333</v>
      </c>
      <c r="C18" s="8">
        <v>3</v>
      </c>
      <c r="D18" s="8">
        <v>-2.333333333333333</v>
      </c>
      <c r="E18" s="8">
        <v>0.24163312088377609</v>
      </c>
      <c r="F18" s="8">
        <v>0.2</v>
      </c>
      <c r="G18" s="8">
        <v>0.6</v>
      </c>
    </row>
    <row r="19" spans="2:7" x14ac:dyDescent="0.25">
      <c r="B19" s="8">
        <v>9</v>
      </c>
      <c r="C19" s="8">
        <v>7</v>
      </c>
      <c r="D19" s="8">
        <v>-2</v>
      </c>
      <c r="E19" s="8">
        <v>0.18714968724158082</v>
      </c>
      <c r="F19" s="8">
        <v>0.6</v>
      </c>
      <c r="G19" s="8">
        <v>0.9</v>
      </c>
    </row>
    <row r="20" spans="2:7" x14ac:dyDescent="0.25">
      <c r="B20" s="8">
        <v>7.333333333333333</v>
      </c>
      <c r="C20" s="8">
        <v>6</v>
      </c>
      <c r="D20" s="8">
        <v>-1.333333333333333</v>
      </c>
      <c r="E20" s="8">
        <v>0.1199886492576705</v>
      </c>
      <c r="F20" s="8">
        <v>0.6</v>
      </c>
      <c r="G20" s="8">
        <v>0.6</v>
      </c>
    </row>
    <row r="21" spans="2:7" x14ac:dyDescent="0.25">
      <c r="B21" s="8">
        <v>6</v>
      </c>
      <c r="C21" s="8">
        <v>6</v>
      </c>
      <c r="D21" s="8">
        <v>0</v>
      </c>
      <c r="E21" s="8">
        <v>0</v>
      </c>
      <c r="F21" s="8">
        <v>1</v>
      </c>
      <c r="G21" s="8">
        <v>1</v>
      </c>
    </row>
    <row r="22" spans="2:7" x14ac:dyDescent="0.25">
      <c r="B22" s="8">
        <v>6.666666666666667</v>
      </c>
      <c r="C22" s="8">
        <v>6</v>
      </c>
      <c r="D22" s="8">
        <v>-0.66666666666666696</v>
      </c>
      <c r="E22" s="8">
        <v>0.15902954050922236</v>
      </c>
      <c r="F22" s="8">
        <v>0.4</v>
      </c>
      <c r="G22" s="8">
        <v>0.6</v>
      </c>
    </row>
    <row r="23" spans="2:7" x14ac:dyDescent="0.25">
      <c r="B23" s="8">
        <v>4</v>
      </c>
      <c r="C23" s="8">
        <v>7</v>
      </c>
      <c r="D23" s="8">
        <v>3</v>
      </c>
      <c r="E23" s="8">
        <v>0.23386297169849035</v>
      </c>
      <c r="F23" s="8">
        <v>0.4</v>
      </c>
      <c r="G23" s="8">
        <v>0.6</v>
      </c>
    </row>
    <row r="24" spans="2:7" x14ac:dyDescent="0.25">
      <c r="B24" s="8">
        <v>1</v>
      </c>
      <c r="C24" s="8">
        <v>6</v>
      </c>
      <c r="D24" s="8">
        <v>5</v>
      </c>
      <c r="E24" s="8">
        <v>0.16756976317412975</v>
      </c>
      <c r="F24" s="8">
        <v>0.2</v>
      </c>
      <c r="G24" s="8">
        <v>0.6</v>
      </c>
    </row>
    <row r="25" spans="2:7" x14ac:dyDescent="0.25">
      <c r="B25" s="8">
        <v>6</v>
      </c>
      <c r="C25" s="8">
        <v>9</v>
      </c>
      <c r="D25" s="8">
        <v>3</v>
      </c>
      <c r="E25" s="8">
        <v>0</v>
      </c>
      <c r="F25" s="8">
        <v>0.9</v>
      </c>
      <c r="G25" s="8">
        <v>1</v>
      </c>
    </row>
    <row r="26" spans="2:7" x14ac:dyDescent="0.25">
      <c r="B26" s="8">
        <v>9.5</v>
      </c>
      <c r="C26" s="8">
        <v>2</v>
      </c>
      <c r="D26" s="8">
        <v>-7.5</v>
      </c>
      <c r="E26" s="8">
        <v>0.13082813039603594</v>
      </c>
      <c r="F26" s="8">
        <v>0.6</v>
      </c>
      <c r="G26" s="8">
        <v>1</v>
      </c>
    </row>
    <row r="27" spans="2:7" x14ac:dyDescent="0.25">
      <c r="B27" s="8">
        <v>5</v>
      </c>
      <c r="C27" s="8">
        <v>8</v>
      </c>
      <c r="D27" s="8">
        <v>3</v>
      </c>
      <c r="E27" s="8">
        <v>0.15910333471812649</v>
      </c>
      <c r="F27" s="8">
        <v>0.5</v>
      </c>
      <c r="G27" s="8">
        <v>1</v>
      </c>
    </row>
    <row r="28" spans="2:7" x14ac:dyDescent="0.25">
      <c r="B28" s="8">
        <v>5</v>
      </c>
      <c r="C28" s="8">
        <v>5</v>
      </c>
      <c r="D28" s="8">
        <v>0</v>
      </c>
      <c r="E28" s="8">
        <v>0.25906671376416079</v>
      </c>
      <c r="F28" s="8">
        <v>0.5</v>
      </c>
      <c r="G28" s="8">
        <v>0.7</v>
      </c>
    </row>
    <row r="29" spans="2:7" x14ac:dyDescent="0.25">
      <c r="B29" s="8">
        <v>6.666666666666667</v>
      </c>
      <c r="C29" s="8">
        <v>6</v>
      </c>
      <c r="D29" s="8">
        <v>-0.66666666666666696</v>
      </c>
      <c r="E29" s="8">
        <v>0.15914357501937815</v>
      </c>
      <c r="F29" s="8">
        <v>0.3</v>
      </c>
      <c r="G29" s="8">
        <v>0.6</v>
      </c>
    </row>
    <row r="30" spans="2:7" x14ac:dyDescent="0.25">
      <c r="B30" s="8">
        <v>8.5</v>
      </c>
      <c r="C30" s="8">
        <v>5</v>
      </c>
      <c r="D30" s="8">
        <v>-3.5</v>
      </c>
      <c r="E30" s="8">
        <v>0.11617070146068387</v>
      </c>
      <c r="F30" s="8">
        <v>0.8</v>
      </c>
      <c r="G30" s="8">
        <v>0.8</v>
      </c>
    </row>
    <row r="31" spans="2:7" x14ac:dyDescent="0.25">
      <c r="B31" s="8">
        <v>5</v>
      </c>
      <c r="C31" s="8">
        <v>4</v>
      </c>
      <c r="D31" s="8">
        <v>-1</v>
      </c>
      <c r="E31" s="8">
        <v>0.18730648444764694</v>
      </c>
      <c r="F31" s="8">
        <v>0.5</v>
      </c>
      <c r="G31" s="8">
        <v>0.6</v>
      </c>
    </row>
    <row r="32" spans="2:7" x14ac:dyDescent="0.25">
      <c r="B32" s="8">
        <v>4</v>
      </c>
      <c r="C32" s="8">
        <v>4</v>
      </c>
      <c r="D32" s="8">
        <v>0</v>
      </c>
      <c r="E32" s="8">
        <v>0.19292200578051549</v>
      </c>
      <c r="F32" s="8">
        <v>0.4</v>
      </c>
      <c r="G32" s="8">
        <v>0.6</v>
      </c>
    </row>
    <row r="33" spans="2:7" x14ac:dyDescent="0.25">
      <c r="B33" s="8">
        <v>6.666666666666667</v>
      </c>
      <c r="C33" s="8">
        <v>3</v>
      </c>
      <c r="D33" s="8">
        <v>-3.666666666666667</v>
      </c>
      <c r="E33" s="8">
        <v>8.5442436625518287E-2</v>
      </c>
      <c r="F33" s="8">
        <v>0.4</v>
      </c>
      <c r="G33" s="8">
        <v>0.5</v>
      </c>
    </row>
    <row r="34" spans="2:7" x14ac:dyDescent="0.25">
      <c r="B34" s="8">
        <v>7.333333333333333</v>
      </c>
      <c r="C34" s="8">
        <v>10</v>
      </c>
      <c r="D34" s="8">
        <v>2.666666666666667</v>
      </c>
      <c r="E34" s="8">
        <v>0.177784640363508</v>
      </c>
      <c r="F34" s="8">
        <v>0.6</v>
      </c>
      <c r="G34" s="8">
        <v>0.6</v>
      </c>
    </row>
    <row r="35" spans="2:7" x14ac:dyDescent="0.25">
      <c r="B35" s="8">
        <v>1</v>
      </c>
      <c r="C35" s="8">
        <v>8</v>
      </c>
      <c r="D35" s="8">
        <v>7</v>
      </c>
      <c r="E35" s="8">
        <v>0.21974438048026665</v>
      </c>
      <c r="F35" s="8">
        <v>0.1</v>
      </c>
      <c r="G35" s="8">
        <v>0.19999999999999996</v>
      </c>
    </row>
    <row r="36" spans="2:7" x14ac:dyDescent="0.25">
      <c r="B36" s="8">
        <v>6.666666666666667</v>
      </c>
      <c r="C36" s="8">
        <v>5</v>
      </c>
      <c r="D36" s="8">
        <v>-1.666666666666667</v>
      </c>
      <c r="E36" s="8">
        <v>8.5824492890164514E-2</v>
      </c>
      <c r="F36" s="8">
        <v>0.3</v>
      </c>
      <c r="G36" s="8">
        <v>0.6</v>
      </c>
    </row>
    <row r="37" spans="2:7" x14ac:dyDescent="0.25">
      <c r="B37" s="8">
        <v>6.666666666666667</v>
      </c>
      <c r="C37" s="8">
        <v>9</v>
      </c>
      <c r="D37" s="8">
        <v>2.333333333333333</v>
      </c>
      <c r="E37" s="8">
        <v>0.14721689197520169</v>
      </c>
      <c r="F37" s="8">
        <v>0.4</v>
      </c>
      <c r="G37" s="8">
        <v>0.7</v>
      </c>
    </row>
    <row r="38" spans="2:7" x14ac:dyDescent="0.25">
      <c r="B38" s="8">
        <v>6.666666666666667</v>
      </c>
      <c r="C38" s="8">
        <v>5</v>
      </c>
      <c r="D38" s="8">
        <v>-1.666666666666667</v>
      </c>
      <c r="E38" s="8">
        <v>0.13007486695260051</v>
      </c>
      <c r="F38" s="8">
        <v>0.3</v>
      </c>
      <c r="G38" s="8">
        <v>0.7</v>
      </c>
    </row>
  </sheetData>
  <mergeCells count="16">
    <mergeCell ref="B4:M4"/>
    <mergeCell ref="P4:S4"/>
    <mergeCell ref="J5:K5"/>
    <mergeCell ref="L5:M5"/>
    <mergeCell ref="B6:C6"/>
    <mergeCell ref="D6:E6"/>
    <mergeCell ref="F6:G6"/>
    <mergeCell ref="H6:I6"/>
    <mergeCell ref="J6:K6"/>
    <mergeCell ref="L6:M6"/>
    <mergeCell ref="C12:F12"/>
    <mergeCell ref="C13:F13"/>
    <mergeCell ref="B5:C5"/>
    <mergeCell ref="D5:E5"/>
    <mergeCell ref="F5:G5"/>
    <mergeCell ref="H5:I5"/>
  </mergeCells>
  <hyperlinks>
    <hyperlink ref="B5" location="'RT_FullTree'!$B$12:$B$12" display="Full-Grown Tree"/>
    <hyperlink ref="D5" location="'RT_Output'!$B$12:$B$12" display="Inputs"/>
    <hyperlink ref="F5" location="'RT_Output'!$B$44:$B$44" display="Full-Grown Tree Rules"/>
    <hyperlink ref="H5" location="'RT_Output'!$B$80:$B$80" display="Best Pruned Tree Rules"/>
    <hyperlink ref="J5" location="'RT_Output'!$B$88:$B$88" display="Min-Error Tree Rules"/>
    <hyperlink ref="L5" location="'RT_Output'!$B$96:$B$96" display="Train. Score - Summary"/>
    <hyperlink ref="B6" location="'RT_Output'!$B$101:$B$101" display="Valid. Score - Summary"/>
    <hyperlink ref="D6" location="'RT_PruneLog'!$B$12:$B$12" display="Prune Log"/>
    <hyperlink ref="F6" location="'RT_TrainingScore'!$B$2:$B$2" display="Train. Score Detail"/>
    <hyperlink ref="H6" location="'RT_ValidationLiftChart'!$B$12:$B$12" display="RT Valid. Lift Chart"/>
    <hyperlink ref="J6" location="'RT_ValidationScore'!$B$2:$B$2" display="Valid. Score Detail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7"/>
  <sheetViews>
    <sheetView showGridLines="0" workbookViewId="0"/>
  </sheetViews>
  <sheetFormatPr defaultRowHeight="15" x14ac:dyDescent="0.25"/>
  <cols>
    <col min="16" max="16" width="11.140625" bestFit="1" customWidth="1"/>
  </cols>
  <sheetData>
    <row r="2" spans="2:19" ht="18.75" x14ac:dyDescent="0.3">
      <c r="B2" s="10" t="s">
        <v>325</v>
      </c>
      <c r="N2" t="s">
        <v>301</v>
      </c>
    </row>
    <row r="4" spans="2:19" ht="15.75" x14ac:dyDescent="0.25">
      <c r="B4" s="23" t="s">
        <v>27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19"/>
      <c r="P4" s="23" t="s">
        <v>28</v>
      </c>
      <c r="Q4" s="22"/>
      <c r="R4" s="22"/>
      <c r="S4" s="19"/>
    </row>
    <row r="5" spans="2:19" x14ac:dyDescent="0.25">
      <c r="B5" s="14" t="s">
        <v>168</v>
      </c>
      <c r="C5" s="15"/>
      <c r="D5" s="14" t="s">
        <v>44</v>
      </c>
      <c r="E5" s="15"/>
      <c r="F5" s="14" t="s">
        <v>171</v>
      </c>
      <c r="G5" s="15"/>
      <c r="H5" s="14" t="s">
        <v>320</v>
      </c>
      <c r="I5" s="15"/>
      <c r="J5" s="14" t="s">
        <v>321</v>
      </c>
      <c r="K5" s="15"/>
      <c r="L5" s="14" t="s">
        <v>106</v>
      </c>
      <c r="M5" s="15"/>
      <c r="P5" s="12" t="s">
        <v>29</v>
      </c>
      <c r="Q5" s="12" t="s">
        <v>30</v>
      </c>
      <c r="R5" s="12" t="s">
        <v>31</v>
      </c>
      <c r="S5" s="12" t="s">
        <v>32</v>
      </c>
    </row>
    <row r="6" spans="2:19" x14ac:dyDescent="0.25">
      <c r="B6" s="14" t="s">
        <v>107</v>
      </c>
      <c r="C6" s="15"/>
      <c r="D6" s="14" t="s">
        <v>322</v>
      </c>
      <c r="E6" s="15"/>
      <c r="F6" s="14" t="s">
        <v>174</v>
      </c>
      <c r="G6" s="15"/>
      <c r="H6" s="14" t="s">
        <v>323</v>
      </c>
      <c r="I6" s="15"/>
      <c r="J6" s="14" t="s">
        <v>175</v>
      </c>
      <c r="K6" s="15"/>
      <c r="L6" s="20"/>
      <c r="M6" s="15"/>
      <c r="P6" s="8">
        <v>0</v>
      </c>
      <c r="Q6" s="8">
        <v>5</v>
      </c>
      <c r="R6" s="8">
        <v>5</v>
      </c>
      <c r="S6" s="8">
        <v>10</v>
      </c>
    </row>
    <row r="12" spans="2:19" x14ac:dyDescent="0.25">
      <c r="B12" s="12" t="s">
        <v>193</v>
      </c>
      <c r="C12" s="12" t="s">
        <v>326</v>
      </c>
      <c r="D12" s="12" t="s">
        <v>327</v>
      </c>
      <c r="E12" s="12" t="s">
        <v>328</v>
      </c>
    </row>
    <row r="13" spans="2:19" x14ac:dyDescent="0.25">
      <c r="B13" s="9">
        <v>0</v>
      </c>
      <c r="C13" s="8">
        <v>3.1574142156862752</v>
      </c>
      <c r="D13" s="8">
        <v>7.046875</v>
      </c>
      <c r="E13" s="8">
        <v>4.2428977272727275</v>
      </c>
      <c r="F13" s="17" t="s">
        <v>329</v>
      </c>
      <c r="G13" s="13"/>
      <c r="H13" s="30"/>
      <c r="I13" s="9" t="s">
        <v>278</v>
      </c>
      <c r="J13" s="8">
        <v>2.0598295384018375</v>
      </c>
    </row>
    <row r="14" spans="2:19" x14ac:dyDescent="0.25">
      <c r="B14" s="9">
        <v>1</v>
      </c>
      <c r="C14" s="8">
        <v>1.0027777777777769</v>
      </c>
      <c r="D14" s="8">
        <v>3.8894607843137248</v>
      </c>
      <c r="E14" s="8">
        <v>6.3654391667540446</v>
      </c>
    </row>
    <row r="15" spans="2:19" x14ac:dyDescent="0.25">
      <c r="B15" s="9">
        <v>2</v>
      </c>
      <c r="C15" s="8">
        <v>1.2854166666666669</v>
      </c>
      <c r="D15" s="8">
        <v>3.3880718954248366</v>
      </c>
      <c r="E15" s="8">
        <v>5.7487388300537079</v>
      </c>
    </row>
    <row r="16" spans="2:19" x14ac:dyDescent="0.25">
      <c r="B16" s="9">
        <v>3</v>
      </c>
      <c r="C16" s="8">
        <v>1.2854166666666669</v>
      </c>
      <c r="D16" s="8">
        <v>2.9983306623931627</v>
      </c>
      <c r="E16" s="8">
        <v>5.7487388300537079</v>
      </c>
    </row>
    <row r="17" spans="2:5" x14ac:dyDescent="0.25">
      <c r="B17" s="9">
        <v>4</v>
      </c>
      <c r="C17" s="8">
        <v>1.9487061651583704</v>
      </c>
      <c r="D17" s="8">
        <v>2.5814903846153849</v>
      </c>
      <c r="E17" s="8">
        <v>7.3973583586732365</v>
      </c>
    </row>
    <row r="18" spans="2:5" x14ac:dyDescent="0.25">
      <c r="B18" s="9">
        <v>5</v>
      </c>
      <c r="C18" s="8">
        <v>2.0250000000000004</v>
      </c>
      <c r="D18" s="8">
        <v>2.243990384615385</v>
      </c>
      <c r="E18" s="8">
        <v>7.3936144731337041</v>
      </c>
    </row>
    <row r="19" spans="2:5" x14ac:dyDescent="0.25">
      <c r="B19" s="9">
        <v>6</v>
      </c>
      <c r="C19" s="8">
        <v>1.8666666666666663</v>
      </c>
      <c r="D19" s="8">
        <v>2.033052884615385</v>
      </c>
      <c r="E19" s="8">
        <v>7.2517962913155234</v>
      </c>
    </row>
    <row r="20" spans="2:5" x14ac:dyDescent="0.25">
      <c r="B20" s="9">
        <v>7</v>
      </c>
      <c r="C20" s="8">
        <v>1.84965034965035</v>
      </c>
      <c r="D20" s="8">
        <v>1.8018465909090913</v>
      </c>
      <c r="E20" s="8">
        <v>7.7269478064670372</v>
      </c>
    </row>
    <row r="21" spans="2:5" x14ac:dyDescent="0.25">
      <c r="B21" s="9">
        <v>8</v>
      </c>
      <c r="C21" s="8">
        <v>1.8984375</v>
      </c>
      <c r="D21" s="8">
        <v>1.7351799242424246</v>
      </c>
      <c r="E21" s="8">
        <v>8.2343120252107855</v>
      </c>
    </row>
    <row r="22" spans="2:5" x14ac:dyDescent="0.25">
      <c r="B22" s="9">
        <v>9</v>
      </c>
      <c r="C22" s="8">
        <v>1.9333964646464641</v>
      </c>
      <c r="D22" s="8">
        <v>1.2950757575757579</v>
      </c>
      <c r="E22" s="8">
        <v>8.2939711161198773</v>
      </c>
    </row>
    <row r="23" spans="2:5" x14ac:dyDescent="0.25">
      <c r="B23" s="9">
        <v>10</v>
      </c>
      <c r="C23" s="8">
        <v>1.9097222222222219</v>
      </c>
      <c r="D23" s="8">
        <v>1.0284090909090913</v>
      </c>
      <c r="E23" s="8">
        <v>8.6156509539842876</v>
      </c>
    </row>
    <row r="24" spans="2:5" x14ac:dyDescent="0.25">
      <c r="B24" s="9">
        <v>11</v>
      </c>
      <c r="C24" s="8">
        <v>0.80000000000000027</v>
      </c>
      <c r="D24" s="8">
        <v>0.83506944444444486</v>
      </c>
      <c r="E24" s="8">
        <v>9.252575757575757</v>
      </c>
    </row>
    <row r="25" spans="2:5" x14ac:dyDescent="0.25">
      <c r="B25" s="9">
        <v>12</v>
      </c>
      <c r="C25" s="8">
        <v>0.3046875</v>
      </c>
      <c r="D25" s="8">
        <v>0.66145833333333381</v>
      </c>
      <c r="E25" s="8">
        <v>9.587121212121211</v>
      </c>
    </row>
    <row r="26" spans="2:5" x14ac:dyDescent="0.25">
      <c r="B26" s="9">
        <v>13</v>
      </c>
      <c r="C26" s="8">
        <v>0.109375</v>
      </c>
      <c r="D26" s="8">
        <v>0.63802083333333381</v>
      </c>
      <c r="E26" s="8">
        <v>9.6268939393939394</v>
      </c>
    </row>
    <row r="27" spans="2:5" x14ac:dyDescent="0.25">
      <c r="B27" s="9">
        <v>14</v>
      </c>
      <c r="C27" s="8">
        <v>0</v>
      </c>
      <c r="D27" s="8">
        <v>0.63020833333333381</v>
      </c>
      <c r="E27" s="8">
        <v>9.7462121212121211</v>
      </c>
    </row>
  </sheetData>
  <mergeCells count="15">
    <mergeCell ref="B4:M4"/>
    <mergeCell ref="P4:S4"/>
    <mergeCell ref="L5:M5"/>
    <mergeCell ref="B6:C6"/>
    <mergeCell ref="D6:E6"/>
    <mergeCell ref="F6:G6"/>
    <mergeCell ref="H6:I6"/>
    <mergeCell ref="J6:K6"/>
    <mergeCell ref="L6:M6"/>
    <mergeCell ref="F13:H13"/>
    <mergeCell ref="B5:C5"/>
    <mergeCell ref="D5:E5"/>
    <mergeCell ref="F5:G5"/>
    <mergeCell ref="H5:I5"/>
    <mergeCell ref="J5:K5"/>
  </mergeCells>
  <hyperlinks>
    <hyperlink ref="B5" location="'RT_FullTree'!$B$12:$B$12" display="Full-Grown Tree"/>
    <hyperlink ref="D5" location="'RT_Output'!$B$12:$B$12" display="Inputs"/>
    <hyperlink ref="F5" location="'RT_Output'!$B$44:$B$44" display="Full-Grown Tree Rules"/>
    <hyperlink ref="H5" location="'RT_Output'!$B$80:$B$80" display="Best Pruned Tree Rules"/>
    <hyperlink ref="J5" location="'RT_Output'!$B$88:$B$88" display="Min-Error Tree Rules"/>
    <hyperlink ref="L5" location="'RT_Output'!$B$96:$B$96" display="Train. Score - Summary"/>
    <hyperlink ref="B6" location="'RT_Output'!$B$101:$B$101" display="Valid. Score - Summary"/>
    <hyperlink ref="D6" location="'RT_PruneLog'!$B$12:$B$12" display="Prune Log"/>
    <hyperlink ref="F6" location="'RT_TrainingScore'!$B$2:$B$2" display="Train. Score Detail"/>
    <hyperlink ref="H6" location="'RT_ValidationLiftChart'!$B$12:$B$12" display="RT Valid. Lift Chart"/>
    <hyperlink ref="J6" location="'RT_ValidationScore'!$B$2:$B$2" display="Valid. Score Detail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6"/>
  <sheetViews>
    <sheetView showGridLines="0" workbookViewId="0"/>
  </sheetViews>
  <sheetFormatPr defaultRowHeight="15" x14ac:dyDescent="0.25"/>
  <cols>
    <col min="16" max="16" width="11.140625" bestFit="1" customWidth="1"/>
  </cols>
  <sheetData>
    <row r="2" spans="2:19" ht="18.75" x14ac:dyDescent="0.3">
      <c r="B2" s="10" t="s">
        <v>324</v>
      </c>
      <c r="N2" t="s">
        <v>301</v>
      </c>
    </row>
    <row r="4" spans="2:19" ht="15.75" x14ac:dyDescent="0.25">
      <c r="B4" s="23" t="s">
        <v>27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19"/>
      <c r="P4" s="23" t="s">
        <v>28</v>
      </c>
      <c r="Q4" s="22"/>
      <c r="R4" s="22"/>
      <c r="S4" s="19"/>
    </row>
    <row r="5" spans="2:19" x14ac:dyDescent="0.25">
      <c r="B5" s="14" t="s">
        <v>168</v>
      </c>
      <c r="C5" s="15"/>
      <c r="D5" s="14" t="s">
        <v>44</v>
      </c>
      <c r="E5" s="15"/>
      <c r="F5" s="14" t="s">
        <v>171</v>
      </c>
      <c r="G5" s="15"/>
      <c r="H5" s="14" t="s">
        <v>320</v>
      </c>
      <c r="I5" s="15"/>
      <c r="J5" s="14" t="s">
        <v>321</v>
      </c>
      <c r="K5" s="15"/>
      <c r="L5" s="14" t="s">
        <v>106</v>
      </c>
      <c r="M5" s="15"/>
      <c r="P5" s="12" t="s">
        <v>29</v>
      </c>
      <c r="Q5" s="12" t="s">
        <v>30</v>
      </c>
      <c r="R5" s="12" t="s">
        <v>31</v>
      </c>
      <c r="S5" s="12" t="s">
        <v>32</v>
      </c>
    </row>
    <row r="6" spans="2:19" x14ac:dyDescent="0.25">
      <c r="B6" s="14" t="s">
        <v>107</v>
      </c>
      <c r="C6" s="15"/>
      <c r="D6" s="14" t="s">
        <v>322</v>
      </c>
      <c r="E6" s="15"/>
      <c r="F6" s="14" t="s">
        <v>174</v>
      </c>
      <c r="G6" s="15"/>
      <c r="H6" s="14" t="s">
        <v>323</v>
      </c>
      <c r="I6" s="15"/>
      <c r="J6" s="14" t="s">
        <v>175</v>
      </c>
      <c r="K6" s="15"/>
      <c r="L6" s="20"/>
      <c r="M6" s="15"/>
      <c r="P6" s="8">
        <v>0</v>
      </c>
      <c r="Q6" s="8">
        <v>5</v>
      </c>
      <c r="R6" s="8">
        <v>5</v>
      </c>
      <c r="S6" s="8">
        <v>10</v>
      </c>
    </row>
  </sheetData>
  <mergeCells count="14">
    <mergeCell ref="B4:M4"/>
    <mergeCell ref="P4:S4"/>
    <mergeCell ref="B6:C6"/>
    <mergeCell ref="D6:E6"/>
    <mergeCell ref="F6:G6"/>
    <mergeCell ref="H6:I6"/>
    <mergeCell ref="J6:K6"/>
    <mergeCell ref="L6:M6"/>
    <mergeCell ref="B5:C5"/>
    <mergeCell ref="D5:E5"/>
    <mergeCell ref="F5:G5"/>
    <mergeCell ref="H5:I5"/>
    <mergeCell ref="J5:K5"/>
    <mergeCell ref="L5:M5"/>
  </mergeCells>
  <hyperlinks>
    <hyperlink ref="B5" location="'RT_FullTree'!$B$12:$B$12" display="Full-Grown Tree"/>
    <hyperlink ref="D5" location="'RT_Output'!$B$12:$B$12" display="Inputs"/>
    <hyperlink ref="F5" location="'RT_Output'!$B$44:$B$44" display="Full-Grown Tree Rules"/>
    <hyperlink ref="H5" location="'RT_Output'!$B$80:$B$80" display="Best Pruned Tree Rules"/>
    <hyperlink ref="J5" location="'RT_Output'!$B$88:$B$88" display="Min-Error Tree Rules"/>
    <hyperlink ref="L5" location="'RT_Output'!$B$96:$B$96" display="Train. Score - Summary"/>
    <hyperlink ref="B6" location="'RT_Output'!$B$101:$B$101" display="Valid. Score - Summary"/>
    <hyperlink ref="D6" location="'RT_PruneLog'!$B$12:$B$12" display="Prune Log"/>
    <hyperlink ref="F6" location="'RT_TrainingScore'!$B$2:$B$2" display="Train. Score Detail"/>
    <hyperlink ref="H6" location="'RT_ValidationLiftChart'!$B$12:$B$12" display="RT Valid. Lift Chart"/>
    <hyperlink ref="J6" location="'RT_ValidationScore'!$B$2:$B$2" display="Valid. Score Detail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B49"/>
  <sheetViews>
    <sheetView showGridLines="0" tabSelected="1" workbookViewId="0"/>
  </sheetViews>
  <sheetFormatPr defaultRowHeight="15" x14ac:dyDescent="0.25"/>
  <cols>
    <col min="16" max="16" width="11.140625" bestFit="1" customWidth="1"/>
    <col min="52" max="52" width="8.140625" customWidth="1"/>
    <col min="53" max="53" width="21.42578125" bestFit="1" customWidth="1"/>
    <col min="54" max="54" width="18.5703125" bestFit="1" customWidth="1"/>
    <col min="55" max="55" width="51.85546875" bestFit="1" customWidth="1"/>
    <col min="56" max="56" width="34.140625" bestFit="1" customWidth="1"/>
    <col min="57" max="57" width="6.42578125" customWidth="1"/>
    <col min="58" max="58" width="22.42578125" bestFit="1" customWidth="1"/>
    <col min="78" max="78" width="3" customWidth="1"/>
    <col min="79" max="79" width="3.7109375" customWidth="1"/>
    <col min="80" max="80" width="12.7109375" bestFit="1" customWidth="1"/>
  </cols>
  <sheetData>
    <row r="1" spans="2:80" x14ac:dyDescent="0.25">
      <c r="BZ1" s="12" t="s">
        <v>230</v>
      </c>
      <c r="CA1" s="12" t="s">
        <v>231</v>
      </c>
      <c r="CB1" s="12" t="s">
        <v>232</v>
      </c>
    </row>
    <row r="2" spans="2:80" ht="18.75" x14ac:dyDescent="0.3">
      <c r="B2" s="10" t="s">
        <v>319</v>
      </c>
      <c r="N2" t="s">
        <v>301</v>
      </c>
      <c r="BZ2">
        <v>0</v>
      </c>
      <c r="CA2">
        <v>-87</v>
      </c>
      <c r="CB2">
        <v>-87</v>
      </c>
    </row>
    <row r="3" spans="2:80" x14ac:dyDescent="0.25">
      <c r="AZ3" s="12" t="s">
        <v>223</v>
      </c>
      <c r="BA3" s="12" t="s">
        <v>224</v>
      </c>
      <c r="BB3" s="12" t="s">
        <v>225</v>
      </c>
      <c r="BC3" s="12" t="s">
        <v>226</v>
      </c>
      <c r="BD3" s="12" t="s">
        <v>227</v>
      </c>
      <c r="BE3" s="12" t="s">
        <v>228</v>
      </c>
      <c r="BF3" s="12" t="s">
        <v>229</v>
      </c>
      <c r="BZ3">
        <v>1</v>
      </c>
      <c r="CA3">
        <v>-66</v>
      </c>
      <c r="CB3">
        <v>-86.022471910112358</v>
      </c>
    </row>
    <row r="4" spans="2:80" ht="15.75" x14ac:dyDescent="0.25">
      <c r="B4" s="23" t="s">
        <v>27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19"/>
      <c r="P4" s="23" t="s">
        <v>28</v>
      </c>
      <c r="Q4" s="22"/>
      <c r="R4" s="22"/>
      <c r="S4" s="19"/>
      <c r="AZ4" s="38">
        <v>1</v>
      </c>
      <c r="BA4" s="38">
        <v>5.625</v>
      </c>
      <c r="BB4" s="38">
        <v>10</v>
      </c>
      <c r="BC4" s="38">
        <v>10</v>
      </c>
      <c r="BD4" s="38">
        <v>5.9545454545454541</v>
      </c>
      <c r="BE4">
        <v>1</v>
      </c>
      <c r="BF4">
        <v>1.5954198473282444</v>
      </c>
      <c r="BZ4">
        <v>1</v>
      </c>
      <c r="CA4">
        <v>-66</v>
      </c>
      <c r="CB4">
        <v>-86.022471910112358</v>
      </c>
    </row>
    <row r="5" spans="2:80" x14ac:dyDescent="0.25">
      <c r="B5" s="14" t="s">
        <v>168</v>
      </c>
      <c r="C5" s="15"/>
      <c r="D5" s="14" t="s">
        <v>44</v>
      </c>
      <c r="E5" s="15"/>
      <c r="F5" s="14" t="s">
        <v>171</v>
      </c>
      <c r="G5" s="15"/>
      <c r="H5" s="14" t="s">
        <v>320</v>
      </c>
      <c r="I5" s="15"/>
      <c r="J5" s="14" t="s">
        <v>321</v>
      </c>
      <c r="K5" s="15"/>
      <c r="L5" s="14" t="s">
        <v>106</v>
      </c>
      <c r="M5" s="15"/>
      <c r="P5" s="12" t="s">
        <v>29</v>
      </c>
      <c r="Q5" s="12" t="s">
        <v>30</v>
      </c>
      <c r="R5" s="12" t="s">
        <v>31</v>
      </c>
      <c r="S5" s="12" t="s">
        <v>32</v>
      </c>
      <c r="AZ5" s="38">
        <v>2</v>
      </c>
      <c r="BA5" s="38">
        <v>5.625</v>
      </c>
      <c r="BB5" s="38">
        <v>9</v>
      </c>
      <c r="BC5" s="38">
        <v>19</v>
      </c>
      <c r="BD5" s="38">
        <v>11.909090909090908</v>
      </c>
      <c r="BE5">
        <v>2</v>
      </c>
      <c r="BF5">
        <v>1.4274809160305344</v>
      </c>
      <c r="BZ5">
        <v>4</v>
      </c>
      <c r="CA5">
        <v>-47</v>
      </c>
      <c r="CB5">
        <v>-83.089887640449433</v>
      </c>
    </row>
    <row r="6" spans="2:80" x14ac:dyDescent="0.25">
      <c r="B6" s="14" t="s">
        <v>107</v>
      </c>
      <c r="C6" s="15"/>
      <c r="D6" s="14" t="s">
        <v>322</v>
      </c>
      <c r="E6" s="15"/>
      <c r="F6" s="14" t="s">
        <v>174</v>
      </c>
      <c r="G6" s="15"/>
      <c r="H6" s="14" t="s">
        <v>323</v>
      </c>
      <c r="I6" s="15"/>
      <c r="J6" s="14" t="s">
        <v>175</v>
      </c>
      <c r="K6" s="15"/>
      <c r="L6" s="20"/>
      <c r="M6" s="15"/>
      <c r="P6" s="8">
        <v>0</v>
      </c>
      <c r="Q6" s="8">
        <v>5</v>
      </c>
      <c r="R6" s="8">
        <v>5</v>
      </c>
      <c r="S6" s="8">
        <v>10</v>
      </c>
      <c r="AZ6" s="39">
        <v>3</v>
      </c>
      <c r="BA6" s="39">
        <v>5.625</v>
      </c>
      <c r="BB6" s="39">
        <v>9</v>
      </c>
      <c r="BC6" s="39">
        <v>28</v>
      </c>
      <c r="BD6" s="39">
        <v>17.863636363636363</v>
      </c>
      <c r="BE6">
        <v>3</v>
      </c>
      <c r="BF6">
        <v>1.2595419847328244</v>
      </c>
      <c r="BZ6">
        <v>4</v>
      </c>
      <c r="CA6">
        <v>-47</v>
      </c>
      <c r="CB6">
        <v>-83.089887640449433</v>
      </c>
    </row>
    <row r="7" spans="2:80" x14ac:dyDescent="0.25">
      <c r="AZ7" s="39">
        <v>4</v>
      </c>
      <c r="BA7" s="39">
        <v>5.625</v>
      </c>
      <c r="BB7" s="39">
        <v>8</v>
      </c>
      <c r="BC7" s="39">
        <v>36</v>
      </c>
      <c r="BD7" s="39">
        <v>23.818181818181817</v>
      </c>
      <c r="BE7">
        <v>4</v>
      </c>
      <c r="BF7">
        <v>1.1755725190839696</v>
      </c>
      <c r="BZ7">
        <v>9</v>
      </c>
      <c r="CA7">
        <v>-30</v>
      </c>
      <c r="CB7">
        <v>-78.202247191011239</v>
      </c>
    </row>
    <row r="8" spans="2:80" x14ac:dyDescent="0.25">
      <c r="AZ8" s="38">
        <v>5</v>
      </c>
      <c r="BA8" s="38">
        <v>5.625</v>
      </c>
      <c r="BB8" s="38">
        <v>8</v>
      </c>
      <c r="BC8" s="38">
        <v>44</v>
      </c>
      <c r="BD8" s="38">
        <v>29.77272727272727</v>
      </c>
      <c r="BE8">
        <v>5</v>
      </c>
      <c r="BF8">
        <v>1.0076335877862597</v>
      </c>
      <c r="BZ8">
        <v>9</v>
      </c>
      <c r="CA8">
        <v>-30</v>
      </c>
      <c r="CB8">
        <v>-78.202247191011239</v>
      </c>
    </row>
    <row r="9" spans="2:80" x14ac:dyDescent="0.25">
      <c r="AZ9" s="38">
        <v>6</v>
      </c>
      <c r="BA9" s="38">
        <v>5.625</v>
      </c>
      <c r="BB9" s="38">
        <v>7</v>
      </c>
      <c r="BC9" s="38">
        <v>51</v>
      </c>
      <c r="BD9" s="38">
        <v>35.727272727272727</v>
      </c>
      <c r="BE9">
        <v>6</v>
      </c>
      <c r="BF9">
        <v>1.0076335877862597</v>
      </c>
      <c r="BZ9">
        <v>9</v>
      </c>
      <c r="CA9">
        <v>-30</v>
      </c>
      <c r="CB9">
        <v>-78.202247191011239</v>
      </c>
    </row>
    <row r="10" spans="2:80" x14ac:dyDescent="0.25">
      <c r="AZ10" s="39">
        <v>7</v>
      </c>
      <c r="BA10" s="39">
        <v>5.625</v>
      </c>
      <c r="BB10" s="39">
        <v>7</v>
      </c>
      <c r="BC10" s="39">
        <v>58</v>
      </c>
      <c r="BD10" s="39">
        <v>41.68181818181818</v>
      </c>
      <c r="BE10">
        <v>7</v>
      </c>
      <c r="BF10">
        <v>0.92366412213740468</v>
      </c>
      <c r="BZ10">
        <v>9</v>
      </c>
      <c r="CA10">
        <v>-30</v>
      </c>
      <c r="CB10">
        <v>-78.202247191011239</v>
      </c>
    </row>
    <row r="11" spans="2:80" x14ac:dyDescent="0.25">
      <c r="AZ11" s="39">
        <v>8</v>
      </c>
      <c r="BA11" s="39">
        <v>5.625</v>
      </c>
      <c r="BB11" s="39">
        <v>7</v>
      </c>
      <c r="BC11" s="39">
        <v>65</v>
      </c>
      <c r="BD11" s="39">
        <v>47.636363636363633</v>
      </c>
      <c r="BE11">
        <v>8</v>
      </c>
      <c r="BF11">
        <v>0.83969465648854968</v>
      </c>
      <c r="BZ11">
        <v>18</v>
      </c>
      <c r="CA11">
        <v>-17</v>
      </c>
      <c r="CB11">
        <v>-69.404494382022477</v>
      </c>
    </row>
    <row r="12" spans="2:80" x14ac:dyDescent="0.25">
      <c r="AZ12" s="38">
        <v>9</v>
      </c>
      <c r="BA12" s="38">
        <v>5.625</v>
      </c>
      <c r="BB12" s="38">
        <v>6</v>
      </c>
      <c r="BC12" s="38">
        <v>71</v>
      </c>
      <c r="BD12" s="38">
        <v>53.590909090909086</v>
      </c>
      <c r="BE12">
        <v>9</v>
      </c>
      <c r="BF12">
        <v>0.75572519083969469</v>
      </c>
      <c r="BZ12">
        <v>18</v>
      </c>
      <c r="CA12">
        <v>-17</v>
      </c>
      <c r="CB12">
        <v>-69.404494382022477</v>
      </c>
    </row>
    <row r="13" spans="2:80" x14ac:dyDescent="0.25">
      <c r="AZ13" s="38">
        <v>10</v>
      </c>
      <c r="BA13" s="38">
        <v>5.625</v>
      </c>
      <c r="BB13" s="38">
        <v>6</v>
      </c>
      <c r="BC13" s="38">
        <v>77</v>
      </c>
      <c r="BD13" s="38">
        <v>59.54545454545454</v>
      </c>
      <c r="BE13">
        <v>10</v>
      </c>
      <c r="BF13">
        <v>0.58778625954198482</v>
      </c>
      <c r="BZ13">
        <v>18</v>
      </c>
      <c r="CA13">
        <v>-17</v>
      </c>
      <c r="CB13">
        <v>-69.404494382022477</v>
      </c>
    </row>
    <row r="14" spans="2:80" x14ac:dyDescent="0.25">
      <c r="AZ14" s="39">
        <v>11</v>
      </c>
      <c r="BA14" s="39">
        <v>5.625</v>
      </c>
      <c r="BB14" s="39">
        <v>6</v>
      </c>
      <c r="BC14" s="39">
        <v>83</v>
      </c>
      <c r="BD14" s="39">
        <v>65.5</v>
      </c>
      <c r="BZ14">
        <v>18</v>
      </c>
      <c r="CA14">
        <v>-17</v>
      </c>
      <c r="CB14">
        <v>-69.404494382022477</v>
      </c>
    </row>
    <row r="15" spans="2:80" x14ac:dyDescent="0.25">
      <c r="AZ15" s="39">
        <v>12</v>
      </c>
      <c r="BA15" s="39">
        <v>5.625</v>
      </c>
      <c r="BB15" s="39">
        <v>6</v>
      </c>
      <c r="BC15" s="39">
        <v>89</v>
      </c>
      <c r="BD15" s="39">
        <v>71.454545454545453</v>
      </c>
      <c r="BZ15">
        <v>18</v>
      </c>
      <c r="CA15">
        <v>-17</v>
      </c>
      <c r="CB15">
        <v>-69.404494382022477</v>
      </c>
    </row>
    <row r="16" spans="2:80" x14ac:dyDescent="0.25">
      <c r="AZ16" s="38">
        <v>13</v>
      </c>
      <c r="BA16" s="38">
        <v>5.625</v>
      </c>
      <c r="BB16" s="38">
        <v>6</v>
      </c>
      <c r="BC16" s="38">
        <v>95</v>
      </c>
      <c r="BD16" s="38">
        <v>77.409090909090907</v>
      </c>
      <c r="BZ16">
        <v>32</v>
      </c>
      <c r="CA16">
        <v>-9</v>
      </c>
      <c r="CB16">
        <v>-55.719101123595507</v>
      </c>
    </row>
    <row r="17" spans="52:80" x14ac:dyDescent="0.25">
      <c r="AZ17" s="38">
        <v>14</v>
      </c>
      <c r="BA17" s="38">
        <v>5.625</v>
      </c>
      <c r="BB17" s="38">
        <v>5</v>
      </c>
      <c r="BC17" s="38">
        <v>100</v>
      </c>
      <c r="BD17" s="38">
        <v>83.36363636363636</v>
      </c>
      <c r="BZ17">
        <v>32</v>
      </c>
      <c r="CA17">
        <v>-9</v>
      </c>
      <c r="CB17">
        <v>-55.719101123595507</v>
      </c>
    </row>
    <row r="18" spans="52:80" x14ac:dyDescent="0.25">
      <c r="AZ18" s="39">
        <v>15</v>
      </c>
      <c r="BA18" s="39">
        <v>5.625</v>
      </c>
      <c r="BB18" s="39">
        <v>5</v>
      </c>
      <c r="BC18" s="39">
        <v>105</v>
      </c>
      <c r="BD18" s="39">
        <v>89.318181818181813</v>
      </c>
      <c r="BZ18">
        <v>32</v>
      </c>
      <c r="CA18">
        <v>-9</v>
      </c>
      <c r="CB18">
        <v>-55.719101123595507</v>
      </c>
    </row>
    <row r="19" spans="52:80" x14ac:dyDescent="0.25">
      <c r="AZ19" s="39">
        <v>16</v>
      </c>
      <c r="BA19" s="39">
        <v>5.625</v>
      </c>
      <c r="BB19" s="39">
        <v>5</v>
      </c>
      <c r="BC19" s="39">
        <v>110</v>
      </c>
      <c r="BD19" s="39">
        <v>95.272727272727266</v>
      </c>
      <c r="BZ19">
        <v>49</v>
      </c>
      <c r="CA19">
        <v>-4</v>
      </c>
      <c r="CB19">
        <v>-39.101123595505619</v>
      </c>
    </row>
    <row r="20" spans="52:80" x14ac:dyDescent="0.25">
      <c r="AZ20" s="38">
        <v>17</v>
      </c>
      <c r="BA20" s="38">
        <v>5.625</v>
      </c>
      <c r="BB20" s="38">
        <v>5</v>
      </c>
      <c r="BC20" s="38">
        <v>115</v>
      </c>
      <c r="BD20" s="38">
        <v>101.22727272727272</v>
      </c>
      <c r="BZ20">
        <v>49</v>
      </c>
      <c r="CA20">
        <v>-4</v>
      </c>
      <c r="CB20">
        <v>-39.101123595505619</v>
      </c>
    </row>
    <row r="21" spans="52:80" x14ac:dyDescent="0.25">
      <c r="AZ21" s="38">
        <v>18</v>
      </c>
      <c r="BA21" s="38">
        <v>5.625</v>
      </c>
      <c r="BB21" s="38">
        <v>4</v>
      </c>
      <c r="BC21" s="38">
        <v>119</v>
      </c>
      <c r="BD21" s="38">
        <v>107.18181818181817</v>
      </c>
      <c r="BZ21">
        <v>68</v>
      </c>
      <c r="CA21">
        <v>-1</v>
      </c>
      <c r="CB21">
        <v>-20.528089887640448</v>
      </c>
    </row>
    <row r="22" spans="52:80" x14ac:dyDescent="0.25">
      <c r="AZ22" s="39">
        <v>19</v>
      </c>
      <c r="BA22" s="39">
        <v>5.625</v>
      </c>
      <c r="BB22" s="39">
        <v>4</v>
      </c>
      <c r="BC22" s="39">
        <v>123</v>
      </c>
      <c r="BD22" s="39">
        <v>113.13636363636363</v>
      </c>
      <c r="BZ22">
        <v>68</v>
      </c>
      <c r="CA22">
        <v>-1</v>
      </c>
      <c r="CB22">
        <v>-20.528089887640448</v>
      </c>
    </row>
    <row r="23" spans="52:80" x14ac:dyDescent="0.25">
      <c r="AZ23" s="39">
        <v>20</v>
      </c>
      <c r="BA23" s="39">
        <v>5.625</v>
      </c>
      <c r="BB23" s="39">
        <v>3</v>
      </c>
      <c r="BC23" s="39">
        <v>126</v>
      </c>
      <c r="BD23" s="39">
        <v>119.09090909090908</v>
      </c>
      <c r="BZ23">
        <v>89</v>
      </c>
      <c r="CA23">
        <v>0</v>
      </c>
      <c r="CB23">
        <v>0</v>
      </c>
    </row>
    <row r="24" spans="52:80" x14ac:dyDescent="0.25">
      <c r="AZ24" s="38">
        <v>21</v>
      </c>
      <c r="BA24" s="38">
        <v>5.625</v>
      </c>
      <c r="BB24" s="38">
        <v>3</v>
      </c>
      <c r="BC24" s="38">
        <v>129</v>
      </c>
      <c r="BD24" s="38">
        <v>125.04545454545453</v>
      </c>
    </row>
    <row r="25" spans="52:80" x14ac:dyDescent="0.25">
      <c r="AZ25" s="38">
        <v>22</v>
      </c>
      <c r="BA25" s="38">
        <v>5.625</v>
      </c>
      <c r="BB25" s="38">
        <v>2</v>
      </c>
      <c r="BC25" s="38">
        <v>131</v>
      </c>
      <c r="BD25" s="38">
        <v>131</v>
      </c>
    </row>
    <row r="39" spans="9:13" x14ac:dyDescent="0.25">
      <c r="I39" s="12" t="s">
        <v>233</v>
      </c>
      <c r="J39" s="12" t="s">
        <v>234</v>
      </c>
      <c r="K39" s="12" t="s">
        <v>235</v>
      </c>
      <c r="L39" s="12" t="s">
        <v>236</v>
      </c>
      <c r="M39" s="12" t="s">
        <v>237</v>
      </c>
    </row>
    <row r="40" spans="9:13" x14ac:dyDescent="0.25">
      <c r="I40" s="9">
        <v>1</v>
      </c>
      <c r="J40" s="8">
        <v>9.5</v>
      </c>
      <c r="K40" s="8">
        <v>0.70710678118654757</v>
      </c>
      <c r="L40" s="8">
        <v>9</v>
      </c>
      <c r="M40" s="8">
        <v>10</v>
      </c>
    </row>
    <row r="41" spans="9:13" x14ac:dyDescent="0.25">
      <c r="I41" s="9">
        <v>2</v>
      </c>
      <c r="J41" s="8">
        <v>8.5</v>
      </c>
      <c r="K41" s="8">
        <v>0.70710678118654757</v>
      </c>
      <c r="L41" s="8">
        <v>8</v>
      </c>
      <c r="M41" s="8">
        <v>9</v>
      </c>
    </row>
    <row r="42" spans="9:13" x14ac:dyDescent="0.25">
      <c r="I42" s="9">
        <v>3</v>
      </c>
      <c r="J42" s="8">
        <v>7.5</v>
      </c>
      <c r="K42" s="8">
        <v>0.70710678118654757</v>
      </c>
      <c r="L42" s="8">
        <v>7</v>
      </c>
      <c r="M42" s="8">
        <v>8</v>
      </c>
    </row>
    <row r="43" spans="9:13" x14ac:dyDescent="0.25">
      <c r="I43" s="9">
        <v>4</v>
      </c>
      <c r="J43" s="8">
        <v>7</v>
      </c>
      <c r="K43" s="8">
        <v>0</v>
      </c>
      <c r="L43" s="8">
        <v>7</v>
      </c>
      <c r="M43" s="8">
        <v>7</v>
      </c>
    </row>
    <row r="44" spans="9:13" x14ac:dyDescent="0.25">
      <c r="I44" s="9">
        <v>5</v>
      </c>
      <c r="J44" s="8">
        <v>6</v>
      </c>
      <c r="K44" s="8">
        <v>0</v>
      </c>
      <c r="L44" s="8">
        <v>6</v>
      </c>
      <c r="M44" s="8">
        <v>6</v>
      </c>
    </row>
    <row r="45" spans="9:13" x14ac:dyDescent="0.25">
      <c r="I45" s="9">
        <v>6</v>
      </c>
      <c r="J45" s="8">
        <v>6</v>
      </c>
      <c r="K45" s="8">
        <v>0</v>
      </c>
      <c r="L45" s="8">
        <v>6</v>
      </c>
      <c r="M45" s="8">
        <v>6</v>
      </c>
    </row>
    <row r="46" spans="9:13" x14ac:dyDescent="0.25">
      <c r="I46" s="9">
        <v>7</v>
      </c>
      <c r="J46" s="8">
        <v>5.5</v>
      </c>
      <c r="K46" s="8">
        <v>0.70710678118654757</v>
      </c>
      <c r="L46" s="8">
        <v>5</v>
      </c>
      <c r="M46" s="8">
        <v>6</v>
      </c>
    </row>
    <row r="47" spans="9:13" x14ac:dyDescent="0.25">
      <c r="I47" s="9">
        <v>8</v>
      </c>
      <c r="J47" s="8">
        <v>5</v>
      </c>
      <c r="K47" s="8">
        <v>0</v>
      </c>
      <c r="L47" s="8">
        <v>5</v>
      </c>
      <c r="M47" s="8">
        <v>5</v>
      </c>
    </row>
    <row r="48" spans="9:13" x14ac:dyDescent="0.25">
      <c r="I48" s="9">
        <v>9</v>
      </c>
      <c r="J48" s="8">
        <v>4.5</v>
      </c>
      <c r="K48" s="8">
        <v>0.70710678118654757</v>
      </c>
      <c r="L48" s="8">
        <v>4</v>
      </c>
      <c r="M48" s="8">
        <v>5</v>
      </c>
    </row>
    <row r="49" spans="9:13" x14ac:dyDescent="0.25">
      <c r="I49" s="9">
        <v>10</v>
      </c>
      <c r="J49" s="8">
        <v>3.5</v>
      </c>
      <c r="K49" s="8">
        <v>0.70710678118654757</v>
      </c>
      <c r="L49" s="8">
        <v>3</v>
      </c>
      <c r="M49" s="8">
        <v>4</v>
      </c>
    </row>
  </sheetData>
  <mergeCells count="14">
    <mergeCell ref="B4:M4"/>
    <mergeCell ref="P4:S4"/>
    <mergeCell ref="B6:C6"/>
    <mergeCell ref="D6:E6"/>
    <mergeCell ref="F6:G6"/>
    <mergeCell ref="H6:I6"/>
    <mergeCell ref="J6:K6"/>
    <mergeCell ref="L6:M6"/>
    <mergeCell ref="B5:C5"/>
    <mergeCell ref="D5:E5"/>
    <mergeCell ref="F5:G5"/>
    <mergeCell ref="H5:I5"/>
    <mergeCell ref="J5:K5"/>
    <mergeCell ref="L5:M5"/>
  </mergeCells>
  <hyperlinks>
    <hyperlink ref="B5" location="'RT_FullTree'!$B$12:$B$12" display="Full-Grown Tree"/>
    <hyperlink ref="D5" location="'RT_Output'!$B$12:$B$12" display="Inputs"/>
    <hyperlink ref="F5" location="'RT_Output'!$B$44:$B$44" display="Full-Grown Tree Rules"/>
    <hyperlink ref="H5" location="'RT_Output'!$B$80:$B$80" display="Best Pruned Tree Rules"/>
    <hyperlink ref="J5" location="'RT_Output'!$B$88:$B$88" display="Min-Error Tree Rules"/>
    <hyperlink ref="L5" location="'RT_Output'!$B$96:$B$96" display="Train. Score - Summary"/>
    <hyperlink ref="B6" location="'RT_Output'!$B$101:$B$101" display="Valid. Score - Summary"/>
    <hyperlink ref="D6" location="'RT_PruneLog'!$B$12:$B$12" display="Prune Log"/>
    <hyperlink ref="F6" location="'RT_TrainingScore'!$B$2:$B$2" display="Train. Score Detail"/>
    <hyperlink ref="H6" location="'RT_ValidationLiftChart'!$B$12:$B$12" display="RT Valid. Lift Chart"/>
    <hyperlink ref="J6" location="'RT_ValidationScore'!$B$2:$B$2" display="Valid. Score Detail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55"/>
  <sheetViews>
    <sheetView showGridLines="0" workbookViewId="0"/>
  </sheetViews>
  <sheetFormatPr defaultRowHeight="15" x14ac:dyDescent="0.25"/>
  <cols>
    <col min="2" max="2" width="25.28515625" bestFit="1" customWidth="1"/>
  </cols>
  <sheetData>
    <row r="2" spans="2:14" x14ac:dyDescent="0.25">
      <c r="N2" t="s">
        <v>301</v>
      </c>
    </row>
    <row r="3" spans="2:14" x14ac:dyDescent="0.25">
      <c r="B3" s="9" t="s">
        <v>7</v>
      </c>
      <c r="C3" s="8" t="s">
        <v>302</v>
      </c>
      <c r="F3" s="12" t="s">
        <v>124</v>
      </c>
      <c r="G3" s="12" t="s">
        <v>303</v>
      </c>
      <c r="H3" s="12" t="s">
        <v>125</v>
      </c>
    </row>
    <row r="4" spans="2:14" x14ac:dyDescent="0.25">
      <c r="B4" s="9" t="s">
        <v>126</v>
      </c>
      <c r="C4" s="8" t="s">
        <v>127</v>
      </c>
      <c r="F4" s="8">
        <v>0</v>
      </c>
      <c r="G4" s="8">
        <v>5.625</v>
      </c>
      <c r="H4" s="8" t="b">
        <v>1</v>
      </c>
    </row>
    <row r="5" spans="2:14" x14ac:dyDescent="0.25">
      <c r="B5" s="9" t="s">
        <v>128</v>
      </c>
      <c r="C5" s="8">
        <v>3</v>
      </c>
      <c r="F5" s="8">
        <v>1</v>
      </c>
      <c r="G5" s="8">
        <v>3.7333333333333334</v>
      </c>
      <c r="H5" s="8" t="b">
        <v>1</v>
      </c>
    </row>
    <row r="6" spans="2:14" x14ac:dyDescent="0.25">
      <c r="B6" s="9" t="s">
        <v>124</v>
      </c>
      <c r="C6" s="8" t="s">
        <v>304</v>
      </c>
      <c r="F6" s="8">
        <v>2</v>
      </c>
      <c r="G6" s="8">
        <v>7.2941176470588234</v>
      </c>
      <c r="H6" s="8" t="b">
        <v>1</v>
      </c>
    </row>
    <row r="7" spans="2:14" x14ac:dyDescent="0.25">
      <c r="B7" s="9" t="s">
        <v>305</v>
      </c>
      <c r="C7" s="8" t="s">
        <v>306</v>
      </c>
      <c r="F7" s="8">
        <v>3</v>
      </c>
      <c r="G7" s="8">
        <v>2.8888888888888888</v>
      </c>
      <c r="H7" s="8" t="b">
        <v>1</v>
      </c>
    </row>
    <row r="8" spans="2:14" x14ac:dyDescent="0.25">
      <c r="B8" s="9" t="s">
        <v>133</v>
      </c>
      <c r="C8" s="8" t="s">
        <v>307</v>
      </c>
      <c r="F8" s="8">
        <v>4</v>
      </c>
      <c r="G8" s="8">
        <v>5</v>
      </c>
      <c r="H8" s="8" t="b">
        <v>1</v>
      </c>
    </row>
    <row r="9" spans="2:14" x14ac:dyDescent="0.25">
      <c r="B9" s="9" t="s">
        <v>137</v>
      </c>
      <c r="C9" s="8" t="s">
        <v>308</v>
      </c>
      <c r="F9" s="8">
        <v>5</v>
      </c>
      <c r="G9" s="8">
        <v>5.75</v>
      </c>
      <c r="H9" s="8" t="b">
        <v>1</v>
      </c>
    </row>
    <row r="10" spans="2:14" x14ac:dyDescent="0.25">
      <c r="B10" s="9" t="s">
        <v>139</v>
      </c>
      <c r="C10" s="8" t="s">
        <v>309</v>
      </c>
      <c r="F10" s="8">
        <v>6</v>
      </c>
      <c r="G10" s="8">
        <v>7.7692307692307692</v>
      </c>
      <c r="H10" s="8" t="b">
        <v>1</v>
      </c>
    </row>
    <row r="11" spans="2:14" x14ac:dyDescent="0.25">
      <c r="B11" s="9" t="s">
        <v>141</v>
      </c>
      <c r="C11" s="8" t="s">
        <v>310</v>
      </c>
      <c r="F11" s="8">
        <v>7</v>
      </c>
      <c r="G11" s="8">
        <v>1.8</v>
      </c>
      <c r="H11" s="8" t="b">
        <v>1</v>
      </c>
    </row>
    <row r="12" spans="2:14" x14ac:dyDescent="0.25">
      <c r="B12" s="9" t="s">
        <v>143</v>
      </c>
      <c r="C12" s="8" t="s">
        <v>311</v>
      </c>
      <c r="F12" s="8">
        <v>8</v>
      </c>
      <c r="G12" s="8">
        <v>4.25</v>
      </c>
      <c r="H12" s="8" t="b">
        <v>1</v>
      </c>
    </row>
    <row r="13" spans="2:14" x14ac:dyDescent="0.25">
      <c r="B13" s="9" t="s">
        <v>145</v>
      </c>
      <c r="C13" s="8" t="s">
        <v>312</v>
      </c>
      <c r="F13" s="8">
        <v>9</v>
      </c>
      <c r="G13" s="8">
        <v>2</v>
      </c>
      <c r="H13" s="8" t="b">
        <v>0</v>
      </c>
    </row>
    <row r="14" spans="2:14" x14ac:dyDescent="0.25">
      <c r="B14" s="9" t="s">
        <v>147</v>
      </c>
      <c r="C14" s="8" t="s">
        <v>313</v>
      </c>
      <c r="F14" s="8">
        <v>10</v>
      </c>
      <c r="G14" s="8">
        <v>5.6</v>
      </c>
      <c r="H14" s="8" t="b">
        <v>1</v>
      </c>
    </row>
    <row r="15" spans="2:14" x14ac:dyDescent="0.25">
      <c r="B15" s="9" t="s">
        <v>149</v>
      </c>
      <c r="C15" s="8" t="s">
        <v>314</v>
      </c>
      <c r="F15" s="8">
        <v>11</v>
      </c>
      <c r="G15" s="8">
        <v>8</v>
      </c>
      <c r="H15" s="8" t="b">
        <v>0</v>
      </c>
    </row>
    <row r="16" spans="2:14" x14ac:dyDescent="0.25">
      <c r="B16" s="9" t="s">
        <v>13</v>
      </c>
      <c r="C16" s="8" t="s">
        <v>315</v>
      </c>
      <c r="F16" s="8">
        <v>12</v>
      </c>
      <c r="G16" s="8">
        <v>5</v>
      </c>
      <c r="H16" s="8" t="b">
        <v>0</v>
      </c>
    </row>
    <row r="17" spans="2:8" x14ac:dyDescent="0.25">
      <c r="B17" s="9" t="s">
        <v>21</v>
      </c>
      <c r="C17" s="8" t="s">
        <v>316</v>
      </c>
      <c r="F17" s="8">
        <v>13</v>
      </c>
      <c r="G17" s="8">
        <v>6</v>
      </c>
      <c r="H17" s="8" t="b">
        <v>0</v>
      </c>
    </row>
    <row r="18" spans="2:8" x14ac:dyDescent="0.25">
      <c r="B18" s="9" t="s">
        <v>15</v>
      </c>
      <c r="C18" s="8" t="s">
        <v>317</v>
      </c>
      <c r="F18" s="8">
        <v>14</v>
      </c>
      <c r="G18" s="8">
        <v>8.0909090909090917</v>
      </c>
      <c r="H18" s="8" t="b">
        <v>1</v>
      </c>
    </row>
    <row r="19" spans="2:8" x14ac:dyDescent="0.25">
      <c r="B19" s="9" t="s">
        <v>154</v>
      </c>
      <c r="C19" s="8" t="s">
        <v>318</v>
      </c>
      <c r="F19" s="8">
        <v>15</v>
      </c>
      <c r="G19" s="8">
        <v>2.3333333333333335</v>
      </c>
      <c r="H19" s="8" t="b">
        <v>0</v>
      </c>
    </row>
    <row r="20" spans="2:8" x14ac:dyDescent="0.25">
      <c r="B20" s="9" t="s">
        <v>89</v>
      </c>
      <c r="C20" s="8" t="b">
        <v>0</v>
      </c>
      <c r="F20" s="8">
        <v>16</v>
      </c>
      <c r="G20" s="8">
        <v>1</v>
      </c>
      <c r="H20" s="8" t="b">
        <v>0</v>
      </c>
    </row>
    <row r="21" spans="2:8" x14ac:dyDescent="0.25">
      <c r="F21" s="8">
        <v>17</v>
      </c>
      <c r="G21" s="8">
        <v>1</v>
      </c>
      <c r="H21" s="8" t="b">
        <v>0</v>
      </c>
    </row>
    <row r="22" spans="2:8" x14ac:dyDescent="0.25">
      <c r="F22" s="8">
        <v>18</v>
      </c>
      <c r="G22" s="8">
        <v>5.333333333333333</v>
      </c>
      <c r="H22" s="8" t="b">
        <v>0</v>
      </c>
    </row>
    <row r="23" spans="2:8" x14ac:dyDescent="0.25">
      <c r="F23" s="8">
        <v>19</v>
      </c>
      <c r="G23" s="8">
        <v>6.666666666666667</v>
      </c>
      <c r="H23" s="8" t="b">
        <v>0</v>
      </c>
    </row>
    <row r="24" spans="2:8" x14ac:dyDescent="0.25">
      <c r="F24" s="8">
        <v>20</v>
      </c>
      <c r="G24" s="8">
        <v>4</v>
      </c>
      <c r="H24" s="8" t="b">
        <v>0</v>
      </c>
    </row>
    <row r="25" spans="2:8" x14ac:dyDescent="0.25">
      <c r="F25" s="8">
        <v>21</v>
      </c>
      <c r="G25" s="8">
        <v>8.4444444444444446</v>
      </c>
      <c r="H25" s="8" t="b">
        <v>1</v>
      </c>
    </row>
    <row r="26" spans="2:8" x14ac:dyDescent="0.25">
      <c r="F26" s="8">
        <v>22</v>
      </c>
      <c r="G26" s="8">
        <v>6.5</v>
      </c>
      <c r="H26" s="8" t="b">
        <v>0</v>
      </c>
    </row>
    <row r="27" spans="2:8" x14ac:dyDescent="0.25">
      <c r="F27" s="8">
        <v>23</v>
      </c>
      <c r="G27" s="8">
        <v>7.333333333333333</v>
      </c>
      <c r="H27" s="8" t="b">
        <v>0</v>
      </c>
    </row>
    <row r="28" spans="2:8" x14ac:dyDescent="0.25">
      <c r="F28" s="8">
        <v>24</v>
      </c>
      <c r="G28" s="8">
        <v>9</v>
      </c>
      <c r="H28" s="8" t="b">
        <v>1</v>
      </c>
    </row>
    <row r="29" spans="2:8" x14ac:dyDescent="0.25">
      <c r="F29" s="8">
        <v>25</v>
      </c>
      <c r="G29" s="8">
        <v>8.5</v>
      </c>
      <c r="H29" s="8" t="b">
        <v>0</v>
      </c>
    </row>
    <row r="30" spans="2:8" x14ac:dyDescent="0.25">
      <c r="F30" s="8">
        <v>26</v>
      </c>
      <c r="G30" s="8">
        <v>9.25</v>
      </c>
      <c r="H30" s="8" t="b">
        <v>1</v>
      </c>
    </row>
    <row r="31" spans="2:8" x14ac:dyDescent="0.25">
      <c r="F31" s="8">
        <v>27</v>
      </c>
      <c r="G31" s="8">
        <v>9.5</v>
      </c>
      <c r="H31" s="8" t="b">
        <v>0</v>
      </c>
    </row>
    <row r="32" spans="2:8" x14ac:dyDescent="0.25">
      <c r="F32" s="8">
        <v>28</v>
      </c>
      <c r="G32" s="8">
        <v>9</v>
      </c>
      <c r="H32" s="8" t="b">
        <v>0</v>
      </c>
    </row>
    <row r="35" spans="6:12" x14ac:dyDescent="0.25">
      <c r="F35" s="12" t="s">
        <v>137</v>
      </c>
      <c r="G35" s="12" t="s">
        <v>156</v>
      </c>
      <c r="H35" s="12" t="s">
        <v>157</v>
      </c>
      <c r="I35" s="12" t="s">
        <v>158</v>
      </c>
      <c r="J35" s="12" t="s">
        <v>159</v>
      </c>
      <c r="K35" s="12" t="s">
        <v>160</v>
      </c>
      <c r="L35" s="12" t="s">
        <v>161</v>
      </c>
    </row>
    <row r="36" spans="6:12" x14ac:dyDescent="0.25">
      <c r="F36" s="8">
        <v>0</v>
      </c>
      <c r="G36" s="8" t="s">
        <v>3</v>
      </c>
      <c r="H36" s="8">
        <v>1</v>
      </c>
      <c r="I36" s="8">
        <v>0.45</v>
      </c>
      <c r="J36" s="8" t="s">
        <v>162</v>
      </c>
      <c r="K36" s="8">
        <v>1</v>
      </c>
      <c r="L36" s="8">
        <v>2</v>
      </c>
    </row>
    <row r="37" spans="6:12" x14ac:dyDescent="0.25">
      <c r="F37" s="8">
        <v>1</v>
      </c>
      <c r="G37" s="8" t="s">
        <v>3</v>
      </c>
      <c r="H37" s="8">
        <v>1</v>
      </c>
      <c r="I37" s="8">
        <v>0.25</v>
      </c>
      <c r="J37" s="8" t="s">
        <v>162</v>
      </c>
      <c r="K37" s="8">
        <v>3</v>
      </c>
      <c r="L37" s="8">
        <v>4</v>
      </c>
    </row>
    <row r="38" spans="6:12" x14ac:dyDescent="0.25">
      <c r="F38" s="8">
        <v>2</v>
      </c>
      <c r="G38" s="8" t="s">
        <v>3</v>
      </c>
      <c r="H38" s="8">
        <v>1</v>
      </c>
      <c r="I38" s="8">
        <v>0.55000000000000004</v>
      </c>
      <c r="J38" s="8" t="s">
        <v>162</v>
      </c>
      <c r="K38" s="8">
        <v>5</v>
      </c>
      <c r="L38" s="8">
        <v>6</v>
      </c>
    </row>
    <row r="39" spans="6:12" x14ac:dyDescent="0.25">
      <c r="F39" s="8">
        <v>3</v>
      </c>
      <c r="G39" s="8" t="s">
        <v>2</v>
      </c>
      <c r="H39" s="8">
        <v>0</v>
      </c>
      <c r="I39" s="8">
        <v>0.1781263852776902</v>
      </c>
      <c r="J39" s="8" t="s">
        <v>162</v>
      </c>
      <c r="K39" s="8">
        <v>7</v>
      </c>
      <c r="L39" s="8">
        <v>8</v>
      </c>
    </row>
    <row r="40" spans="6:12" x14ac:dyDescent="0.25">
      <c r="F40" s="8">
        <v>4</v>
      </c>
      <c r="G40" s="8" t="s">
        <v>2</v>
      </c>
      <c r="H40" s="8">
        <v>0</v>
      </c>
      <c r="I40" s="8">
        <v>6.809222549027133E-2</v>
      </c>
      <c r="J40" s="8" t="s">
        <v>162</v>
      </c>
      <c r="K40" s="8">
        <v>9</v>
      </c>
      <c r="L40" s="8">
        <v>10</v>
      </c>
    </row>
    <row r="41" spans="6:12" x14ac:dyDescent="0.25">
      <c r="F41" s="8">
        <v>5</v>
      </c>
      <c r="G41" s="8" t="s">
        <v>2</v>
      </c>
      <c r="H41" s="8">
        <v>0</v>
      </c>
      <c r="I41" s="8">
        <v>0.10830525528832077</v>
      </c>
      <c r="J41" s="8" t="s">
        <v>162</v>
      </c>
      <c r="K41" s="8">
        <v>11</v>
      </c>
      <c r="L41" s="8">
        <v>12</v>
      </c>
    </row>
    <row r="42" spans="6:12" x14ac:dyDescent="0.25">
      <c r="F42" s="8">
        <v>6</v>
      </c>
      <c r="G42" s="8" t="s">
        <v>2</v>
      </c>
      <c r="H42" s="8">
        <v>0</v>
      </c>
      <c r="I42" s="8">
        <v>5.3574776269574145E-2</v>
      </c>
      <c r="J42" s="8" t="s">
        <v>162</v>
      </c>
      <c r="K42" s="8">
        <v>13</v>
      </c>
      <c r="L42" s="8">
        <v>14</v>
      </c>
    </row>
    <row r="43" spans="6:12" x14ac:dyDescent="0.25">
      <c r="F43" s="8">
        <v>7</v>
      </c>
      <c r="G43" s="8" t="s">
        <v>2</v>
      </c>
      <c r="H43" s="8">
        <v>0</v>
      </c>
      <c r="I43" s="8">
        <v>0.16325525691612269</v>
      </c>
      <c r="J43" s="8" t="s">
        <v>162</v>
      </c>
      <c r="K43" s="8">
        <v>15</v>
      </c>
      <c r="L43" s="8">
        <v>16</v>
      </c>
    </row>
    <row r="44" spans="6:12" x14ac:dyDescent="0.25">
      <c r="F44" s="8">
        <v>8</v>
      </c>
      <c r="G44" s="8" t="s">
        <v>4</v>
      </c>
      <c r="H44" s="8">
        <v>2</v>
      </c>
      <c r="I44" s="8">
        <v>0.5</v>
      </c>
      <c r="J44" s="8" t="s">
        <v>162</v>
      </c>
      <c r="K44" s="8">
        <v>17</v>
      </c>
      <c r="L44" s="8">
        <v>18</v>
      </c>
    </row>
    <row r="45" spans="6:12" x14ac:dyDescent="0.25">
      <c r="F45" s="8">
        <v>10</v>
      </c>
      <c r="G45" s="8" t="s">
        <v>2</v>
      </c>
      <c r="H45" s="8">
        <v>0</v>
      </c>
      <c r="I45" s="8">
        <v>0.18136836017157171</v>
      </c>
      <c r="J45" s="8" t="s">
        <v>162</v>
      </c>
      <c r="K45" s="8">
        <v>19</v>
      </c>
      <c r="L45" s="8">
        <v>20</v>
      </c>
    </row>
    <row r="46" spans="6:12" x14ac:dyDescent="0.25">
      <c r="F46" s="8">
        <v>14</v>
      </c>
      <c r="G46" s="8" t="s">
        <v>2</v>
      </c>
      <c r="H46" s="8">
        <v>0</v>
      </c>
      <c r="I46" s="8">
        <v>0.20433322320094482</v>
      </c>
      <c r="J46" s="8" t="s">
        <v>162</v>
      </c>
      <c r="K46" s="8">
        <v>21</v>
      </c>
      <c r="L46" s="8">
        <v>22</v>
      </c>
    </row>
    <row r="47" spans="6:12" x14ac:dyDescent="0.25">
      <c r="F47" s="8">
        <v>21</v>
      </c>
      <c r="G47" s="8" t="s">
        <v>4</v>
      </c>
      <c r="H47" s="8">
        <v>2</v>
      </c>
      <c r="I47" s="8">
        <v>0.75</v>
      </c>
      <c r="J47" s="8" t="s">
        <v>162</v>
      </c>
      <c r="K47" s="8">
        <v>23</v>
      </c>
      <c r="L47" s="8">
        <v>24</v>
      </c>
    </row>
    <row r="48" spans="6:12" x14ac:dyDescent="0.25">
      <c r="F48" s="8">
        <v>24</v>
      </c>
      <c r="G48" s="8" t="s">
        <v>2</v>
      </c>
      <c r="H48" s="8">
        <v>0</v>
      </c>
      <c r="I48" s="8">
        <v>0.12801666892970406</v>
      </c>
      <c r="J48" s="8" t="s">
        <v>162</v>
      </c>
      <c r="K48" s="8">
        <v>25</v>
      </c>
      <c r="L48" s="8">
        <v>26</v>
      </c>
    </row>
    <row r="49" spans="6:12" x14ac:dyDescent="0.25">
      <c r="F49" s="8">
        <v>26</v>
      </c>
      <c r="G49" s="8" t="s">
        <v>2</v>
      </c>
      <c r="H49" s="8">
        <v>0</v>
      </c>
      <c r="I49" s="8">
        <v>0.16463168615132517</v>
      </c>
      <c r="J49" s="8" t="s">
        <v>162</v>
      </c>
      <c r="K49" s="8">
        <v>27</v>
      </c>
      <c r="L49" s="8">
        <v>28</v>
      </c>
    </row>
    <row r="52" spans="6:12" x14ac:dyDescent="0.25">
      <c r="F52" s="9" t="s">
        <v>13</v>
      </c>
      <c r="G52" s="8" t="s">
        <v>2</v>
      </c>
      <c r="H52" s="8" t="s">
        <v>3</v>
      </c>
      <c r="I52" s="8" t="s">
        <v>4</v>
      </c>
      <c r="J52" s="8" t="s">
        <v>1</v>
      </c>
    </row>
    <row r="53" spans="6:12" x14ac:dyDescent="0.25">
      <c r="F53" s="9" t="s">
        <v>163</v>
      </c>
      <c r="G53" s="8" t="s">
        <v>164</v>
      </c>
      <c r="H53" s="8" t="s">
        <v>164</v>
      </c>
      <c r="I53" s="8" t="s">
        <v>164</v>
      </c>
      <c r="J53" s="8" t="s">
        <v>25</v>
      </c>
    </row>
    <row r="54" spans="6:12" x14ac:dyDescent="0.25">
      <c r="F54" s="9" t="s">
        <v>165</v>
      </c>
      <c r="G54" s="8">
        <v>2</v>
      </c>
      <c r="H54" s="8">
        <v>3</v>
      </c>
      <c r="I54" s="8">
        <v>4</v>
      </c>
      <c r="J54" s="8">
        <v>1</v>
      </c>
    </row>
    <row r="55" spans="6:12" x14ac:dyDescent="0.25">
      <c r="F55" s="9" t="s">
        <v>166</v>
      </c>
      <c r="G55" s="8">
        <v>0</v>
      </c>
      <c r="H55" s="8">
        <v>1</v>
      </c>
      <c r="I55" s="8">
        <v>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87"/>
  <sheetViews>
    <sheetView showGridLines="0" topLeftCell="A67" workbookViewId="0"/>
  </sheetViews>
  <sheetFormatPr defaultRowHeight="15" x14ac:dyDescent="0.25"/>
  <cols>
    <col min="3" max="4" width="9.28515625" bestFit="1" customWidth="1"/>
    <col min="5" max="5" width="10.7109375" bestFit="1" customWidth="1"/>
    <col min="6" max="6" width="12" bestFit="1" customWidth="1"/>
    <col min="12" max="12" width="15.85546875" bestFit="1" customWidth="1"/>
    <col min="14" max="14" width="12.7109375" bestFit="1" customWidth="1"/>
  </cols>
  <sheetData>
    <row r="1" spans="2:17" ht="18.75" x14ac:dyDescent="0.3">
      <c r="B1" s="10" t="s">
        <v>253</v>
      </c>
      <c r="N1" t="s">
        <v>208</v>
      </c>
    </row>
    <row r="3" spans="2:17" ht="15.75" x14ac:dyDescent="0.25">
      <c r="B3" s="23" t="s">
        <v>27</v>
      </c>
      <c r="C3" s="22"/>
      <c r="D3" s="22"/>
      <c r="E3" s="22"/>
      <c r="F3" s="22"/>
      <c r="G3" s="22"/>
      <c r="H3" s="22"/>
      <c r="I3" s="22"/>
      <c r="J3" s="22"/>
      <c r="K3" s="19"/>
      <c r="N3" s="23" t="s">
        <v>28</v>
      </c>
      <c r="O3" s="22"/>
      <c r="P3" s="22"/>
      <c r="Q3" s="19"/>
    </row>
    <row r="4" spans="2:17" x14ac:dyDescent="0.25">
      <c r="B4" s="14" t="s">
        <v>44</v>
      </c>
      <c r="C4" s="15"/>
      <c r="D4" s="14" t="s">
        <v>238</v>
      </c>
      <c r="E4" s="15"/>
      <c r="F4" s="14" t="s">
        <v>239</v>
      </c>
      <c r="G4" s="15"/>
      <c r="H4" s="14" t="s">
        <v>240</v>
      </c>
      <c r="I4" s="15"/>
      <c r="J4" s="14" t="s">
        <v>106</v>
      </c>
      <c r="K4" s="15"/>
      <c r="N4" s="12" t="s">
        <v>220</v>
      </c>
      <c r="O4" s="12" t="s">
        <v>221</v>
      </c>
      <c r="P4" s="12" t="s">
        <v>222</v>
      </c>
      <c r="Q4" s="12" t="s">
        <v>32</v>
      </c>
    </row>
    <row r="5" spans="2:17" x14ac:dyDescent="0.25">
      <c r="B5" s="14" t="s">
        <v>107</v>
      </c>
      <c r="C5" s="15"/>
      <c r="D5" s="14" t="s">
        <v>241</v>
      </c>
      <c r="E5" s="15"/>
      <c r="F5" s="14" t="s">
        <v>242</v>
      </c>
      <c r="G5" s="15"/>
      <c r="H5" s="14" t="s">
        <v>243</v>
      </c>
      <c r="I5" s="15"/>
      <c r="J5" s="20"/>
      <c r="K5" s="15"/>
      <c r="N5" s="8">
        <v>1</v>
      </c>
      <c r="O5" s="8">
        <v>11</v>
      </c>
      <c r="P5" s="8">
        <v>3</v>
      </c>
      <c r="Q5" s="8">
        <v>15</v>
      </c>
    </row>
    <row r="10" spans="2:17" ht="18.75" x14ac:dyDescent="0.3">
      <c r="B10" s="24" t="s">
        <v>44</v>
      </c>
    </row>
    <row r="12" spans="2:17" ht="15.75" x14ac:dyDescent="0.25">
      <c r="C12" s="23" t="s">
        <v>36</v>
      </c>
      <c r="D12" s="22"/>
      <c r="E12" s="22"/>
      <c r="F12" s="22"/>
      <c r="G12" s="22"/>
      <c r="H12" s="22"/>
      <c r="I12" s="22"/>
      <c r="J12" s="22"/>
      <c r="K12" s="19"/>
    </row>
    <row r="13" spans="2:17" x14ac:dyDescent="0.25">
      <c r="C13" s="17" t="s">
        <v>33</v>
      </c>
      <c r="D13" s="13"/>
      <c r="E13" s="13"/>
      <c r="F13" s="30"/>
      <c r="G13" s="31" t="s">
        <v>34</v>
      </c>
      <c r="H13" s="32"/>
      <c r="I13" s="32"/>
      <c r="J13" s="32"/>
      <c r="K13" s="33"/>
    </row>
    <row r="14" spans="2:17" x14ac:dyDescent="0.25">
      <c r="C14" s="17" t="s">
        <v>35</v>
      </c>
      <c r="D14" s="13"/>
      <c r="E14" s="13"/>
      <c r="F14" s="30"/>
      <c r="G14" s="31" t="s">
        <v>36</v>
      </c>
      <c r="H14" s="32"/>
      <c r="I14" s="32"/>
      <c r="J14" s="32"/>
      <c r="K14" s="33"/>
    </row>
    <row r="15" spans="2:17" x14ac:dyDescent="0.25">
      <c r="C15" s="17" t="s">
        <v>50</v>
      </c>
      <c r="D15" s="13"/>
      <c r="E15" s="13"/>
      <c r="F15" s="30"/>
      <c r="G15" s="31" t="s">
        <v>51</v>
      </c>
      <c r="H15" s="32"/>
      <c r="I15" s="32"/>
      <c r="J15" s="32"/>
      <c r="K15" s="33"/>
    </row>
    <row r="16" spans="2:17" x14ac:dyDescent="0.25">
      <c r="C16" s="17" t="s">
        <v>52</v>
      </c>
      <c r="D16" s="13"/>
      <c r="E16" s="13"/>
      <c r="F16" s="30"/>
      <c r="G16" s="31" t="b">
        <v>1</v>
      </c>
      <c r="H16" s="32"/>
      <c r="I16" s="32"/>
      <c r="J16" s="32"/>
      <c r="K16" s="33"/>
    </row>
    <row r="17" spans="3:11" x14ac:dyDescent="0.25">
      <c r="C17" s="17" t="s">
        <v>179</v>
      </c>
      <c r="D17" s="13"/>
      <c r="E17" s="13"/>
      <c r="F17" s="30"/>
      <c r="G17" s="31">
        <v>12345</v>
      </c>
      <c r="H17" s="32"/>
      <c r="I17" s="32"/>
      <c r="J17" s="32"/>
      <c r="K17" s="33"/>
    </row>
    <row r="18" spans="3:11" x14ac:dyDescent="0.25">
      <c r="C18" s="17" t="s">
        <v>53</v>
      </c>
      <c r="D18" s="13"/>
      <c r="E18" s="13"/>
      <c r="F18" s="30"/>
      <c r="G18" s="31">
        <v>32</v>
      </c>
      <c r="H18" s="32"/>
      <c r="I18" s="32"/>
      <c r="J18" s="32"/>
      <c r="K18" s="33"/>
    </row>
    <row r="19" spans="3:11" x14ac:dyDescent="0.25">
      <c r="C19" s="17" t="s">
        <v>54</v>
      </c>
      <c r="D19" s="13"/>
      <c r="E19" s="13"/>
      <c r="F19" s="30"/>
      <c r="G19" s="31">
        <v>22</v>
      </c>
      <c r="H19" s="32"/>
      <c r="I19" s="32"/>
      <c r="J19" s="32"/>
      <c r="K19" s="33"/>
    </row>
    <row r="21" spans="3:11" ht="15.75" x14ac:dyDescent="0.25">
      <c r="C21" s="23" t="s">
        <v>55</v>
      </c>
      <c r="D21" s="22"/>
      <c r="E21" s="22"/>
      <c r="F21" s="22"/>
      <c r="G21" s="19"/>
    </row>
    <row r="22" spans="3:11" x14ac:dyDescent="0.25">
      <c r="C22" s="17" t="s">
        <v>56</v>
      </c>
      <c r="D22" s="30"/>
      <c r="E22" s="31">
        <v>3</v>
      </c>
      <c r="F22" s="32"/>
      <c r="G22" s="33"/>
    </row>
    <row r="23" spans="3:11" x14ac:dyDescent="0.25">
      <c r="C23" s="17" t="s">
        <v>57</v>
      </c>
      <c r="D23" s="30"/>
      <c r="E23" s="8" t="s">
        <v>2</v>
      </c>
      <c r="F23" s="8" t="s">
        <v>3</v>
      </c>
      <c r="G23" s="8" t="s">
        <v>4</v>
      </c>
    </row>
    <row r="24" spans="3:11" x14ac:dyDescent="0.25">
      <c r="C24" s="17" t="s">
        <v>58</v>
      </c>
      <c r="D24" s="30"/>
      <c r="E24" s="20" t="s">
        <v>1</v>
      </c>
      <c r="F24" s="18"/>
      <c r="G24" s="15"/>
    </row>
    <row r="26" spans="3:11" ht="15.75" x14ac:dyDescent="0.25">
      <c r="C26" s="23" t="s">
        <v>59</v>
      </c>
      <c r="D26" s="22"/>
      <c r="E26" s="22"/>
      <c r="F26" s="22"/>
      <c r="G26" s="22"/>
      <c r="H26" s="22"/>
      <c r="I26" s="22"/>
      <c r="J26" s="19"/>
    </row>
    <row r="27" spans="3:11" x14ac:dyDescent="0.25">
      <c r="C27" s="17" t="s">
        <v>254</v>
      </c>
      <c r="D27" s="13"/>
      <c r="E27" s="13"/>
      <c r="F27" s="30"/>
      <c r="G27" s="31" t="s">
        <v>63</v>
      </c>
      <c r="H27" s="32"/>
      <c r="I27" s="32"/>
      <c r="J27" s="33"/>
    </row>
    <row r="28" spans="3:11" x14ac:dyDescent="0.25">
      <c r="C28" s="17" t="s">
        <v>255</v>
      </c>
      <c r="D28" s="13"/>
      <c r="E28" s="13"/>
      <c r="F28" s="30"/>
      <c r="G28" s="31" t="s">
        <v>63</v>
      </c>
      <c r="H28" s="32"/>
      <c r="I28" s="32"/>
      <c r="J28" s="33"/>
    </row>
    <row r="29" spans="3:11" x14ac:dyDescent="0.25">
      <c r="C29" s="17" t="s">
        <v>256</v>
      </c>
      <c r="D29" s="13"/>
      <c r="E29" s="13"/>
      <c r="F29" s="30"/>
      <c r="G29" s="31" t="s">
        <v>61</v>
      </c>
      <c r="H29" s="32"/>
      <c r="I29" s="32"/>
      <c r="J29" s="33"/>
    </row>
    <row r="30" spans="3:11" x14ac:dyDescent="0.25">
      <c r="C30" s="17" t="s">
        <v>257</v>
      </c>
      <c r="D30" s="13"/>
      <c r="E30" s="13"/>
      <c r="F30" s="30"/>
      <c r="G30" s="31" t="s">
        <v>63</v>
      </c>
      <c r="H30" s="32"/>
      <c r="I30" s="32"/>
      <c r="J30" s="33"/>
    </row>
    <row r="31" spans="3:11" x14ac:dyDescent="0.25">
      <c r="C31" s="17" t="s">
        <v>258</v>
      </c>
      <c r="D31" s="13"/>
      <c r="E31" s="13"/>
      <c r="F31" s="30"/>
      <c r="G31" s="31" t="s">
        <v>63</v>
      </c>
      <c r="H31" s="32"/>
      <c r="I31" s="32"/>
      <c r="J31" s="33"/>
    </row>
    <row r="32" spans="3:11" x14ac:dyDescent="0.25">
      <c r="C32" s="17" t="s">
        <v>259</v>
      </c>
      <c r="D32" s="13"/>
      <c r="E32" s="13"/>
      <c r="F32" s="30"/>
      <c r="G32" s="31" t="s">
        <v>63</v>
      </c>
      <c r="H32" s="32"/>
      <c r="I32" s="32"/>
      <c r="J32" s="33"/>
    </row>
    <row r="33" spans="3:10" x14ac:dyDescent="0.25">
      <c r="C33" s="17" t="s">
        <v>260</v>
      </c>
      <c r="D33" s="13"/>
      <c r="E33" s="13"/>
      <c r="F33" s="30"/>
      <c r="G33" s="31" t="s">
        <v>63</v>
      </c>
      <c r="H33" s="32"/>
      <c r="I33" s="32"/>
      <c r="J33" s="33"/>
    </row>
    <row r="34" spans="3:10" x14ac:dyDescent="0.25">
      <c r="C34" s="17" t="s">
        <v>261</v>
      </c>
      <c r="D34" s="13"/>
      <c r="E34" s="13"/>
      <c r="F34" s="30"/>
      <c r="G34" s="31" t="s">
        <v>63</v>
      </c>
      <c r="H34" s="32"/>
      <c r="I34" s="32"/>
      <c r="J34" s="33"/>
    </row>
    <row r="35" spans="3:10" x14ac:dyDescent="0.25">
      <c r="C35" s="17" t="s">
        <v>262</v>
      </c>
      <c r="D35" s="13"/>
      <c r="E35" s="13"/>
      <c r="F35" s="30"/>
      <c r="G35" s="31" t="s">
        <v>63</v>
      </c>
      <c r="H35" s="32"/>
      <c r="I35" s="32"/>
      <c r="J35" s="33"/>
    </row>
    <row r="36" spans="3:10" x14ac:dyDescent="0.25">
      <c r="C36" s="17" t="s">
        <v>263</v>
      </c>
      <c r="D36" s="13"/>
      <c r="E36" s="13"/>
      <c r="F36" s="30"/>
      <c r="G36" s="31" t="s">
        <v>63</v>
      </c>
      <c r="H36" s="32"/>
      <c r="I36" s="32"/>
      <c r="J36" s="33"/>
    </row>
    <row r="37" spans="3:10" x14ac:dyDescent="0.25">
      <c r="C37" s="17" t="s">
        <v>264</v>
      </c>
      <c r="D37" s="13"/>
      <c r="E37" s="13"/>
      <c r="F37" s="30"/>
      <c r="G37" s="31" t="s">
        <v>63</v>
      </c>
      <c r="H37" s="32"/>
      <c r="I37" s="32"/>
      <c r="J37" s="33"/>
    </row>
    <row r="38" spans="3:10" x14ac:dyDescent="0.25">
      <c r="C38" s="17" t="s">
        <v>265</v>
      </c>
      <c r="D38" s="13"/>
      <c r="E38" s="13"/>
      <c r="F38" s="30"/>
      <c r="G38" s="31" t="s">
        <v>63</v>
      </c>
      <c r="H38" s="32"/>
      <c r="I38" s="32"/>
      <c r="J38" s="33"/>
    </row>
    <row r="39" spans="3:10" x14ac:dyDescent="0.25">
      <c r="C39" s="17" t="s">
        <v>266</v>
      </c>
      <c r="D39" s="13"/>
      <c r="E39" s="13"/>
      <c r="F39" s="30"/>
      <c r="G39" s="31" t="s">
        <v>63</v>
      </c>
      <c r="H39" s="32"/>
      <c r="I39" s="32"/>
      <c r="J39" s="33"/>
    </row>
    <row r="41" spans="3:10" ht="15.75" x14ac:dyDescent="0.25">
      <c r="C41" s="23" t="s">
        <v>67</v>
      </c>
      <c r="D41" s="22"/>
      <c r="E41" s="22"/>
      <c r="F41" s="22"/>
      <c r="G41" s="19"/>
    </row>
    <row r="42" spans="3:10" x14ac:dyDescent="0.25">
      <c r="C42" s="20" t="s">
        <v>68</v>
      </c>
      <c r="D42" s="18"/>
      <c r="E42" s="18"/>
      <c r="F42" s="18"/>
      <c r="G42" s="15"/>
    </row>
    <row r="43" spans="3:10" x14ac:dyDescent="0.25">
      <c r="C43" s="20" t="s">
        <v>188</v>
      </c>
      <c r="D43" s="18"/>
      <c r="E43" s="18"/>
      <c r="F43" s="18"/>
      <c r="G43" s="15"/>
    </row>
    <row r="44" spans="3:10" x14ac:dyDescent="0.25">
      <c r="C44" s="20" t="s">
        <v>69</v>
      </c>
      <c r="D44" s="18"/>
      <c r="E44" s="18"/>
      <c r="F44" s="18"/>
      <c r="G44" s="15"/>
    </row>
    <row r="45" spans="3:10" x14ac:dyDescent="0.25">
      <c r="C45" s="20" t="s">
        <v>70</v>
      </c>
      <c r="D45" s="18"/>
      <c r="E45" s="18"/>
      <c r="F45" s="18"/>
      <c r="G45" s="15"/>
    </row>
    <row r="46" spans="3:10" x14ac:dyDescent="0.25">
      <c r="C46" s="20" t="s">
        <v>267</v>
      </c>
      <c r="D46" s="18"/>
      <c r="E46" s="18"/>
      <c r="F46" s="18"/>
      <c r="G46" s="15"/>
    </row>
    <row r="49" spans="2:13" ht="18.75" x14ac:dyDescent="0.3">
      <c r="B49" s="24" t="s">
        <v>268</v>
      </c>
    </row>
    <row r="51" spans="2:13" x14ac:dyDescent="0.25">
      <c r="C51" s="46" t="s">
        <v>269</v>
      </c>
      <c r="D51" s="49"/>
      <c r="E51" s="47"/>
      <c r="F51" s="8">
        <v>4.0193533361833216E-14</v>
      </c>
    </row>
    <row r="53" spans="2:13" ht="15.75" x14ac:dyDescent="0.25">
      <c r="C53" s="50" t="s">
        <v>270</v>
      </c>
      <c r="D53" s="51"/>
      <c r="E53" s="50" t="s">
        <v>271</v>
      </c>
      <c r="F53" s="51"/>
    </row>
    <row r="54" spans="2:13" x14ac:dyDescent="0.25">
      <c r="C54" s="48" t="s">
        <v>272</v>
      </c>
      <c r="D54" s="48" t="s">
        <v>273</v>
      </c>
      <c r="E54" s="48" t="s">
        <v>272</v>
      </c>
      <c r="F54" s="48" t="s">
        <v>273</v>
      </c>
    </row>
    <row r="55" spans="2:13" x14ac:dyDescent="0.25">
      <c r="C55" s="9" t="s">
        <v>274</v>
      </c>
      <c r="D55" s="8">
        <v>5.6568542494923797</v>
      </c>
    </row>
    <row r="56" spans="2:13" x14ac:dyDescent="0.25">
      <c r="C56" s="9" t="s">
        <v>2</v>
      </c>
      <c r="D56" s="8">
        <v>0.31739646444725561</v>
      </c>
    </row>
    <row r="57" spans="2:13" x14ac:dyDescent="0.25">
      <c r="C57" s="9" t="s">
        <v>3</v>
      </c>
      <c r="D57" s="8">
        <v>1.4973935688388675</v>
      </c>
    </row>
    <row r="58" spans="2:13" x14ac:dyDescent="0.25">
      <c r="C58" s="9" t="s">
        <v>4</v>
      </c>
      <c r="D58" s="8">
        <v>0.56377522889073572</v>
      </c>
    </row>
    <row r="61" spans="2:13" ht="18.75" x14ac:dyDescent="0.3">
      <c r="B61" s="24" t="s">
        <v>275</v>
      </c>
    </row>
    <row r="63" spans="2:13" ht="25.5" x14ac:dyDescent="0.25">
      <c r="C63" s="40" t="s">
        <v>276</v>
      </c>
      <c r="D63" s="41" t="s">
        <v>277</v>
      </c>
      <c r="E63" s="41" t="s">
        <v>278</v>
      </c>
      <c r="F63" s="41" t="s">
        <v>279</v>
      </c>
      <c r="G63" s="41" t="s">
        <v>280</v>
      </c>
      <c r="H63" s="41" t="s">
        <v>281</v>
      </c>
      <c r="I63" s="41" t="s">
        <v>282</v>
      </c>
      <c r="J63" s="40" t="s">
        <v>283</v>
      </c>
      <c r="L63" s="9" t="s">
        <v>284</v>
      </c>
      <c r="M63" s="8">
        <v>28</v>
      </c>
    </row>
    <row r="64" spans="2:13" x14ac:dyDescent="0.25">
      <c r="C64" s="9" t="s">
        <v>274</v>
      </c>
      <c r="D64" s="8">
        <v>-0.66228163156398723</v>
      </c>
      <c r="E64" s="8">
        <v>2.2353407693286744</v>
      </c>
      <c r="F64" s="8">
        <v>-0.2962777043443296</v>
      </c>
      <c r="G64" s="8">
        <v>0.76920447332161546</v>
      </c>
      <c r="H64" s="8">
        <v>-5.2411696278029201</v>
      </c>
      <c r="I64" s="8">
        <v>3.9166063646749461</v>
      </c>
      <c r="J64" s="8">
        <v>1012.4999999999999</v>
      </c>
      <c r="L64" s="9" t="s">
        <v>285</v>
      </c>
      <c r="M64" s="8">
        <v>0.50238482956362196</v>
      </c>
    </row>
    <row r="65" spans="2:13" x14ac:dyDescent="0.25">
      <c r="C65" s="9" t="s">
        <v>2</v>
      </c>
      <c r="D65" s="8">
        <v>7.4449179399887813</v>
      </c>
      <c r="E65" s="8">
        <v>6.3072345071746447</v>
      </c>
      <c r="F65" s="8">
        <v>1.1803775381302204</v>
      </c>
      <c r="G65" s="8">
        <v>0.24778091662867263</v>
      </c>
      <c r="H65" s="8">
        <v>-5.4748662694851697</v>
      </c>
      <c r="I65" s="8">
        <v>20.364702149462733</v>
      </c>
      <c r="J65" s="8">
        <v>6.0349551883839752</v>
      </c>
      <c r="L65" s="9" t="s">
        <v>286</v>
      </c>
      <c r="M65" s="8">
        <v>0.4490689184454385</v>
      </c>
    </row>
    <row r="66" spans="2:13" x14ac:dyDescent="0.25">
      <c r="C66" s="9" t="s">
        <v>3</v>
      </c>
      <c r="D66" s="8">
        <v>6.0244171663380435</v>
      </c>
      <c r="E66" s="8">
        <v>2.3481836174145241</v>
      </c>
      <c r="F66" s="8">
        <v>2.5655647717069288</v>
      </c>
      <c r="G66" s="8">
        <v>1.5944780812760143E-2</v>
      </c>
      <c r="H66" s="8">
        <v>1.2143810741795402</v>
      </c>
      <c r="I66" s="8">
        <v>10.834453258496547</v>
      </c>
      <c r="J66" s="8">
        <v>104.14229756268867</v>
      </c>
      <c r="L66" s="9" t="s">
        <v>287</v>
      </c>
      <c r="M66" s="8">
        <v>2.0018939330169609</v>
      </c>
    </row>
    <row r="67" spans="2:13" x14ac:dyDescent="0.25">
      <c r="C67" s="9" t="s">
        <v>4</v>
      </c>
      <c r="D67" s="8">
        <v>3.1283276895645562</v>
      </c>
      <c r="E67" s="8">
        <v>3.5508829954991503</v>
      </c>
      <c r="F67" s="8">
        <v>0.88099993537658228</v>
      </c>
      <c r="G67" s="8">
        <v>0.38581786561905795</v>
      </c>
      <c r="H67" s="8">
        <v>-4.145326398095194</v>
      </c>
      <c r="I67" s="8">
        <v>10.401981777224307</v>
      </c>
      <c r="J67" s="8">
        <v>3.1105263155245666</v>
      </c>
      <c r="L67" s="9" t="s">
        <v>288</v>
      </c>
      <c r="M67" s="8">
        <v>112.21222093340327</v>
      </c>
    </row>
    <row r="70" spans="2:13" ht="18.75" x14ac:dyDescent="0.3">
      <c r="B70" s="24" t="s">
        <v>240</v>
      </c>
    </row>
    <row r="72" spans="2:13" x14ac:dyDescent="0.25">
      <c r="C72" s="41" t="s">
        <v>289</v>
      </c>
      <c r="D72" s="41" t="s">
        <v>290</v>
      </c>
      <c r="E72" s="41" t="s">
        <v>291</v>
      </c>
      <c r="F72" s="41" t="s">
        <v>292</v>
      </c>
      <c r="G72" s="41" t="s">
        <v>293</v>
      </c>
      <c r="H72" s="41" t="s">
        <v>280</v>
      </c>
    </row>
    <row r="73" spans="2:13" x14ac:dyDescent="0.25">
      <c r="C73" s="9" t="s">
        <v>294</v>
      </c>
      <c r="D73" s="8">
        <v>3</v>
      </c>
      <c r="E73" s="8">
        <v>113.2878</v>
      </c>
      <c r="F73" s="8">
        <v>37.762599999999999</v>
      </c>
      <c r="G73" s="8">
        <v>9.4228000000000005</v>
      </c>
      <c r="H73" s="8">
        <v>2.0000000000000001E-4</v>
      </c>
    </row>
    <row r="74" spans="2:13" x14ac:dyDescent="0.25">
      <c r="C74" s="9" t="s">
        <v>295</v>
      </c>
      <c r="D74" s="8">
        <v>28</v>
      </c>
      <c r="E74" s="8">
        <v>112.2122</v>
      </c>
      <c r="F74" s="8">
        <v>4.0076000000000001</v>
      </c>
    </row>
    <row r="75" spans="2:13" x14ac:dyDescent="0.25">
      <c r="C75" s="9" t="s">
        <v>32</v>
      </c>
      <c r="D75" s="8">
        <v>31</v>
      </c>
      <c r="E75" s="8">
        <v>225.5</v>
      </c>
      <c r="F75" s="8">
        <v>41.770200000000003</v>
      </c>
    </row>
    <row r="78" spans="2:13" ht="18.75" x14ac:dyDescent="0.3">
      <c r="B78" s="24" t="s">
        <v>296</v>
      </c>
    </row>
    <row r="80" spans="2:13" ht="51.75" x14ac:dyDescent="0.25">
      <c r="C80" s="16" t="s">
        <v>297</v>
      </c>
      <c r="D80" s="12" t="s">
        <v>298</v>
      </c>
      <c r="E80" s="16" t="s">
        <v>299</v>
      </c>
    </row>
    <row r="81" spans="2:5" x14ac:dyDescent="0.25">
      <c r="C81" s="8">
        <v>112.21222093340327</v>
      </c>
      <c r="D81" s="8">
        <v>1.8726003055027125</v>
      </c>
      <c r="E81" s="8">
        <v>-2.4980018054066022E-15</v>
      </c>
    </row>
    <row r="84" spans="2:5" ht="18.75" x14ac:dyDescent="0.3">
      <c r="B84" s="24" t="s">
        <v>300</v>
      </c>
    </row>
    <row r="86" spans="2:5" ht="51.75" x14ac:dyDescent="0.25">
      <c r="C86" s="16" t="s">
        <v>297</v>
      </c>
      <c r="D86" s="12" t="s">
        <v>298</v>
      </c>
      <c r="E86" s="16" t="s">
        <v>299</v>
      </c>
    </row>
    <row r="87" spans="2:5" x14ac:dyDescent="0.25">
      <c r="C87" s="8">
        <v>132.82106103615303</v>
      </c>
      <c r="D87" s="8">
        <v>2.4570960413033864</v>
      </c>
      <c r="E87" s="8">
        <v>0.30705079895299736</v>
      </c>
    </row>
  </sheetData>
  <mergeCells count="69">
    <mergeCell ref="B3:K3"/>
    <mergeCell ref="N3:Q3"/>
    <mergeCell ref="J4:K4"/>
    <mergeCell ref="B5:C5"/>
    <mergeCell ref="D5:E5"/>
    <mergeCell ref="F5:G5"/>
    <mergeCell ref="H5:I5"/>
    <mergeCell ref="J5:K5"/>
    <mergeCell ref="C53:D53"/>
    <mergeCell ref="E53:F53"/>
    <mergeCell ref="B4:C4"/>
    <mergeCell ref="D4:E4"/>
    <mergeCell ref="F4:G4"/>
    <mergeCell ref="H4:I4"/>
    <mergeCell ref="C42:G42"/>
    <mergeCell ref="C43:G43"/>
    <mergeCell ref="C44:G44"/>
    <mergeCell ref="C45:G45"/>
    <mergeCell ref="C46:G46"/>
    <mergeCell ref="C51:E51"/>
    <mergeCell ref="G35:J35"/>
    <mergeCell ref="G36:J36"/>
    <mergeCell ref="G37:J37"/>
    <mergeCell ref="G38:J38"/>
    <mergeCell ref="G39:J39"/>
    <mergeCell ref="C41:G41"/>
    <mergeCell ref="C38:F38"/>
    <mergeCell ref="C39:F39"/>
    <mergeCell ref="G27:J27"/>
    <mergeCell ref="G28:J28"/>
    <mergeCell ref="G29:J29"/>
    <mergeCell ref="G30:J30"/>
    <mergeCell ref="G31:J31"/>
    <mergeCell ref="G32:J32"/>
    <mergeCell ref="G33:J33"/>
    <mergeCell ref="G34:J34"/>
    <mergeCell ref="C32:F32"/>
    <mergeCell ref="C33:F33"/>
    <mergeCell ref="C34:F34"/>
    <mergeCell ref="C35:F35"/>
    <mergeCell ref="C36:F36"/>
    <mergeCell ref="C37:F37"/>
    <mergeCell ref="C26:J26"/>
    <mergeCell ref="C27:F27"/>
    <mergeCell ref="C28:F28"/>
    <mergeCell ref="C29:F29"/>
    <mergeCell ref="C30:F30"/>
    <mergeCell ref="C31:F31"/>
    <mergeCell ref="C21:G21"/>
    <mergeCell ref="C22:D22"/>
    <mergeCell ref="C23:D23"/>
    <mergeCell ref="C24:D24"/>
    <mergeCell ref="E22:G22"/>
    <mergeCell ref="E24:G24"/>
    <mergeCell ref="C18:F18"/>
    <mergeCell ref="C19:F19"/>
    <mergeCell ref="G13:K13"/>
    <mergeCell ref="G14:K14"/>
    <mergeCell ref="G15:K15"/>
    <mergeCell ref="G16:K16"/>
    <mergeCell ref="G17:K17"/>
    <mergeCell ref="G18:K18"/>
    <mergeCell ref="G19:K19"/>
    <mergeCell ref="C12:K12"/>
    <mergeCell ref="C13:F13"/>
    <mergeCell ref="C14:F14"/>
    <mergeCell ref="C15:F15"/>
    <mergeCell ref="C16:F16"/>
    <mergeCell ref="C17:F17"/>
  </mergeCells>
  <hyperlinks>
    <hyperlink ref="B4" location="'MLR_Output'!$B$10:$B$10" display="Inputs"/>
    <hyperlink ref="D4" location="'MLR_Output'!$B$49:$B$49" display="Predictors"/>
    <hyperlink ref="F4" location="'MLR_Output'!$B$61:$B$61" display="Regress. Model"/>
    <hyperlink ref="H4" location="'MLR_Output'!$B$70:$B$70" display="ANOVA"/>
    <hyperlink ref="J4" location="'MLR_Output'!$B$78:$B$78" display="Train. Score - Summary"/>
    <hyperlink ref="B5" location="'MLR_Output'!$B$84:$B$84" display="Valid. Score - Summary"/>
    <hyperlink ref="D5" location="'MLR_TrainingScore'!$B$10:$B$10" display="Train. Score - Detailed Rep."/>
    <hyperlink ref="F5" location="'MLR_ValidationLiftChart'!$B$10:$B$10" display="Validation Lift Chart"/>
    <hyperlink ref="H5" location="'MLR_ValidationScore'!$B$10:$B$10" display="Valid. Score - Detailed Rep.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7"/>
  <sheetViews>
    <sheetView showGridLines="0" workbookViewId="0"/>
  </sheetViews>
  <sheetFormatPr defaultRowHeight="15" x14ac:dyDescent="0.25"/>
  <cols>
    <col min="14" max="14" width="12.7109375" bestFit="1" customWidth="1"/>
  </cols>
  <sheetData>
    <row r="1" spans="2:17" ht="18.75" x14ac:dyDescent="0.3">
      <c r="B1" s="10" t="s">
        <v>252</v>
      </c>
      <c r="N1" t="s">
        <v>208</v>
      </c>
    </row>
    <row r="3" spans="2:17" ht="15.75" x14ac:dyDescent="0.25">
      <c r="B3" s="23" t="s">
        <v>27</v>
      </c>
      <c r="C3" s="22"/>
      <c r="D3" s="22"/>
      <c r="E3" s="22"/>
      <c r="F3" s="22"/>
      <c r="G3" s="22"/>
      <c r="H3" s="22"/>
      <c r="I3" s="22"/>
      <c r="J3" s="22"/>
      <c r="K3" s="19"/>
      <c r="N3" s="23" t="s">
        <v>28</v>
      </c>
      <c r="O3" s="22"/>
      <c r="P3" s="22"/>
      <c r="Q3" s="19"/>
    </row>
    <row r="4" spans="2:17" x14ac:dyDescent="0.25">
      <c r="B4" s="14" t="s">
        <v>44</v>
      </c>
      <c r="C4" s="15"/>
      <c r="D4" s="14" t="s">
        <v>238</v>
      </c>
      <c r="E4" s="15"/>
      <c r="F4" s="14" t="s">
        <v>239</v>
      </c>
      <c r="G4" s="15"/>
      <c r="H4" s="14" t="s">
        <v>240</v>
      </c>
      <c r="I4" s="15"/>
      <c r="J4" s="14" t="s">
        <v>106</v>
      </c>
      <c r="K4" s="15"/>
      <c r="N4" s="12" t="s">
        <v>220</v>
      </c>
      <c r="O4" s="12" t="s">
        <v>221</v>
      </c>
      <c r="P4" s="12" t="s">
        <v>222</v>
      </c>
      <c r="Q4" s="12" t="s">
        <v>32</v>
      </c>
    </row>
    <row r="5" spans="2:17" x14ac:dyDescent="0.25">
      <c r="B5" s="14" t="s">
        <v>107</v>
      </c>
      <c r="C5" s="15"/>
      <c r="D5" s="14" t="s">
        <v>241</v>
      </c>
      <c r="E5" s="15"/>
      <c r="F5" s="14" t="s">
        <v>242</v>
      </c>
      <c r="G5" s="15"/>
      <c r="H5" s="14" t="s">
        <v>243</v>
      </c>
      <c r="I5" s="15"/>
      <c r="J5" s="20"/>
      <c r="K5" s="15"/>
      <c r="N5" s="8">
        <v>1</v>
      </c>
      <c r="O5" s="8">
        <v>11</v>
      </c>
      <c r="P5" s="8">
        <v>3</v>
      </c>
      <c r="Q5" s="8">
        <v>15</v>
      </c>
    </row>
    <row r="10" spans="2:17" x14ac:dyDescent="0.25">
      <c r="B10" s="9" t="s">
        <v>33</v>
      </c>
      <c r="C10" s="20" t="s">
        <v>34</v>
      </c>
      <c r="D10" s="18"/>
      <c r="E10" s="18"/>
      <c r="F10" s="15"/>
    </row>
    <row r="11" spans="2:17" x14ac:dyDescent="0.25">
      <c r="B11" s="9" t="s">
        <v>35</v>
      </c>
      <c r="C11" s="20" t="s">
        <v>36</v>
      </c>
      <c r="D11" s="18"/>
      <c r="E11" s="18"/>
      <c r="F11" s="15"/>
    </row>
    <row r="14" spans="2:17" ht="25.5" customHeight="1" x14ac:dyDescent="0.25">
      <c r="B14" s="42" t="s">
        <v>245</v>
      </c>
      <c r="C14" s="42" t="s">
        <v>246</v>
      </c>
      <c r="D14" s="44" t="s">
        <v>247</v>
      </c>
      <c r="E14" s="46" t="s">
        <v>248</v>
      </c>
      <c r="F14" s="47"/>
      <c r="G14" s="46" t="s">
        <v>249</v>
      </c>
      <c r="H14" s="47"/>
      <c r="J14" s="44" t="s">
        <v>2</v>
      </c>
      <c r="K14" s="44" t="s">
        <v>3</v>
      </c>
      <c r="L14" s="44" t="s">
        <v>4</v>
      </c>
    </row>
    <row r="15" spans="2:17" x14ac:dyDescent="0.25">
      <c r="B15" s="43"/>
      <c r="C15" s="43"/>
      <c r="D15" s="45"/>
      <c r="E15" s="41" t="s">
        <v>250</v>
      </c>
      <c r="F15" s="41" t="s">
        <v>251</v>
      </c>
      <c r="G15" s="41" t="s">
        <v>250</v>
      </c>
      <c r="H15" s="41" t="s">
        <v>251</v>
      </c>
      <c r="J15" s="45"/>
      <c r="K15" s="45"/>
      <c r="L15" s="45"/>
    </row>
    <row r="16" spans="2:17" x14ac:dyDescent="0.25">
      <c r="B16" s="8">
        <v>6.9893683439040437</v>
      </c>
      <c r="C16" s="8">
        <v>7</v>
      </c>
      <c r="D16" s="8">
        <v>1.0631656095956288E-2</v>
      </c>
      <c r="E16" s="8">
        <v>5.7781101901052825</v>
      </c>
      <c r="F16" s="8">
        <v>8.2006264977028049</v>
      </c>
      <c r="G16" s="8">
        <v>2.7135250120555554</v>
      </c>
      <c r="H16" s="8">
        <v>11.265211675752532</v>
      </c>
      <c r="J16" s="8">
        <v>0.20609193229279202</v>
      </c>
      <c r="K16" s="8">
        <v>0.6</v>
      </c>
      <c r="L16" s="8">
        <v>0.8</v>
      </c>
    </row>
    <row r="17" spans="2:12" x14ac:dyDescent="0.25">
      <c r="B17" s="8">
        <v>6.7675748159237958</v>
      </c>
      <c r="C17" s="8">
        <v>9</v>
      </c>
      <c r="D17" s="8">
        <v>2.2324251840762042</v>
      </c>
      <c r="E17" s="8">
        <v>5.7259449983509061</v>
      </c>
      <c r="F17" s="8">
        <v>7.8092046334966856</v>
      </c>
      <c r="G17" s="8">
        <v>2.5366549915562704</v>
      </c>
      <c r="H17" s="8">
        <v>10.998494640291321</v>
      </c>
      <c r="J17" s="8">
        <v>9.5380806762871875E-2</v>
      </c>
      <c r="K17" s="8">
        <v>0.7</v>
      </c>
      <c r="L17" s="8">
        <v>0.8</v>
      </c>
    </row>
    <row r="18" spans="2:12" x14ac:dyDescent="0.25">
      <c r="B18" s="8">
        <v>4.4241662862759492</v>
      </c>
      <c r="C18" s="8">
        <v>8</v>
      </c>
      <c r="D18" s="8">
        <v>3.5758337137240508</v>
      </c>
      <c r="E18" s="8">
        <v>3.2662298571413935</v>
      </c>
      <c r="F18" s="8">
        <v>5.582102715410505</v>
      </c>
      <c r="G18" s="8">
        <v>0.16312103219965746</v>
      </c>
      <c r="H18" s="8">
        <v>8.6852115403522419</v>
      </c>
      <c r="J18" s="8">
        <v>0.10741346567040741</v>
      </c>
      <c r="K18" s="8">
        <v>0.4</v>
      </c>
      <c r="L18" s="8">
        <v>0.6</v>
      </c>
    </row>
    <row r="19" spans="2:12" x14ac:dyDescent="0.25">
      <c r="B19" s="8">
        <v>3.0297078075052348</v>
      </c>
      <c r="C19" s="8">
        <v>3</v>
      </c>
      <c r="D19" s="8">
        <v>-2.9707807505234829E-2</v>
      </c>
      <c r="E19" s="8">
        <v>1.6116261531878511</v>
      </c>
      <c r="F19" s="8">
        <v>4.4477894618226186</v>
      </c>
      <c r="G19" s="8">
        <v>-1.3092604410166104</v>
      </c>
      <c r="H19" s="8">
        <v>7.3686760560270805</v>
      </c>
      <c r="J19" s="8">
        <v>0.16286964053474998</v>
      </c>
      <c r="K19" s="8">
        <v>0.1</v>
      </c>
      <c r="L19" s="8">
        <v>0.6</v>
      </c>
    </row>
    <row r="20" spans="2:12" x14ac:dyDescent="0.25">
      <c r="B20" s="8">
        <v>9.4406590755179067</v>
      </c>
      <c r="C20" s="8">
        <v>8</v>
      </c>
      <c r="D20" s="8">
        <v>-1.4406590755179067</v>
      </c>
      <c r="E20" s="8">
        <v>7.7900603098702916</v>
      </c>
      <c r="F20" s="8">
        <v>11.091257841165522</v>
      </c>
      <c r="G20" s="8">
        <v>5.0202330588848234</v>
      </c>
      <c r="H20" s="8">
        <v>13.86108509215099</v>
      </c>
      <c r="J20" s="8">
        <v>0.12763013089446171</v>
      </c>
      <c r="K20" s="8">
        <v>1</v>
      </c>
      <c r="L20" s="8">
        <v>1</v>
      </c>
    </row>
    <row r="21" spans="2:12" x14ac:dyDescent="0.25">
      <c r="B21" s="8">
        <v>5.853171108129521</v>
      </c>
      <c r="C21" s="8">
        <v>8</v>
      </c>
      <c r="D21" s="8">
        <v>2.146828891870479</v>
      </c>
      <c r="E21" s="8">
        <v>4.2745367718157885</v>
      </c>
      <c r="F21" s="8">
        <v>7.4318054444432535</v>
      </c>
      <c r="G21" s="8">
        <v>1.4591096325516126</v>
      </c>
      <c r="H21" s="8">
        <v>10.247232583707429</v>
      </c>
      <c r="J21" s="8">
        <v>9.2378350098701295E-2</v>
      </c>
      <c r="K21" s="8">
        <v>0.5</v>
      </c>
      <c r="L21" s="8">
        <v>0.9</v>
      </c>
    </row>
    <row r="22" spans="2:12" x14ac:dyDescent="0.25">
      <c r="B22" s="8">
        <v>3.8145874890653344</v>
      </c>
      <c r="C22" s="8">
        <v>5</v>
      </c>
      <c r="D22" s="8">
        <v>1.1854125109346656</v>
      </c>
      <c r="E22" s="8">
        <v>2.7341436086872033</v>
      </c>
      <c r="F22" s="8">
        <v>4.8950313694434655</v>
      </c>
      <c r="G22" s="8">
        <v>-0.42605501673679402</v>
      </c>
      <c r="H22" s="8">
        <v>8.0552299948674637</v>
      </c>
      <c r="J22" s="8">
        <v>0.18737467422308229</v>
      </c>
      <c r="K22" s="8">
        <v>0.2</v>
      </c>
      <c r="L22" s="8">
        <v>0.6</v>
      </c>
    </row>
    <row r="23" spans="2:12" x14ac:dyDescent="0.25">
      <c r="B23" s="8">
        <v>3.6378912887703097</v>
      </c>
      <c r="C23" s="8">
        <v>1</v>
      </c>
      <c r="D23" s="8">
        <v>-2.6378912887703097</v>
      </c>
      <c r="E23" s="8">
        <v>2.5480556555781479</v>
      </c>
      <c r="F23" s="8">
        <v>4.7277269219624714</v>
      </c>
      <c r="G23" s="8">
        <v>-0.60515379592353113</v>
      </c>
      <c r="H23" s="8">
        <v>7.8809363734641504</v>
      </c>
      <c r="J23" s="8">
        <v>0.16364087329749538</v>
      </c>
      <c r="K23" s="8">
        <v>0.2</v>
      </c>
      <c r="L23" s="8">
        <v>0.6</v>
      </c>
    </row>
    <row r="24" spans="2:12" x14ac:dyDescent="0.25">
      <c r="B24" s="8">
        <v>6.9233477250531079</v>
      </c>
      <c r="C24" s="8">
        <v>6</v>
      </c>
      <c r="D24" s="8">
        <v>-0.92334772505310792</v>
      </c>
      <c r="E24" s="8">
        <v>4.7608501196725843</v>
      </c>
      <c r="F24" s="8">
        <v>9.0858453304336315</v>
      </c>
      <c r="G24" s="8">
        <v>2.2873919685077873</v>
      </c>
      <c r="H24" s="8">
        <v>11.559303481598429</v>
      </c>
      <c r="J24" s="8">
        <v>0.19410463560941477</v>
      </c>
      <c r="K24" s="8">
        <v>0.5</v>
      </c>
      <c r="L24" s="8">
        <v>1</v>
      </c>
    </row>
    <row r="25" spans="2:12" x14ac:dyDescent="0.25">
      <c r="B25" s="8">
        <v>7.5656231707996193</v>
      </c>
      <c r="C25" s="8">
        <v>9</v>
      </c>
      <c r="D25" s="8">
        <v>1.4343768292003807</v>
      </c>
      <c r="E25" s="8">
        <v>6.1717404723800406</v>
      </c>
      <c r="F25" s="8">
        <v>8.959505869219198</v>
      </c>
      <c r="G25" s="8">
        <v>3.2345033548256206</v>
      </c>
      <c r="H25" s="8">
        <v>11.896742986773617</v>
      </c>
      <c r="J25" s="8">
        <v>0.20257451410909763</v>
      </c>
      <c r="K25" s="8">
        <v>0.7</v>
      </c>
      <c r="L25" s="8">
        <v>0.8</v>
      </c>
    </row>
    <row r="26" spans="2:12" x14ac:dyDescent="0.25">
      <c r="B26" s="8">
        <v>3.4893899961176214</v>
      </c>
      <c r="C26" s="8">
        <v>1</v>
      </c>
      <c r="D26" s="8">
        <v>-2.4893899961176214</v>
      </c>
      <c r="E26" s="8">
        <v>2.3273629969459471</v>
      </c>
      <c r="F26" s="8">
        <v>4.6514169952892956</v>
      </c>
      <c r="G26" s="8">
        <v>-0.77276868583840486</v>
      </c>
      <c r="H26" s="8">
        <v>7.7515486780736476</v>
      </c>
      <c r="J26" s="8">
        <v>0.14369420714889417</v>
      </c>
      <c r="K26" s="8">
        <v>0.2</v>
      </c>
      <c r="L26" s="8">
        <v>0.6</v>
      </c>
    </row>
    <row r="27" spans="2:12" x14ac:dyDescent="0.25">
      <c r="B27" s="8">
        <v>5.7774873435224618</v>
      </c>
      <c r="C27" s="8">
        <v>4</v>
      </c>
      <c r="D27" s="8">
        <v>-1.7774873435224618</v>
      </c>
      <c r="E27" s="8">
        <v>4.8573234541755932</v>
      </c>
      <c r="F27" s="8">
        <v>6.6976512328693305</v>
      </c>
      <c r="G27" s="8">
        <v>1.5748225381130228</v>
      </c>
      <c r="H27" s="8">
        <v>9.9801521489319001</v>
      </c>
      <c r="J27" s="8">
        <v>0.12423216047794025</v>
      </c>
      <c r="K27" s="8">
        <v>0.5</v>
      </c>
      <c r="L27" s="8">
        <v>0.8</v>
      </c>
    </row>
    <row r="28" spans="2:12" x14ac:dyDescent="0.25">
      <c r="B28" s="8">
        <v>3.3343230498831344</v>
      </c>
      <c r="C28" s="8">
        <v>1</v>
      </c>
      <c r="D28" s="8">
        <v>-2.3343230498831344</v>
      </c>
      <c r="E28" s="8">
        <v>1.2938781839217546</v>
      </c>
      <c r="F28" s="8">
        <v>5.3747679158445143</v>
      </c>
      <c r="G28" s="8">
        <v>-1.2459722609453445</v>
      </c>
      <c r="H28" s="8">
        <v>7.9146183607116134</v>
      </c>
      <c r="J28" s="8">
        <v>0.28782478279280055</v>
      </c>
      <c r="K28" s="8">
        <v>0.1</v>
      </c>
      <c r="L28" s="8">
        <v>0.4</v>
      </c>
    </row>
    <row r="29" spans="2:12" x14ac:dyDescent="0.25">
      <c r="B29" s="8">
        <v>3.2362377567627392</v>
      </c>
      <c r="C29" s="8">
        <v>2</v>
      </c>
      <c r="D29" s="8">
        <v>-1.2362377567627392</v>
      </c>
      <c r="E29" s="8">
        <v>1.2263113756924255</v>
      </c>
      <c r="F29" s="8">
        <v>5.2461641378330528</v>
      </c>
      <c r="G29" s="8">
        <v>-1.3305438168065078</v>
      </c>
      <c r="H29" s="8">
        <v>7.8030193303319866</v>
      </c>
      <c r="J29" s="8">
        <v>2.8770985310135257E-2</v>
      </c>
      <c r="K29" s="8">
        <v>0.3</v>
      </c>
      <c r="L29" s="8">
        <v>0.6</v>
      </c>
    </row>
    <row r="30" spans="2:12" x14ac:dyDescent="0.25">
      <c r="B30" s="8">
        <v>7.0705232283215995</v>
      </c>
      <c r="C30" s="8">
        <v>10</v>
      </c>
      <c r="D30" s="8">
        <v>2.9294767716784005</v>
      </c>
      <c r="E30" s="8">
        <v>5.3105421937977741</v>
      </c>
      <c r="F30" s="8">
        <v>8.8305042628454249</v>
      </c>
      <c r="G30" s="8">
        <v>2.608099769565948</v>
      </c>
      <c r="H30" s="8">
        <v>11.532946687077251</v>
      </c>
      <c r="J30" s="8">
        <v>0.13295336207825231</v>
      </c>
      <c r="K30" s="8">
        <v>0.6</v>
      </c>
      <c r="L30" s="8">
        <v>1</v>
      </c>
    </row>
    <row r="31" spans="2:12" x14ac:dyDescent="0.25">
      <c r="B31" s="8">
        <v>9.4464145634240353</v>
      </c>
      <c r="C31" s="8">
        <v>9</v>
      </c>
      <c r="D31" s="8">
        <v>-0.44641456342403529</v>
      </c>
      <c r="E31" s="8">
        <v>7.7931013981386812</v>
      </c>
      <c r="F31" s="8">
        <v>11.099727728709389</v>
      </c>
      <c r="G31" s="8">
        <v>5.0249742657523502</v>
      </c>
      <c r="H31" s="8">
        <v>13.86785486109572</v>
      </c>
      <c r="J31" s="8">
        <v>0.12840320696494642</v>
      </c>
      <c r="K31" s="8">
        <v>1</v>
      </c>
      <c r="L31" s="8">
        <v>1</v>
      </c>
    </row>
    <row r="32" spans="2:12" x14ac:dyDescent="0.25">
      <c r="B32" s="8">
        <v>7.9222043985012673</v>
      </c>
      <c r="C32" s="8">
        <v>6</v>
      </c>
      <c r="D32" s="8">
        <v>-1.9222043985012673</v>
      </c>
      <c r="E32" s="8">
        <v>6.0337778047711224</v>
      </c>
      <c r="F32" s="8">
        <v>9.8106309922314114</v>
      </c>
      <c r="G32" s="8">
        <v>3.4075787348081592</v>
      </c>
      <c r="H32" s="8">
        <v>12.436830062194375</v>
      </c>
      <c r="J32" s="8">
        <v>0.25047043862780172</v>
      </c>
      <c r="K32" s="8">
        <v>0.7</v>
      </c>
      <c r="L32" s="8">
        <v>0.8</v>
      </c>
    </row>
    <row r="33" spans="2:12" x14ac:dyDescent="0.25">
      <c r="B33" s="8">
        <v>5.0848606515373458</v>
      </c>
      <c r="C33" s="8">
        <v>2</v>
      </c>
      <c r="D33" s="8">
        <v>-3.0848606515373458</v>
      </c>
      <c r="E33" s="8">
        <v>3.992141373644857</v>
      </c>
      <c r="F33" s="8">
        <v>6.1775799294298341</v>
      </c>
      <c r="G33" s="8">
        <v>0.84107398116298704</v>
      </c>
      <c r="H33" s="8">
        <v>9.3286473219117045</v>
      </c>
      <c r="J33" s="8">
        <v>0.1961578105492969</v>
      </c>
      <c r="K33" s="8">
        <v>0.4</v>
      </c>
      <c r="L33" s="8">
        <v>0.6</v>
      </c>
    </row>
    <row r="34" spans="2:12" x14ac:dyDescent="0.25">
      <c r="B34" s="8">
        <v>4.611564445751716</v>
      </c>
      <c r="C34" s="8">
        <v>6</v>
      </c>
      <c r="D34" s="8">
        <v>1.388435554248284</v>
      </c>
      <c r="E34" s="8">
        <v>3.5224794473293732</v>
      </c>
      <c r="F34" s="8">
        <v>5.7006494441740587</v>
      </c>
      <c r="G34" s="8">
        <v>0.3687121012601251</v>
      </c>
      <c r="H34" s="8">
        <v>8.854416790243306</v>
      </c>
      <c r="J34" s="8">
        <v>0.2135046116677482</v>
      </c>
      <c r="K34" s="8">
        <v>0.3</v>
      </c>
      <c r="L34" s="8">
        <v>0.6</v>
      </c>
    </row>
    <row r="35" spans="2:12" x14ac:dyDescent="0.25">
      <c r="B35" s="8">
        <v>3.8586260177584455</v>
      </c>
      <c r="C35" s="8">
        <v>5</v>
      </c>
      <c r="D35" s="8">
        <v>1.1413739822415545</v>
      </c>
      <c r="E35" s="8">
        <v>2.7670428810188055</v>
      </c>
      <c r="F35" s="8">
        <v>4.9502091544980855</v>
      </c>
      <c r="G35" s="8">
        <v>-0.38486825321489349</v>
      </c>
      <c r="H35" s="8">
        <v>8.1021202887317845</v>
      </c>
      <c r="J35" s="8">
        <v>0.19328992124770938</v>
      </c>
      <c r="K35" s="8">
        <v>0.2</v>
      </c>
      <c r="L35" s="8">
        <v>0.6</v>
      </c>
    </row>
    <row r="36" spans="2:12" x14ac:dyDescent="0.25">
      <c r="B36" s="8">
        <v>3.2972538958246922</v>
      </c>
      <c r="C36" s="8">
        <v>3</v>
      </c>
      <c r="D36" s="8">
        <v>-0.29725389582469219</v>
      </c>
      <c r="E36" s="8">
        <v>1.9714554798941915</v>
      </c>
      <c r="F36" s="8">
        <v>4.6230523117551927</v>
      </c>
      <c r="G36" s="8">
        <v>-1.0124365017622425</v>
      </c>
      <c r="H36" s="8">
        <v>7.6069442934116269</v>
      </c>
      <c r="J36" s="8">
        <v>0.11788652171277789</v>
      </c>
      <c r="K36" s="8">
        <v>0.2</v>
      </c>
      <c r="L36" s="8">
        <v>0.6</v>
      </c>
    </row>
    <row r="37" spans="2:12" x14ac:dyDescent="0.25">
      <c r="B37" s="8">
        <v>8.4904632243386118</v>
      </c>
      <c r="C37" s="8">
        <v>7</v>
      </c>
      <c r="D37" s="8">
        <v>-1.4904632243386118</v>
      </c>
      <c r="E37" s="8">
        <v>6.4956174057598846</v>
      </c>
      <c r="F37" s="8">
        <v>10.485309042917338</v>
      </c>
      <c r="G37" s="8">
        <v>3.9302987839625594</v>
      </c>
      <c r="H37" s="8">
        <v>13.050627664714664</v>
      </c>
      <c r="J37" s="8">
        <v>0</v>
      </c>
      <c r="K37" s="8">
        <v>1</v>
      </c>
      <c r="L37" s="8">
        <v>1</v>
      </c>
    </row>
    <row r="38" spans="2:12" x14ac:dyDescent="0.25">
      <c r="B38" s="8">
        <v>7.2293755057659421</v>
      </c>
      <c r="C38" s="8">
        <v>9</v>
      </c>
      <c r="D38" s="8">
        <v>1.7706244942340579</v>
      </c>
      <c r="E38" s="8">
        <v>5.833084665941616</v>
      </c>
      <c r="F38" s="8">
        <v>8.6256663455902682</v>
      </c>
      <c r="G38" s="8">
        <v>2.8974800785024302</v>
      </c>
      <c r="H38" s="8">
        <v>11.561270933029455</v>
      </c>
      <c r="J38" s="8">
        <v>0.19631001022439803</v>
      </c>
      <c r="K38" s="8">
        <v>0.6</v>
      </c>
      <c r="L38" s="8">
        <v>0.9</v>
      </c>
    </row>
    <row r="39" spans="2:12" x14ac:dyDescent="0.25">
      <c r="B39" s="8">
        <v>6.1917743617652121</v>
      </c>
      <c r="C39" s="8">
        <v>7</v>
      </c>
      <c r="D39" s="8">
        <v>0.80822563823478788</v>
      </c>
      <c r="E39" s="8">
        <v>5.1901467402811026</v>
      </c>
      <c r="F39" s="8">
        <v>7.1934019832493217</v>
      </c>
      <c r="G39" s="8">
        <v>1.970524810330339</v>
      </c>
      <c r="H39" s="8">
        <v>10.413023913200085</v>
      </c>
      <c r="J39" s="8">
        <v>0.14097889584431958</v>
      </c>
      <c r="K39" s="8">
        <v>0.6</v>
      </c>
      <c r="L39" s="8">
        <v>0.7</v>
      </c>
    </row>
    <row r="40" spans="2:12" x14ac:dyDescent="0.25">
      <c r="B40" s="8">
        <v>4.2622064460241402</v>
      </c>
      <c r="C40" s="8">
        <v>6</v>
      </c>
      <c r="D40" s="8">
        <v>1.7377935539758598</v>
      </c>
      <c r="E40" s="8">
        <v>3.3503046834741301</v>
      </c>
      <c r="F40" s="8">
        <v>5.1741082085741503</v>
      </c>
      <c r="G40" s="8">
        <v>6.134287909995173E-2</v>
      </c>
      <c r="H40" s="8">
        <v>8.4630700129483287</v>
      </c>
      <c r="J40" s="8">
        <v>0.16657890979384654</v>
      </c>
      <c r="K40" s="8">
        <v>0.3</v>
      </c>
      <c r="L40" s="8">
        <v>0.6</v>
      </c>
    </row>
    <row r="41" spans="2:12" x14ac:dyDescent="0.25">
      <c r="B41" s="8">
        <v>5.174940310774133</v>
      </c>
      <c r="C41" s="8">
        <v>5</v>
      </c>
      <c r="D41" s="8">
        <v>-0.17494031077413297</v>
      </c>
      <c r="E41" s="8">
        <v>3.9415689829110603</v>
      </c>
      <c r="F41" s="8">
        <v>6.4083116386372057</v>
      </c>
      <c r="G41" s="8">
        <v>0.89278025821141682</v>
      </c>
      <c r="H41" s="8">
        <v>9.4571003633368491</v>
      </c>
      <c r="J41" s="8">
        <v>0.12733743381351406</v>
      </c>
      <c r="K41" s="8">
        <v>0.5</v>
      </c>
      <c r="L41" s="8">
        <v>0.6</v>
      </c>
    </row>
    <row r="42" spans="2:12" x14ac:dyDescent="0.25">
      <c r="B42" s="8">
        <v>3.6768819844978351</v>
      </c>
      <c r="C42" s="8">
        <v>1</v>
      </c>
      <c r="D42" s="8">
        <v>-2.6768819844978351</v>
      </c>
      <c r="E42" s="8">
        <v>2.5965698946227738</v>
      </c>
      <c r="F42" s="8">
        <v>4.7571940743728964</v>
      </c>
      <c r="G42" s="8">
        <v>-0.56372694523141131</v>
      </c>
      <c r="H42" s="8">
        <v>7.9174909142270815</v>
      </c>
      <c r="J42" s="8">
        <v>0.16887809633229814</v>
      </c>
      <c r="K42" s="8">
        <v>0.2</v>
      </c>
      <c r="L42" s="8">
        <v>0.6</v>
      </c>
    </row>
    <row r="43" spans="2:12" x14ac:dyDescent="0.25">
      <c r="B43" s="8">
        <v>4.0660545016111573</v>
      </c>
      <c r="C43" s="8">
        <v>6</v>
      </c>
      <c r="D43" s="8">
        <v>1.9339454983888427</v>
      </c>
      <c r="E43" s="8">
        <v>2.856673712291081</v>
      </c>
      <c r="F43" s="8">
        <v>5.2754352909312336</v>
      </c>
      <c r="G43" s="8">
        <v>-0.20925739074776839</v>
      </c>
      <c r="H43" s="8">
        <v>8.3413663939700839</v>
      </c>
      <c r="J43" s="8">
        <v>0.22115167681368469</v>
      </c>
      <c r="K43" s="8">
        <v>0.2</v>
      </c>
      <c r="L43" s="8">
        <v>0.6</v>
      </c>
    </row>
    <row r="44" spans="2:12" x14ac:dyDescent="0.25">
      <c r="B44" s="8">
        <v>6.5835308906474648</v>
      </c>
      <c r="C44" s="8">
        <v>7</v>
      </c>
      <c r="D44" s="8">
        <v>0.41646910935253523</v>
      </c>
      <c r="E44" s="8">
        <v>5.2192216311432613</v>
      </c>
      <c r="F44" s="8">
        <v>7.9478401501516682</v>
      </c>
      <c r="G44" s="8">
        <v>2.2618379771078976</v>
      </c>
      <c r="H44" s="8">
        <v>10.905223804187031</v>
      </c>
      <c r="J44" s="8">
        <v>0.11267970041331274</v>
      </c>
      <c r="K44" s="8">
        <v>0.7</v>
      </c>
      <c r="L44" s="8">
        <v>0.7</v>
      </c>
    </row>
    <row r="45" spans="2:12" x14ac:dyDescent="0.25">
      <c r="B45" s="8">
        <v>6.0886597338406991</v>
      </c>
      <c r="C45" s="8">
        <v>8</v>
      </c>
      <c r="D45" s="8">
        <v>1.9113402661593009</v>
      </c>
      <c r="E45" s="8">
        <v>4.0848903041221298</v>
      </c>
      <c r="F45" s="8">
        <v>8.0924291635592684</v>
      </c>
      <c r="G45" s="8">
        <v>1.524584601807498</v>
      </c>
      <c r="H45" s="8">
        <v>10.652734865873899</v>
      </c>
      <c r="J45" s="8">
        <v>8.8228337843883911E-2</v>
      </c>
      <c r="K45" s="8">
        <v>0.7</v>
      </c>
      <c r="L45" s="8">
        <v>0.6</v>
      </c>
    </row>
    <row r="46" spans="2:12" x14ac:dyDescent="0.25">
      <c r="B46" s="8">
        <v>4.6322421839490424</v>
      </c>
      <c r="C46" s="8">
        <v>6</v>
      </c>
      <c r="D46" s="8">
        <v>1.3677578160509576</v>
      </c>
      <c r="E46" s="8">
        <v>3.6267746242775889</v>
      </c>
      <c r="F46" s="8">
        <v>5.6377097436204959</v>
      </c>
      <c r="G46" s="8">
        <v>0.4100798354691948</v>
      </c>
      <c r="H46" s="8">
        <v>8.8544045324288909</v>
      </c>
      <c r="J46" s="8">
        <v>0.1353621817409309</v>
      </c>
      <c r="K46" s="8">
        <v>0.4</v>
      </c>
      <c r="L46" s="8">
        <v>0.6</v>
      </c>
    </row>
    <row r="47" spans="2:12" x14ac:dyDescent="0.25">
      <c r="B47" s="8">
        <v>8.02888839843596</v>
      </c>
      <c r="C47" s="8">
        <v>5</v>
      </c>
      <c r="D47" s="8">
        <v>-3.02888839843596</v>
      </c>
      <c r="E47" s="8">
        <v>6.229181578106882</v>
      </c>
      <c r="F47" s="8">
        <v>9.8285952187650381</v>
      </c>
      <c r="G47" s="8">
        <v>3.5506482840039295</v>
      </c>
      <c r="H47" s="8">
        <v>12.50712851286799</v>
      </c>
      <c r="J47" s="8">
        <v>1.8921214695264386E-2</v>
      </c>
      <c r="K47" s="8">
        <v>0.9</v>
      </c>
      <c r="L47" s="8">
        <v>1</v>
      </c>
    </row>
  </sheetData>
  <mergeCells count="22">
    <mergeCell ref="D5:E5"/>
    <mergeCell ref="F5:G5"/>
    <mergeCell ref="H5:I5"/>
    <mergeCell ref="J5:K5"/>
    <mergeCell ref="B3:K3"/>
    <mergeCell ref="N3:Q3"/>
    <mergeCell ref="G14:H14"/>
    <mergeCell ref="J14:J15"/>
    <mergeCell ref="K14:K15"/>
    <mergeCell ref="L14:L15"/>
    <mergeCell ref="B4:C4"/>
    <mergeCell ref="D4:E4"/>
    <mergeCell ref="F4:G4"/>
    <mergeCell ref="H4:I4"/>
    <mergeCell ref="J4:K4"/>
    <mergeCell ref="B5:C5"/>
    <mergeCell ref="C10:F10"/>
    <mergeCell ref="C11:F11"/>
    <mergeCell ref="B14:B15"/>
    <mergeCell ref="C14:C15"/>
    <mergeCell ref="D14:D15"/>
    <mergeCell ref="E14:F14"/>
  </mergeCells>
  <hyperlinks>
    <hyperlink ref="B4" location="'MLR_Output'!$B$10:$B$10" display="Inputs"/>
    <hyperlink ref="D4" location="'MLR_Output'!$B$49:$B$49" display="Predictors"/>
    <hyperlink ref="F4" location="'MLR_Output'!$B$61:$B$61" display="Regress. Model"/>
    <hyperlink ref="H4" location="'MLR_Output'!$B$70:$B$70" display="ANOVA"/>
    <hyperlink ref="J4" location="'MLR_Output'!$B$78:$B$78" display="Train. Score - Summary"/>
    <hyperlink ref="B5" location="'MLR_Output'!$B$84:$B$84" display="Valid. Score - Summary"/>
    <hyperlink ref="D5" location="'MLR_TrainingScore'!$B$10:$B$10" display="Train. Score - Detailed Rep."/>
    <hyperlink ref="F5" location="'MLR_ValidationLiftChart'!$B$10:$B$10" display="Validation Lift Chart"/>
    <hyperlink ref="H5" location="'MLR_ValidationScore'!$B$10:$B$10" display="Valid. Score - Detailed Rep.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7"/>
  <sheetViews>
    <sheetView showGridLines="0" workbookViewId="0"/>
  </sheetViews>
  <sheetFormatPr defaultRowHeight="15" x14ac:dyDescent="0.25"/>
  <cols>
    <col min="14" max="14" width="12.7109375" bestFit="1" customWidth="1"/>
  </cols>
  <sheetData>
    <row r="1" spans="2:17" ht="18.75" x14ac:dyDescent="0.3">
      <c r="B1" s="10" t="s">
        <v>244</v>
      </c>
      <c r="N1" t="s">
        <v>208</v>
      </c>
    </row>
    <row r="3" spans="2:17" ht="15.75" x14ac:dyDescent="0.25">
      <c r="B3" s="23" t="s">
        <v>27</v>
      </c>
      <c r="C3" s="22"/>
      <c r="D3" s="22"/>
      <c r="E3" s="22"/>
      <c r="F3" s="22"/>
      <c r="G3" s="22"/>
      <c r="H3" s="22"/>
      <c r="I3" s="22"/>
      <c r="J3" s="22"/>
      <c r="K3" s="19"/>
      <c r="N3" s="23" t="s">
        <v>28</v>
      </c>
      <c r="O3" s="22"/>
      <c r="P3" s="22"/>
      <c r="Q3" s="19"/>
    </row>
    <row r="4" spans="2:17" x14ac:dyDescent="0.25">
      <c r="B4" s="14" t="s">
        <v>44</v>
      </c>
      <c r="C4" s="15"/>
      <c r="D4" s="14" t="s">
        <v>238</v>
      </c>
      <c r="E4" s="15"/>
      <c r="F4" s="14" t="s">
        <v>239</v>
      </c>
      <c r="G4" s="15"/>
      <c r="H4" s="14" t="s">
        <v>240</v>
      </c>
      <c r="I4" s="15"/>
      <c r="J4" s="14" t="s">
        <v>106</v>
      </c>
      <c r="K4" s="15"/>
      <c r="N4" s="12" t="s">
        <v>220</v>
      </c>
      <c r="O4" s="12" t="s">
        <v>221</v>
      </c>
      <c r="P4" s="12" t="s">
        <v>222</v>
      </c>
      <c r="Q4" s="12" t="s">
        <v>32</v>
      </c>
    </row>
    <row r="5" spans="2:17" x14ac:dyDescent="0.25">
      <c r="B5" s="14" t="s">
        <v>107</v>
      </c>
      <c r="C5" s="15"/>
      <c r="D5" s="14" t="s">
        <v>241</v>
      </c>
      <c r="E5" s="15"/>
      <c r="F5" s="14" t="s">
        <v>242</v>
      </c>
      <c r="G5" s="15"/>
      <c r="H5" s="14" t="s">
        <v>243</v>
      </c>
      <c r="I5" s="15"/>
      <c r="J5" s="20"/>
      <c r="K5" s="15"/>
      <c r="N5" s="8">
        <v>1</v>
      </c>
      <c r="O5" s="8">
        <v>11</v>
      </c>
      <c r="P5" s="8">
        <v>3</v>
      </c>
      <c r="Q5" s="8">
        <v>15</v>
      </c>
    </row>
    <row r="10" spans="2:17" x14ac:dyDescent="0.25">
      <c r="B10" s="9" t="s">
        <v>33</v>
      </c>
      <c r="C10" s="20" t="s">
        <v>34</v>
      </c>
      <c r="D10" s="18"/>
      <c r="E10" s="18"/>
      <c r="F10" s="15"/>
    </row>
    <row r="11" spans="2:17" x14ac:dyDescent="0.25">
      <c r="B11" s="9" t="s">
        <v>35</v>
      </c>
      <c r="C11" s="20" t="s">
        <v>36</v>
      </c>
      <c r="D11" s="18"/>
      <c r="E11" s="18"/>
      <c r="F11" s="15"/>
    </row>
    <row r="14" spans="2:17" ht="25.5" customHeight="1" x14ac:dyDescent="0.25">
      <c r="B14" s="42" t="s">
        <v>245</v>
      </c>
      <c r="C14" s="42" t="s">
        <v>246</v>
      </c>
      <c r="D14" s="44" t="s">
        <v>247</v>
      </c>
      <c r="E14" s="46" t="s">
        <v>248</v>
      </c>
      <c r="F14" s="47"/>
      <c r="G14" s="46" t="s">
        <v>249</v>
      </c>
      <c r="H14" s="47"/>
      <c r="J14" s="44" t="s">
        <v>2</v>
      </c>
      <c r="K14" s="44" t="s">
        <v>3</v>
      </c>
      <c r="L14" s="44" t="s">
        <v>4</v>
      </c>
    </row>
    <row r="15" spans="2:17" x14ac:dyDescent="0.25">
      <c r="B15" s="43"/>
      <c r="C15" s="43"/>
      <c r="D15" s="45"/>
      <c r="E15" s="41" t="s">
        <v>250</v>
      </c>
      <c r="F15" s="41" t="s">
        <v>251</v>
      </c>
      <c r="G15" s="41" t="s">
        <v>250</v>
      </c>
      <c r="H15" s="41" t="s">
        <v>251</v>
      </c>
      <c r="J15" s="45"/>
      <c r="K15" s="45"/>
      <c r="L15" s="45"/>
    </row>
    <row r="16" spans="2:17" x14ac:dyDescent="0.25">
      <c r="B16" s="8">
        <v>9.0229573461843167</v>
      </c>
      <c r="C16" s="8">
        <v>7</v>
      </c>
      <c r="D16" s="8">
        <v>-2.0229573461843167</v>
      </c>
      <c r="E16" s="8">
        <v>6.9453736692343835</v>
      </c>
      <c r="F16" s="8">
        <v>11.10054102313425</v>
      </c>
      <c r="G16" s="8">
        <v>4.4259970659449932</v>
      </c>
      <c r="H16" s="8">
        <v>13.619917626423639</v>
      </c>
      <c r="J16" s="8">
        <v>0.2333642316970832</v>
      </c>
      <c r="K16" s="8">
        <v>0.8</v>
      </c>
      <c r="L16" s="8">
        <v>1</v>
      </c>
    </row>
    <row r="17" spans="2:12" x14ac:dyDescent="0.25">
      <c r="B17" s="8">
        <v>4.2185371720054583</v>
      </c>
      <c r="C17" s="8">
        <v>3</v>
      </c>
      <c r="D17" s="8">
        <v>-1.2185371720054583</v>
      </c>
      <c r="E17" s="8">
        <v>2.8668246538338042</v>
      </c>
      <c r="F17" s="8">
        <v>5.5702496901771124</v>
      </c>
      <c r="G17" s="8">
        <v>-9.9195637600892894E-2</v>
      </c>
      <c r="H17" s="8">
        <v>8.5362699816118095</v>
      </c>
      <c r="J17" s="8">
        <v>0.24163312088377609</v>
      </c>
      <c r="K17" s="8">
        <v>0.2</v>
      </c>
      <c r="L17" s="8">
        <v>0.6</v>
      </c>
    </row>
    <row r="18" spans="2:12" x14ac:dyDescent="0.25">
      <c r="B18" s="8">
        <v>7.1611776528550735</v>
      </c>
      <c r="C18" s="8">
        <v>7</v>
      </c>
      <c r="D18" s="8">
        <v>-0.16117765285507346</v>
      </c>
      <c r="E18" s="8">
        <v>5.8275271956616184</v>
      </c>
      <c r="F18" s="8">
        <v>8.4948281100485286</v>
      </c>
      <c r="G18" s="8">
        <v>2.8490652441461455</v>
      </c>
      <c r="H18" s="8">
        <v>11.473290061564001</v>
      </c>
      <c r="J18" s="8">
        <v>0.18714968724158082</v>
      </c>
      <c r="K18" s="8">
        <v>0.6</v>
      </c>
      <c r="L18" s="8">
        <v>0.9</v>
      </c>
    </row>
    <row r="19" spans="2:12" x14ac:dyDescent="0.25">
      <c r="B19" s="8">
        <v>5.7226709294310254</v>
      </c>
      <c r="C19" s="8">
        <v>6</v>
      </c>
      <c r="D19" s="8">
        <v>0.2773290705689746</v>
      </c>
      <c r="E19" s="8">
        <v>4.1558437460117394</v>
      </c>
      <c r="F19" s="8">
        <v>7.2894981128503114</v>
      </c>
      <c r="G19" s="8">
        <v>1.33283752643373</v>
      </c>
      <c r="H19" s="8">
        <v>10.112504332428321</v>
      </c>
      <c r="J19" s="8">
        <v>0.1199886492576705</v>
      </c>
      <c r="K19" s="8">
        <v>0.6</v>
      </c>
      <c r="L19" s="8">
        <v>0.6</v>
      </c>
    </row>
    <row r="20" spans="2:12" x14ac:dyDescent="0.25">
      <c r="B20" s="8">
        <v>8.4904632243386118</v>
      </c>
      <c r="C20" s="8">
        <v>6</v>
      </c>
      <c r="D20" s="8">
        <v>-2.4904632243386118</v>
      </c>
      <c r="E20" s="8">
        <v>6.4956174057598828</v>
      </c>
      <c r="F20" s="8">
        <v>10.48530904291734</v>
      </c>
      <c r="G20" s="8">
        <v>3.9302987839625585</v>
      </c>
      <c r="H20" s="8">
        <v>13.050627664714664</v>
      </c>
      <c r="J20" s="8">
        <v>0</v>
      </c>
      <c r="K20" s="8">
        <v>1</v>
      </c>
      <c r="L20" s="8">
        <v>1</v>
      </c>
    </row>
    <row r="21" spans="2:12" x14ac:dyDescent="0.25">
      <c r="B21" s="8">
        <v>4.8084437278352468</v>
      </c>
      <c r="C21" s="8">
        <v>6</v>
      </c>
      <c r="D21" s="8">
        <v>1.1915562721647532</v>
      </c>
      <c r="E21" s="8">
        <v>3.8412027218853839</v>
      </c>
      <c r="F21" s="8">
        <v>5.7756847337851092</v>
      </c>
      <c r="G21" s="8">
        <v>0.59522108394849127</v>
      </c>
      <c r="H21" s="8">
        <v>9.0216663717220023</v>
      </c>
      <c r="J21" s="8">
        <v>0.15902954050922236</v>
      </c>
      <c r="K21" s="8">
        <v>0.4</v>
      </c>
      <c r="L21" s="8">
        <v>0.6</v>
      </c>
    </row>
    <row r="22" spans="2:12" x14ac:dyDescent="0.25">
      <c r="B22" s="8">
        <v>5.3655724822071438</v>
      </c>
      <c r="C22" s="8">
        <v>7</v>
      </c>
      <c r="D22" s="8">
        <v>1.6344275177928562</v>
      </c>
      <c r="E22" s="8">
        <v>3.9772221000543144</v>
      </c>
      <c r="F22" s="8">
        <v>6.7539228643599731</v>
      </c>
      <c r="G22" s="8">
        <v>1.0362299608774777</v>
      </c>
      <c r="H22" s="8">
        <v>9.6949150035368099</v>
      </c>
      <c r="J22" s="8">
        <v>0.23386297169849035</v>
      </c>
      <c r="K22" s="8">
        <v>0.4</v>
      </c>
      <c r="L22" s="8">
        <v>0.6</v>
      </c>
    </row>
    <row r="23" spans="2:12" x14ac:dyDescent="0.25">
      <c r="B23" s="8">
        <v>3.6671415514971053</v>
      </c>
      <c r="C23" s="8">
        <v>6</v>
      </c>
      <c r="D23" s="8">
        <v>2.3328584485028947</v>
      </c>
      <c r="E23" s="8">
        <v>2.5848388097686446</v>
      </c>
      <c r="F23" s="8">
        <v>4.749444293225566</v>
      </c>
      <c r="G23" s="8">
        <v>-0.57397494161200813</v>
      </c>
      <c r="H23" s="8">
        <v>7.9082580446062192</v>
      </c>
      <c r="J23" s="8">
        <v>0.16756976317412975</v>
      </c>
      <c r="K23" s="8">
        <v>0.2</v>
      </c>
      <c r="L23" s="8">
        <v>0.6</v>
      </c>
    </row>
    <row r="24" spans="2:12" x14ac:dyDescent="0.25">
      <c r="B24" s="8">
        <v>7.8880215077048081</v>
      </c>
      <c r="C24" s="8">
        <v>9</v>
      </c>
      <c r="D24" s="8">
        <v>1.1119784922951919</v>
      </c>
      <c r="E24" s="8">
        <v>5.9295197594740605</v>
      </c>
      <c r="F24" s="8">
        <v>9.8465232559355567</v>
      </c>
      <c r="G24" s="8">
        <v>3.3436382732942134</v>
      </c>
      <c r="H24" s="8">
        <v>12.432404742115402</v>
      </c>
      <c r="J24" s="8">
        <v>0</v>
      </c>
      <c r="K24" s="8">
        <v>0.9</v>
      </c>
      <c r="L24" s="8">
        <v>1</v>
      </c>
    </row>
    <row r="25" spans="2:12" x14ac:dyDescent="0.25">
      <c r="B25" s="8">
        <v>7.0547010528440346</v>
      </c>
      <c r="C25" s="8">
        <v>2</v>
      </c>
      <c r="D25" s="8">
        <v>-5.0547010528440346</v>
      </c>
      <c r="E25" s="8">
        <v>5.2939023419886517</v>
      </c>
      <c r="F25" s="8">
        <v>8.8154997636994175</v>
      </c>
      <c r="G25" s="8">
        <v>2.5919550390629258</v>
      </c>
      <c r="H25" s="8">
        <v>11.517447066625143</v>
      </c>
      <c r="J25" s="8">
        <v>0.13082813039603594</v>
      </c>
      <c r="K25" s="8">
        <v>0.6</v>
      </c>
      <c r="L25" s="8">
        <v>1</v>
      </c>
    </row>
    <row r="26" spans="2:12" x14ac:dyDescent="0.25">
      <c r="B26" s="8">
        <v>6.6627659121246108</v>
      </c>
      <c r="C26" s="8">
        <v>8</v>
      </c>
      <c r="D26" s="8">
        <v>1.3372340878753892</v>
      </c>
      <c r="E26" s="8">
        <v>4.582857537949236</v>
      </c>
      <c r="F26" s="8">
        <v>8.7426742862999856</v>
      </c>
      <c r="G26" s="8">
        <v>2.0647545236726366</v>
      </c>
      <c r="H26" s="8">
        <v>11.260777300576585</v>
      </c>
      <c r="J26" s="8">
        <v>0.15910333471812649</v>
      </c>
      <c r="K26" s="8">
        <v>0.5</v>
      </c>
      <c r="L26" s="8">
        <v>1</v>
      </c>
    </row>
    <row r="27" spans="2:12" x14ac:dyDescent="0.25">
      <c r="B27" s="8">
        <v>6.4684867592569635</v>
      </c>
      <c r="C27" s="8">
        <v>5</v>
      </c>
      <c r="D27" s="8">
        <v>-1.4684867592569635</v>
      </c>
      <c r="E27" s="8">
        <v>4.8219986668953227</v>
      </c>
      <c r="F27" s="8">
        <v>8.1149748516186033</v>
      </c>
      <c r="G27" s="8">
        <v>2.0495940335101759</v>
      </c>
      <c r="H27" s="8">
        <v>10.887379485003752</v>
      </c>
      <c r="J27" s="8">
        <v>0.25906671376416079</v>
      </c>
      <c r="K27" s="8">
        <v>0.5</v>
      </c>
      <c r="L27" s="8">
        <v>0.7</v>
      </c>
    </row>
    <row r="28" spans="2:12" x14ac:dyDescent="0.25">
      <c r="B28" s="8">
        <v>4.2068509887718779</v>
      </c>
      <c r="C28" s="8">
        <v>6</v>
      </c>
      <c r="D28" s="8">
        <v>1.7931490112281221</v>
      </c>
      <c r="E28" s="8">
        <v>3.288778974819063</v>
      </c>
      <c r="F28" s="8">
        <v>5.1249230027246924</v>
      </c>
      <c r="G28" s="8">
        <v>4.6436990046805349E-3</v>
      </c>
      <c r="H28" s="8">
        <v>8.4090582785390744</v>
      </c>
      <c r="J28" s="8">
        <v>0.15914357501937815</v>
      </c>
      <c r="K28" s="8">
        <v>0.3</v>
      </c>
      <c r="L28" s="8">
        <v>0.6</v>
      </c>
    </row>
    <row r="29" spans="2:12" x14ac:dyDescent="0.25">
      <c r="B29" s="8">
        <v>7.5247955925638195</v>
      </c>
      <c r="C29" s="8">
        <v>5</v>
      </c>
      <c r="D29" s="8">
        <v>-2.5247955925638195</v>
      </c>
      <c r="E29" s="8">
        <v>6.2352715351342809</v>
      </c>
      <c r="F29" s="8">
        <v>8.814319649993358</v>
      </c>
      <c r="G29" s="8">
        <v>3.226125777602598</v>
      </c>
      <c r="H29" s="8">
        <v>11.823465407525042</v>
      </c>
      <c r="J29" s="8">
        <v>0.11617070146068387</v>
      </c>
      <c r="K29" s="8">
        <v>0.8</v>
      </c>
      <c r="L29" s="8">
        <v>0.8</v>
      </c>
    </row>
    <row r="30" spans="2:12" x14ac:dyDescent="0.25">
      <c r="B30" s="8">
        <v>5.6214049716842851</v>
      </c>
      <c r="C30" s="8">
        <v>4</v>
      </c>
      <c r="D30" s="8">
        <v>-1.6214049716842851</v>
      </c>
      <c r="E30" s="8">
        <v>4.2998630890402278</v>
      </c>
      <c r="F30" s="8">
        <v>6.9429468543283424</v>
      </c>
      <c r="G30" s="8">
        <v>1.3130221160235207</v>
      </c>
      <c r="H30" s="8">
        <v>9.9297878273450486</v>
      </c>
      <c r="J30" s="8">
        <v>0.18730648444764694</v>
      </c>
      <c r="K30" s="8">
        <v>0.5</v>
      </c>
      <c r="L30" s="8">
        <v>0.6</v>
      </c>
    </row>
    <row r="31" spans="2:12" x14ac:dyDescent="0.25">
      <c r="B31" s="8">
        <v>5.060770350563943</v>
      </c>
      <c r="C31" s="8">
        <v>4</v>
      </c>
      <c r="D31" s="8">
        <v>-1.060770350563943</v>
      </c>
      <c r="E31" s="8">
        <v>3.9868978116542966</v>
      </c>
      <c r="F31" s="8">
        <v>6.1346428894735894</v>
      </c>
      <c r="G31" s="8">
        <v>0.82179734838600371</v>
      </c>
      <c r="H31" s="8">
        <v>9.2997433527418814</v>
      </c>
      <c r="J31" s="8">
        <v>0.19292200578051549</v>
      </c>
      <c r="K31" s="8">
        <v>0.4</v>
      </c>
      <c r="L31" s="8">
        <v>0.6</v>
      </c>
    </row>
    <row r="32" spans="2:12" x14ac:dyDescent="0.25">
      <c r="B32" s="8">
        <v>3.9477610090231843</v>
      </c>
      <c r="C32" s="8">
        <v>3</v>
      </c>
      <c r="D32" s="8">
        <v>-0.94776100902318428</v>
      </c>
      <c r="E32" s="8">
        <v>2.1654254441990943</v>
      </c>
      <c r="F32" s="8">
        <v>5.7300965738472742</v>
      </c>
      <c r="G32" s="8">
        <v>-0.52352627195150214</v>
      </c>
      <c r="H32" s="8">
        <v>8.4190482899978711</v>
      </c>
      <c r="J32" s="8">
        <v>8.5442436625518287E-2</v>
      </c>
      <c r="K32" s="8">
        <v>0.4</v>
      </c>
      <c r="L32" s="8">
        <v>0.5</v>
      </c>
    </row>
    <row r="33" spans="2:12" x14ac:dyDescent="0.25">
      <c r="B33" s="8">
        <v>6.1529573404743063</v>
      </c>
      <c r="C33" s="8">
        <v>10</v>
      </c>
      <c r="D33" s="8">
        <v>3.8470426595256937</v>
      </c>
      <c r="E33" s="8">
        <v>4.5051792519396674</v>
      </c>
      <c r="F33" s="8">
        <v>7.8007354290089452</v>
      </c>
      <c r="G33" s="8">
        <v>1.733583797490633</v>
      </c>
      <c r="H33" s="8">
        <v>10.57233088345798</v>
      </c>
      <c r="J33" s="8">
        <v>0.177784640363508</v>
      </c>
      <c r="K33" s="8">
        <v>0.6</v>
      </c>
      <c r="L33" s="8">
        <v>0.6</v>
      </c>
    </row>
    <row r="34" spans="2:12" x14ac:dyDescent="0.25">
      <c r="B34" s="8">
        <v>2.201804503431986</v>
      </c>
      <c r="C34" s="8">
        <v>8</v>
      </c>
      <c r="D34" s="8">
        <v>5.798195496568014</v>
      </c>
      <c r="E34" s="8">
        <v>-0.54248828991732445</v>
      </c>
      <c r="F34" s="8">
        <v>4.9460972967812964</v>
      </c>
      <c r="G34" s="8">
        <v>-2.7324464852184862</v>
      </c>
      <c r="H34" s="8">
        <v>7.1360554920824582</v>
      </c>
      <c r="J34" s="8">
        <v>0.21974438048026665</v>
      </c>
      <c r="K34" s="8">
        <v>0.1</v>
      </c>
      <c r="L34" s="8">
        <v>0.19999999999999996</v>
      </c>
    </row>
    <row r="35" spans="2:12" x14ac:dyDescent="0.25">
      <c r="B35" s="8">
        <v>3.6609964388845846</v>
      </c>
      <c r="C35" s="8">
        <v>5</v>
      </c>
      <c r="D35" s="8">
        <v>1.3390035611154154</v>
      </c>
      <c r="E35" s="8">
        <v>2.2672565055653733</v>
      </c>
      <c r="F35" s="8">
        <v>5.0547363722037959</v>
      </c>
      <c r="G35" s="8">
        <v>-0.67007743315891233</v>
      </c>
      <c r="H35" s="8">
        <v>7.9920703109280815</v>
      </c>
      <c r="J35" s="8">
        <v>8.5824492890164514E-2</v>
      </c>
      <c r="K35" s="8">
        <v>0.3</v>
      </c>
      <c r="L35" s="8">
        <v>0.6</v>
      </c>
    </row>
    <row r="36" spans="2:12" x14ac:dyDescent="0.25">
      <c r="B36" s="8">
        <v>5.033332297801989</v>
      </c>
      <c r="C36" s="8">
        <v>9</v>
      </c>
      <c r="D36" s="8">
        <v>3.966667702198011</v>
      </c>
      <c r="E36" s="8">
        <v>4.2512920146082411</v>
      </c>
      <c r="F36" s="8">
        <v>5.8153725809957368</v>
      </c>
      <c r="G36" s="8">
        <v>0.85873328856685571</v>
      </c>
      <c r="H36" s="8">
        <v>9.2079313070371214</v>
      </c>
      <c r="J36" s="8">
        <v>0.14721689197520169</v>
      </c>
      <c r="K36" s="8">
        <v>0.4</v>
      </c>
      <c r="L36" s="8">
        <v>0.7</v>
      </c>
    </row>
    <row r="37" spans="2:12" x14ac:dyDescent="0.25">
      <c r="B37" s="8">
        <v>4.303269611549684</v>
      </c>
      <c r="C37" s="8">
        <v>5</v>
      </c>
      <c r="D37" s="8">
        <v>0.69673038845031598</v>
      </c>
      <c r="E37" s="8">
        <v>3.1779582593280256</v>
      </c>
      <c r="F37" s="8">
        <v>5.428580963771342</v>
      </c>
      <c r="G37" s="8">
        <v>5.0974287514893746E-2</v>
      </c>
      <c r="H37" s="8">
        <v>8.5555649355844743</v>
      </c>
      <c r="J37" s="8">
        <v>0.13007486695260051</v>
      </c>
      <c r="K37" s="8">
        <v>0.3</v>
      </c>
      <c r="L37" s="8">
        <v>0.7</v>
      </c>
    </row>
  </sheetData>
  <mergeCells count="22">
    <mergeCell ref="D5:E5"/>
    <mergeCell ref="F5:G5"/>
    <mergeCell ref="H5:I5"/>
    <mergeCell ref="J5:K5"/>
    <mergeCell ref="B3:K3"/>
    <mergeCell ref="N3:Q3"/>
    <mergeCell ref="G14:H14"/>
    <mergeCell ref="J14:J15"/>
    <mergeCell ref="K14:K15"/>
    <mergeCell ref="L14:L15"/>
    <mergeCell ref="B4:C4"/>
    <mergeCell ref="D4:E4"/>
    <mergeCell ref="F4:G4"/>
    <mergeCell ref="H4:I4"/>
    <mergeCell ref="J4:K4"/>
    <mergeCell ref="B5:C5"/>
    <mergeCell ref="C10:F10"/>
    <mergeCell ref="C11:F11"/>
    <mergeCell ref="B14:B15"/>
    <mergeCell ref="C14:C15"/>
    <mergeCell ref="D14:D15"/>
    <mergeCell ref="E14:F14"/>
  </mergeCells>
  <hyperlinks>
    <hyperlink ref="B4" location="'MLR_Output'!$B$10:$B$10" display="Inputs"/>
    <hyperlink ref="D4" location="'MLR_Output'!$B$49:$B$49" display="Predictors"/>
    <hyperlink ref="F4" location="'MLR_Output'!$B$61:$B$61" display="Regress. Model"/>
    <hyperlink ref="H4" location="'MLR_Output'!$B$70:$B$70" display="ANOVA"/>
    <hyperlink ref="J4" location="'MLR_Output'!$B$78:$B$78" display="Train. Score - Summary"/>
    <hyperlink ref="B5" location="'MLR_Output'!$B$84:$B$84" display="Valid. Score - Summary"/>
    <hyperlink ref="D5" location="'MLR_TrainingScore'!$B$10:$B$10" display="Train. Score - Detailed Rep."/>
    <hyperlink ref="F5" location="'MLR_ValidationLiftChart'!$B$10:$B$10" display="Validation Lift Chart"/>
    <hyperlink ref="H5" location="'MLR_ValidationScore'!$B$10:$B$10" display="Valid. Score - Detailed Rep.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B47"/>
  <sheetViews>
    <sheetView showGridLines="0" workbookViewId="0"/>
  </sheetViews>
  <sheetFormatPr defaultRowHeight="15" x14ac:dyDescent="0.25"/>
  <cols>
    <col min="14" max="14" width="12.7109375" bestFit="1" customWidth="1"/>
    <col min="52" max="52" width="8.140625" customWidth="1"/>
    <col min="53" max="53" width="21.42578125" bestFit="1" customWidth="1"/>
    <col min="54" max="54" width="18.5703125" bestFit="1" customWidth="1"/>
    <col min="55" max="55" width="51.85546875" bestFit="1" customWidth="1"/>
    <col min="56" max="56" width="34.140625" bestFit="1" customWidth="1"/>
    <col min="57" max="57" width="6.42578125" customWidth="1"/>
    <col min="58" max="58" width="22.42578125" bestFit="1" customWidth="1"/>
    <col min="78" max="78" width="12" bestFit="1" customWidth="1"/>
    <col min="79" max="80" width="12.7109375" bestFit="1" customWidth="1"/>
  </cols>
  <sheetData>
    <row r="1" spans="2:80" ht="18.75" x14ac:dyDescent="0.3">
      <c r="B1" s="10" t="s">
        <v>219</v>
      </c>
      <c r="N1" t="s">
        <v>208</v>
      </c>
      <c r="BZ1" s="12" t="s">
        <v>230</v>
      </c>
      <c r="CA1" s="12" t="s">
        <v>231</v>
      </c>
      <c r="CB1" s="12" t="s">
        <v>232</v>
      </c>
    </row>
    <row r="2" spans="2:80" x14ac:dyDescent="0.25">
      <c r="BZ2">
        <v>0</v>
      </c>
      <c r="CA2">
        <v>-117.95854073953471</v>
      </c>
      <c r="CB2">
        <v>-117.95854073953471</v>
      </c>
    </row>
    <row r="3" spans="2:80" ht="15.75" x14ac:dyDescent="0.25">
      <c r="B3" s="23" t="s">
        <v>27</v>
      </c>
      <c r="C3" s="22"/>
      <c r="D3" s="22"/>
      <c r="E3" s="22"/>
      <c r="F3" s="22"/>
      <c r="G3" s="22"/>
      <c r="H3" s="22"/>
      <c r="I3" s="22"/>
      <c r="J3" s="22"/>
      <c r="K3" s="19"/>
      <c r="N3" s="23" t="s">
        <v>28</v>
      </c>
      <c r="O3" s="22"/>
      <c r="P3" s="22"/>
      <c r="Q3" s="19"/>
      <c r="AZ3" s="12" t="s">
        <v>223</v>
      </c>
      <c r="BA3" s="12" t="s">
        <v>224</v>
      </c>
      <c r="BB3" s="12" t="s">
        <v>225</v>
      </c>
      <c r="BC3" s="12" t="s">
        <v>226</v>
      </c>
      <c r="BD3" s="12" t="s">
        <v>227</v>
      </c>
      <c r="BE3" s="12" t="s">
        <v>228</v>
      </c>
      <c r="BF3" s="12" t="s">
        <v>229</v>
      </c>
      <c r="BZ3">
        <v>2.5299054602802151</v>
      </c>
      <c r="CA3">
        <v>-64.830526073650191</v>
      </c>
      <c r="CB3">
        <v>-115.48824974676221</v>
      </c>
    </row>
    <row r="4" spans="2:80" x14ac:dyDescent="0.25">
      <c r="B4" s="14" t="s">
        <v>44</v>
      </c>
      <c r="C4" s="15"/>
      <c r="D4" s="14" t="s">
        <v>238</v>
      </c>
      <c r="E4" s="15"/>
      <c r="F4" s="14" t="s">
        <v>239</v>
      </c>
      <c r="G4" s="15"/>
      <c r="H4" s="14" t="s">
        <v>240</v>
      </c>
      <c r="I4" s="15"/>
      <c r="J4" s="14" t="s">
        <v>106</v>
      </c>
      <c r="K4" s="15"/>
      <c r="N4" s="12" t="s">
        <v>220</v>
      </c>
      <c r="O4" s="12" t="s">
        <v>221</v>
      </c>
      <c r="P4" s="12" t="s">
        <v>222</v>
      </c>
      <c r="Q4" s="12" t="s">
        <v>32</v>
      </c>
      <c r="AZ4" s="38">
        <v>1</v>
      </c>
      <c r="BA4" s="38">
        <v>9.0229573461843167</v>
      </c>
      <c r="BB4" s="38">
        <v>7</v>
      </c>
      <c r="BC4" s="38">
        <v>7</v>
      </c>
      <c r="BD4" s="38">
        <v>5.9545454545454541</v>
      </c>
      <c r="BE4">
        <v>1</v>
      </c>
      <c r="BF4">
        <v>1.0916030534351147</v>
      </c>
      <c r="BZ4">
        <v>2.5985701967306305</v>
      </c>
      <c r="CA4">
        <v>-64.143878709146037</v>
      </c>
      <c r="CB4">
        <v>-115.4212030200613</v>
      </c>
    </row>
    <row r="5" spans="2:80" x14ac:dyDescent="0.25">
      <c r="B5" s="14" t="s">
        <v>107</v>
      </c>
      <c r="C5" s="15"/>
      <c r="D5" s="14" t="s">
        <v>241</v>
      </c>
      <c r="E5" s="15"/>
      <c r="F5" s="14" t="s">
        <v>242</v>
      </c>
      <c r="G5" s="15"/>
      <c r="H5" s="14" t="s">
        <v>243</v>
      </c>
      <c r="I5" s="15"/>
      <c r="J5" s="20"/>
      <c r="K5" s="15"/>
      <c r="N5" s="8">
        <v>1</v>
      </c>
      <c r="O5" s="8">
        <v>11</v>
      </c>
      <c r="P5" s="8">
        <v>3</v>
      </c>
      <c r="Q5" s="8">
        <v>15</v>
      </c>
      <c r="AZ5" s="38">
        <v>2</v>
      </c>
      <c r="BA5" s="38">
        <v>8.4904632243386118</v>
      </c>
      <c r="BB5" s="38">
        <v>6</v>
      </c>
      <c r="BC5" s="38">
        <v>13</v>
      </c>
      <c r="BD5" s="38">
        <v>11.909090909090908</v>
      </c>
      <c r="BE5">
        <v>2</v>
      </c>
      <c r="BF5">
        <v>1.1755725190839696</v>
      </c>
      <c r="BZ5">
        <v>4.0010878311935159</v>
      </c>
      <c r="CA5">
        <v>-55.261267024214426</v>
      </c>
      <c r="CB5">
        <v>-114.05173418653638</v>
      </c>
    </row>
    <row r="6" spans="2:80" x14ac:dyDescent="0.25">
      <c r="AZ6" s="39">
        <v>3</v>
      </c>
      <c r="BA6" s="39">
        <v>7.8880215077048081</v>
      </c>
      <c r="BB6" s="39">
        <v>9</v>
      </c>
      <c r="BC6" s="39">
        <v>22</v>
      </c>
      <c r="BD6" s="39">
        <v>17.863636363636363</v>
      </c>
      <c r="BE6">
        <v>3</v>
      </c>
      <c r="BF6">
        <v>0.75572519083969469</v>
      </c>
      <c r="BZ6">
        <v>5.6072973291936421</v>
      </c>
      <c r="CA6">
        <v>-48.033324283213858</v>
      </c>
      <c r="CB6">
        <v>-112.4833732664505</v>
      </c>
    </row>
    <row r="7" spans="2:80" x14ac:dyDescent="0.25">
      <c r="AZ7" s="39">
        <v>4</v>
      </c>
      <c r="BA7" s="39">
        <v>7.5247955925638195</v>
      </c>
      <c r="BB7" s="39">
        <v>5</v>
      </c>
      <c r="BC7" s="39">
        <v>27</v>
      </c>
      <c r="BD7" s="39">
        <v>23.818181818181817</v>
      </c>
      <c r="BE7">
        <v>4</v>
      </c>
      <c r="BF7">
        <v>1.0916030534351147</v>
      </c>
      <c r="BZ7">
        <v>6.3718883913302502</v>
      </c>
      <c r="CA7">
        <v>-45.433714671949389</v>
      </c>
      <c r="CB7">
        <v>-111.73679896017535</v>
      </c>
    </row>
    <row r="8" spans="2:80" x14ac:dyDescent="0.25">
      <c r="AZ8" s="38">
        <v>5</v>
      </c>
      <c r="BA8" s="38">
        <v>7.1611776528550735</v>
      </c>
      <c r="BB8" s="38">
        <v>7</v>
      </c>
      <c r="BC8" s="38">
        <v>34</v>
      </c>
      <c r="BD8" s="38">
        <v>29.77272727272727</v>
      </c>
      <c r="BE8">
        <v>5</v>
      </c>
      <c r="BF8">
        <v>1.3435114503816794</v>
      </c>
      <c r="BZ8">
        <v>7.871585914839283</v>
      </c>
      <c r="CA8">
        <v>-41.434521275925306</v>
      </c>
      <c r="CB8">
        <v>-110.27244017587626</v>
      </c>
    </row>
    <row r="9" spans="2:80" x14ac:dyDescent="0.25">
      <c r="AZ9" s="38">
        <v>6</v>
      </c>
      <c r="BA9" s="38">
        <v>7.0547010528440346</v>
      </c>
      <c r="BB9" s="38">
        <v>2</v>
      </c>
      <c r="BC9" s="38">
        <v>36</v>
      </c>
      <c r="BD9" s="38">
        <v>35.727272727272727</v>
      </c>
      <c r="BE9">
        <v>6</v>
      </c>
      <c r="BF9">
        <v>0.92366412213740468</v>
      </c>
      <c r="BZ9">
        <v>8.9759536649298894</v>
      </c>
      <c r="CA9">
        <v>-39.06801895430258</v>
      </c>
      <c r="CB9">
        <v>-109.19409564933608</v>
      </c>
    </row>
    <row r="10" spans="2:80" x14ac:dyDescent="0.25">
      <c r="AZ10" s="39">
        <v>7</v>
      </c>
      <c r="BA10" s="39">
        <v>6.6627659121246108</v>
      </c>
      <c r="BB10" s="39">
        <v>8</v>
      </c>
      <c r="BC10" s="39">
        <v>44</v>
      </c>
      <c r="BD10" s="39">
        <v>41.68181818181818</v>
      </c>
      <c r="BE10">
        <v>7</v>
      </c>
      <c r="BF10">
        <v>1.0916030534351147</v>
      </c>
      <c r="BZ10">
        <v>9.8800283972559608</v>
      </c>
      <c r="CA10">
        <v>-37.485888172731954</v>
      </c>
      <c r="CB10">
        <v>-108.31132445368399</v>
      </c>
    </row>
    <row r="11" spans="2:80" x14ac:dyDescent="0.25">
      <c r="AZ11" s="39">
        <v>8</v>
      </c>
      <c r="BA11" s="39">
        <v>6.4684867592569635</v>
      </c>
      <c r="BB11" s="39">
        <v>5</v>
      </c>
      <c r="BC11" s="39">
        <v>49</v>
      </c>
      <c r="BD11" s="39">
        <v>47.636363636363633</v>
      </c>
      <c r="BE11">
        <v>8</v>
      </c>
      <c r="BF11">
        <v>0.92366412213740468</v>
      </c>
      <c r="BZ11">
        <v>16.959278602768958</v>
      </c>
      <c r="CA11">
        <v>-27.260304542546514</v>
      </c>
      <c r="CB11">
        <v>-101.39888907108883</v>
      </c>
    </row>
    <row r="12" spans="2:80" x14ac:dyDescent="0.25">
      <c r="AZ12" s="38">
        <v>9</v>
      </c>
      <c r="BA12" s="38">
        <v>6.1529573404743063</v>
      </c>
      <c r="BB12" s="38">
        <v>10</v>
      </c>
      <c r="BC12" s="38">
        <v>59</v>
      </c>
      <c r="BD12" s="38">
        <v>53.590909090909086</v>
      </c>
      <c r="BE12">
        <v>9</v>
      </c>
      <c r="BF12">
        <v>0.75572519083969469</v>
      </c>
      <c r="BZ12">
        <v>21.344345837009438</v>
      </c>
      <c r="CA12">
        <v>-21.998223861457937</v>
      </c>
      <c r="CB12">
        <v>-97.11715117158397</v>
      </c>
    </row>
    <row r="13" spans="2:80" x14ac:dyDescent="0.25">
      <c r="AZ13" s="38">
        <v>10</v>
      </c>
      <c r="BA13" s="38">
        <v>5.7226709294310254</v>
      </c>
      <c r="BB13" s="38">
        <v>6</v>
      </c>
      <c r="BC13" s="38">
        <v>65</v>
      </c>
      <c r="BD13" s="38">
        <v>59.54545454545454</v>
      </c>
      <c r="BE13">
        <v>10</v>
      </c>
      <c r="BF13">
        <v>0.75572519083969469</v>
      </c>
      <c r="BZ13">
        <v>25.957760333704194</v>
      </c>
      <c r="CA13">
        <v>-17.384809364763186</v>
      </c>
      <c r="CB13">
        <v>-92.612446764230796</v>
      </c>
    </row>
    <row r="14" spans="2:80" x14ac:dyDescent="0.25">
      <c r="AZ14" s="39">
        <v>11</v>
      </c>
      <c r="BA14" s="39">
        <v>5.6214049716842851</v>
      </c>
      <c r="BB14" s="39">
        <v>4</v>
      </c>
      <c r="BC14" s="39">
        <v>69</v>
      </c>
      <c r="BD14" s="39">
        <v>65.5</v>
      </c>
      <c r="BZ14">
        <v>30.940737579842704</v>
      </c>
      <c r="CA14">
        <v>-13.232328326314425</v>
      </c>
      <c r="CB14">
        <v>-87.746887951229581</v>
      </c>
    </row>
    <row r="15" spans="2:80" x14ac:dyDescent="0.25">
      <c r="AZ15" s="39">
        <v>12</v>
      </c>
      <c r="BA15" s="39">
        <v>5.3655724822071438</v>
      </c>
      <c r="BB15" s="39">
        <v>7</v>
      </c>
      <c r="BC15" s="39">
        <v>76</v>
      </c>
      <c r="BD15" s="39">
        <v>71.454545454545453</v>
      </c>
      <c r="BZ15">
        <v>31.975248718147</v>
      </c>
      <c r="CA15">
        <v>-12.516128307488373</v>
      </c>
      <c r="CB15">
        <v>-86.736753941481695</v>
      </c>
    </row>
    <row r="16" spans="2:80" x14ac:dyDescent="0.25">
      <c r="AZ16" s="38">
        <v>13</v>
      </c>
      <c r="BA16" s="38">
        <v>5.060770350563943</v>
      </c>
      <c r="BB16" s="38">
        <v>4</v>
      </c>
      <c r="BC16" s="38">
        <v>80</v>
      </c>
      <c r="BD16" s="38">
        <v>77.409090909090907</v>
      </c>
      <c r="BZ16">
        <v>34.014738138095908</v>
      </c>
      <c r="CA16">
        <v>-11.350705781803283</v>
      </c>
      <c r="CB16">
        <v>-84.745322869034993</v>
      </c>
    </row>
    <row r="17" spans="52:80" x14ac:dyDescent="0.25">
      <c r="AZ17" s="38">
        <v>14</v>
      </c>
      <c r="BA17" s="38">
        <v>5.033332297801989</v>
      </c>
      <c r="BB17" s="38">
        <v>9</v>
      </c>
      <c r="BC17" s="38">
        <v>89</v>
      </c>
      <c r="BD17" s="38">
        <v>83.36363636363636</v>
      </c>
      <c r="BZ17">
        <v>34.041280236696295</v>
      </c>
      <c r="CA17">
        <v>-11.3383194691231</v>
      </c>
      <c r="CB17">
        <v>-84.719406206087996</v>
      </c>
    </row>
    <row r="18" spans="52:80" x14ac:dyDescent="0.25">
      <c r="AZ18" s="39">
        <v>15</v>
      </c>
      <c r="BA18" s="39">
        <v>4.8084437278352468</v>
      </c>
      <c r="BB18" s="39">
        <v>6</v>
      </c>
      <c r="BC18" s="39">
        <v>95</v>
      </c>
      <c r="BD18" s="39">
        <v>89.318181818181813</v>
      </c>
      <c r="BZ18">
        <v>38.768063543535348</v>
      </c>
      <c r="CA18">
        <v>-9.5657757290584531</v>
      </c>
      <c r="CB18">
        <v>-80.104004401161006</v>
      </c>
    </row>
    <row r="19" spans="52:80" x14ac:dyDescent="0.25">
      <c r="AZ19" s="39">
        <v>16</v>
      </c>
      <c r="BA19" s="39">
        <v>4.303269611549684</v>
      </c>
      <c r="BB19" s="39">
        <v>5</v>
      </c>
      <c r="BC19" s="39">
        <v>100</v>
      </c>
      <c r="BD19" s="39">
        <v>95.272727272727266</v>
      </c>
      <c r="BZ19">
        <v>41.466328931934875</v>
      </c>
      <c r="CA19">
        <v>-8.7721682618821255</v>
      </c>
      <c r="CB19">
        <v>-77.469320698658208</v>
      </c>
    </row>
    <row r="20" spans="52:80" x14ac:dyDescent="0.25">
      <c r="AZ20" s="38">
        <v>17</v>
      </c>
      <c r="BA20" s="38">
        <v>4.2185371720054583</v>
      </c>
      <c r="BB20" s="38">
        <v>3</v>
      </c>
      <c r="BC20" s="38">
        <v>103</v>
      </c>
      <c r="BD20" s="38">
        <v>101.22727272727272</v>
      </c>
      <c r="BZ20">
        <v>51.181098802880776</v>
      </c>
      <c r="CA20">
        <v>-6.6133305127830351</v>
      </c>
      <c r="CB20">
        <v>-67.983468801885238</v>
      </c>
    </row>
    <row r="21" spans="52:80" x14ac:dyDescent="0.25">
      <c r="AZ21" s="38">
        <v>18</v>
      </c>
      <c r="BA21" s="38">
        <v>4.2068509887718779</v>
      </c>
      <c r="BB21" s="38">
        <v>6</v>
      </c>
      <c r="BC21" s="38">
        <v>109</v>
      </c>
      <c r="BD21" s="38">
        <v>107.18181818181817</v>
      </c>
      <c r="BZ21">
        <v>79.950598812313956</v>
      </c>
      <c r="CA21">
        <v>-2.0707778797146386</v>
      </c>
      <c r="CB21">
        <v>-39.891890734774563</v>
      </c>
    </row>
    <row r="22" spans="52:80" x14ac:dyDescent="0.25">
      <c r="AZ22" s="39">
        <v>19</v>
      </c>
      <c r="BA22" s="39">
        <v>3.9477610090231843</v>
      </c>
      <c r="BB22" s="39">
        <v>3</v>
      </c>
      <c r="BC22" s="39">
        <v>112</v>
      </c>
      <c r="BD22" s="39">
        <v>113.13636363636363</v>
      </c>
      <c r="BZ22">
        <v>82.343099665760306</v>
      </c>
      <c r="CA22">
        <v>-1.831527794370003</v>
      </c>
      <c r="CB22">
        <v>-37.555766558887598</v>
      </c>
    </row>
    <row r="23" spans="52:80" x14ac:dyDescent="0.25">
      <c r="AZ23" s="39">
        <v>20</v>
      </c>
      <c r="BA23" s="39">
        <v>3.6671415514971053</v>
      </c>
      <c r="BB23" s="39">
        <v>6</v>
      </c>
      <c r="BC23" s="39">
        <v>118</v>
      </c>
      <c r="BD23" s="39">
        <v>119.09090909090908</v>
      </c>
      <c r="BZ23">
        <v>120.80518334753036</v>
      </c>
      <c r="CA23">
        <v>0</v>
      </c>
      <c r="CB23">
        <v>0</v>
      </c>
    </row>
    <row r="24" spans="52:80" x14ac:dyDescent="0.25">
      <c r="AZ24" s="38">
        <v>21</v>
      </c>
      <c r="BA24" s="38">
        <v>3.6609964388845846</v>
      </c>
      <c r="BB24" s="38">
        <v>5</v>
      </c>
      <c r="BC24" s="38">
        <v>123</v>
      </c>
      <c r="BD24" s="38">
        <v>125.04545454545453</v>
      </c>
    </row>
    <row r="25" spans="52:80" x14ac:dyDescent="0.25">
      <c r="AZ25" s="38">
        <v>22</v>
      </c>
      <c r="BA25" s="38">
        <v>2.201804503431986</v>
      </c>
      <c r="BB25" s="38">
        <v>8</v>
      </c>
      <c r="BC25" s="38">
        <v>131</v>
      </c>
      <c r="BD25" s="38">
        <v>131</v>
      </c>
    </row>
    <row r="37" spans="9:13" x14ac:dyDescent="0.25">
      <c r="I37" s="12" t="s">
        <v>233</v>
      </c>
      <c r="J37" s="12" t="s">
        <v>234</v>
      </c>
      <c r="K37" s="12" t="s">
        <v>235</v>
      </c>
      <c r="L37" s="12" t="s">
        <v>236</v>
      </c>
      <c r="M37" s="12" t="s">
        <v>237</v>
      </c>
    </row>
    <row r="38" spans="9:13" x14ac:dyDescent="0.25">
      <c r="I38" s="9">
        <v>1</v>
      </c>
      <c r="J38" s="8">
        <v>6.5</v>
      </c>
      <c r="K38" s="8">
        <v>0.70710678118654757</v>
      </c>
      <c r="L38" s="8">
        <v>6</v>
      </c>
      <c r="M38" s="8">
        <v>7</v>
      </c>
    </row>
    <row r="39" spans="9:13" x14ac:dyDescent="0.25">
      <c r="I39" s="9">
        <v>2</v>
      </c>
      <c r="J39" s="8">
        <v>7</v>
      </c>
      <c r="K39" s="8">
        <v>2.8284271247461903</v>
      </c>
      <c r="L39" s="8">
        <v>5</v>
      </c>
      <c r="M39" s="8">
        <v>9</v>
      </c>
    </row>
    <row r="40" spans="9:13" x14ac:dyDescent="0.25">
      <c r="I40" s="9">
        <v>3</v>
      </c>
      <c r="J40" s="8">
        <v>4.5</v>
      </c>
      <c r="K40" s="8">
        <v>3.5355339059327378</v>
      </c>
      <c r="L40" s="8">
        <v>2</v>
      </c>
      <c r="M40" s="8">
        <v>7</v>
      </c>
    </row>
    <row r="41" spans="9:13" x14ac:dyDescent="0.25">
      <c r="I41" s="9">
        <v>4</v>
      </c>
      <c r="J41" s="8">
        <v>6.5</v>
      </c>
      <c r="K41" s="8">
        <v>2.1213203435596424</v>
      </c>
      <c r="L41" s="8">
        <v>5</v>
      </c>
      <c r="M41" s="8">
        <v>8</v>
      </c>
    </row>
    <row r="42" spans="9:13" x14ac:dyDescent="0.25">
      <c r="I42" s="9">
        <v>5</v>
      </c>
      <c r="J42" s="8">
        <v>8</v>
      </c>
      <c r="K42" s="8">
        <v>2.8284271247461903</v>
      </c>
      <c r="L42" s="8">
        <v>6</v>
      </c>
      <c r="M42" s="8">
        <v>10</v>
      </c>
    </row>
    <row r="43" spans="9:13" x14ac:dyDescent="0.25">
      <c r="I43" s="9">
        <v>6</v>
      </c>
      <c r="J43" s="8">
        <v>5.5</v>
      </c>
      <c r="K43" s="8">
        <v>2.1213203435596424</v>
      </c>
      <c r="L43" s="8">
        <v>4</v>
      </c>
      <c r="M43" s="8">
        <v>7</v>
      </c>
    </row>
    <row r="44" spans="9:13" x14ac:dyDescent="0.25">
      <c r="I44" s="9">
        <v>7</v>
      </c>
      <c r="J44" s="8">
        <v>6.5</v>
      </c>
      <c r="K44" s="8">
        <v>3.5355339059327378</v>
      </c>
      <c r="L44" s="8">
        <v>4</v>
      </c>
      <c r="M44" s="8">
        <v>9</v>
      </c>
    </row>
    <row r="45" spans="9:13" x14ac:dyDescent="0.25">
      <c r="I45" s="9">
        <v>8</v>
      </c>
      <c r="J45" s="8">
        <v>5.5</v>
      </c>
      <c r="K45" s="8">
        <v>0.70710678118654757</v>
      </c>
      <c r="L45" s="8">
        <v>5</v>
      </c>
      <c r="M45" s="8">
        <v>6</v>
      </c>
    </row>
    <row r="46" spans="9:13" x14ac:dyDescent="0.25">
      <c r="I46" s="9">
        <v>9</v>
      </c>
      <c r="J46" s="8">
        <v>4.5</v>
      </c>
      <c r="K46" s="8">
        <v>2.1213203435596424</v>
      </c>
      <c r="L46" s="8">
        <v>3</v>
      </c>
      <c r="M46" s="8">
        <v>6</v>
      </c>
    </row>
    <row r="47" spans="9:13" x14ac:dyDescent="0.25">
      <c r="I47" s="9">
        <v>10</v>
      </c>
      <c r="J47" s="8">
        <v>4.5</v>
      </c>
      <c r="K47" s="8">
        <v>2.1213203435596424</v>
      </c>
      <c r="L47" s="8">
        <v>3</v>
      </c>
      <c r="M47" s="8">
        <v>6</v>
      </c>
    </row>
  </sheetData>
  <mergeCells count="12">
    <mergeCell ref="B3:K3"/>
    <mergeCell ref="N3:Q3"/>
    <mergeCell ref="B4:C4"/>
    <mergeCell ref="D4:E4"/>
    <mergeCell ref="F4:G4"/>
    <mergeCell ref="H4:I4"/>
    <mergeCell ref="J4:K4"/>
    <mergeCell ref="B5:C5"/>
    <mergeCell ref="D5:E5"/>
    <mergeCell ref="F5:G5"/>
    <mergeCell ref="H5:I5"/>
    <mergeCell ref="J5:K5"/>
  </mergeCells>
  <hyperlinks>
    <hyperlink ref="B4" location="'MLR_Output'!$B$10:$B$10" display="Inputs"/>
    <hyperlink ref="D4" location="'MLR_Output'!$B$49:$B$49" display="Predictors"/>
    <hyperlink ref="F4" location="'MLR_Output'!$B$61:$B$61" display="Regress. Model"/>
    <hyperlink ref="H4" location="'MLR_Output'!$B$70:$B$70" display="ANOVA"/>
    <hyperlink ref="J4" location="'MLR_Output'!$B$78:$B$78" display="Train. Score - Summary"/>
    <hyperlink ref="B5" location="'MLR_Output'!$B$84:$B$84" display="Valid. Score - Summary"/>
    <hyperlink ref="D5" location="'MLR_TrainingScore'!$B$10:$B$10" display="Train. Score - Detailed Rep."/>
    <hyperlink ref="F5" location="'MLR_ValidationLiftChart'!$B$10:$B$10" display="Validation Lift Chart"/>
    <hyperlink ref="H5" location="'MLR_ValidationScore'!$B$10:$B$10" display="Valid. Score - Detailed Rep."/>
  </hyperlink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showGridLines="0" workbookViewId="0"/>
  </sheetViews>
  <sheetFormatPr defaultRowHeight="15" x14ac:dyDescent="0.25"/>
  <cols>
    <col min="1" max="1" width="19.28515625" bestFit="1" customWidth="1"/>
    <col min="2" max="2" width="25" bestFit="1" customWidth="1"/>
  </cols>
  <sheetData>
    <row r="1" spans="1:13" x14ac:dyDescent="0.25">
      <c r="M1" t="s">
        <v>208</v>
      </c>
    </row>
    <row r="2" spans="1:13" x14ac:dyDescent="0.25">
      <c r="A2" s="9" t="s">
        <v>7</v>
      </c>
      <c r="B2" s="8" t="s">
        <v>209</v>
      </c>
    </row>
    <row r="3" spans="1:13" x14ac:dyDescent="0.25">
      <c r="A3" s="9" t="s">
        <v>210</v>
      </c>
      <c r="B3" s="8" t="b">
        <v>1</v>
      </c>
    </row>
    <row r="4" spans="1:13" x14ac:dyDescent="0.25">
      <c r="A4" s="9" t="s">
        <v>87</v>
      </c>
      <c r="B4" s="8">
        <v>3</v>
      </c>
    </row>
    <row r="5" spans="1:13" x14ac:dyDescent="0.25">
      <c r="A5" s="9" t="s">
        <v>13</v>
      </c>
      <c r="B5" s="8" t="s">
        <v>211</v>
      </c>
      <c r="D5" s="8"/>
      <c r="E5" s="8" t="s">
        <v>2</v>
      </c>
      <c r="F5" s="8" t="s">
        <v>3</v>
      </c>
      <c r="G5" s="8" t="s">
        <v>4</v>
      </c>
      <c r="H5" s="8" t="s">
        <v>1</v>
      </c>
    </row>
    <row r="6" spans="1:13" x14ac:dyDescent="0.25">
      <c r="A6" s="9" t="s">
        <v>15</v>
      </c>
      <c r="B6" s="8" t="s">
        <v>212</v>
      </c>
      <c r="D6" s="8"/>
      <c r="E6" s="8">
        <v>2</v>
      </c>
      <c r="F6" s="8">
        <v>3</v>
      </c>
      <c r="G6" s="8">
        <v>4</v>
      </c>
      <c r="H6" s="8">
        <v>1</v>
      </c>
    </row>
    <row r="7" spans="1:13" x14ac:dyDescent="0.25">
      <c r="A7" s="9" t="s">
        <v>21</v>
      </c>
      <c r="B7" s="8" t="s">
        <v>213</v>
      </c>
      <c r="D7" s="8"/>
      <c r="E7" s="8" t="s">
        <v>20</v>
      </c>
      <c r="F7" s="8" t="s">
        <v>20</v>
      </c>
      <c r="G7" s="8" t="s">
        <v>20</v>
      </c>
      <c r="H7" s="8" t="s">
        <v>25</v>
      </c>
    </row>
    <row r="8" spans="1:13" x14ac:dyDescent="0.25">
      <c r="A8" s="9" t="s">
        <v>214</v>
      </c>
      <c r="B8" s="8" t="s">
        <v>215</v>
      </c>
      <c r="D8" s="8"/>
      <c r="E8" s="8" t="s">
        <v>216</v>
      </c>
      <c r="F8" s="8" t="s">
        <v>216</v>
      </c>
      <c r="G8" s="8" t="s">
        <v>216</v>
      </c>
      <c r="H8" s="8"/>
    </row>
    <row r="9" spans="1:13" x14ac:dyDescent="0.25">
      <c r="A9" s="9" t="s">
        <v>217</v>
      </c>
      <c r="B9" s="8" t="s">
        <v>218</v>
      </c>
      <c r="D9" s="8"/>
      <c r="E9" s="8" t="s">
        <v>2</v>
      </c>
      <c r="F9" s="8" t="s">
        <v>3</v>
      </c>
      <c r="G9" s="8" t="s">
        <v>4</v>
      </c>
      <c r="H9" s="8"/>
    </row>
    <row r="10" spans="1:13" x14ac:dyDescent="0.25">
      <c r="D10" s="8">
        <v>-0.66228163156398723</v>
      </c>
      <c r="E10" s="8">
        <v>7.4449179399887813</v>
      </c>
      <c r="F10" s="8">
        <v>6.0244171663380435</v>
      </c>
      <c r="G10" s="8">
        <v>3.1283276895645562</v>
      </c>
      <c r="H10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3"/>
  <sheetViews>
    <sheetView workbookViewId="0">
      <selection activeCell="C1" sqref="C1:F1048576"/>
    </sheetView>
  </sheetViews>
  <sheetFormatPr defaultRowHeight="15" x14ac:dyDescent="0.25"/>
  <cols>
    <col min="2" max="2" width="9.140625" style="7"/>
    <col min="3" max="3" width="12" bestFit="1" customWidth="1"/>
    <col min="4" max="4" width="11" bestFit="1" customWidth="1"/>
  </cols>
  <sheetData>
    <row r="1" spans="1:6" ht="27" thickBot="1" x14ac:dyDescent="0.3">
      <c r="A1" s="1" t="s">
        <v>0</v>
      </c>
      <c r="B1" s="2" t="s">
        <v>1</v>
      </c>
      <c r="C1" s="26" t="s">
        <v>2</v>
      </c>
      <c r="D1" s="26" t="s">
        <v>3</v>
      </c>
      <c r="E1" s="26" t="s">
        <v>4</v>
      </c>
      <c r="F1" s="11" t="s">
        <v>5</v>
      </c>
    </row>
    <row r="2" spans="1:6" ht="15.75" thickBot="1" x14ac:dyDescent="0.3">
      <c r="A2" s="3">
        <v>12</v>
      </c>
      <c r="B2" s="4">
        <v>7</v>
      </c>
      <c r="C2">
        <f>VLOOKUP($A2,'hearing test error data'!$A:$D,2,0)</f>
        <v>0.20609193229279202</v>
      </c>
      <c r="D2" s="26">
        <f>VLOOKUP($A2,'hearing test error data'!$A:$D,3,0)</f>
        <v>0.6</v>
      </c>
      <c r="E2" s="26">
        <f>VLOOKUP($A2,'hearing test error data'!$A:$D,4,0)</f>
        <v>0.8</v>
      </c>
      <c r="F2">
        <f>EVEN(B2)/2</f>
        <v>4</v>
      </c>
    </row>
    <row r="3" spans="1:6" ht="15.75" thickBot="1" x14ac:dyDescent="0.3">
      <c r="A3" s="3">
        <v>25</v>
      </c>
      <c r="B3" s="4">
        <v>5</v>
      </c>
      <c r="C3" s="26">
        <f>VLOOKUP($A3,'hearing test error data'!$A:$D,2,0)</f>
        <v>1.8921214695264386E-2</v>
      </c>
      <c r="D3" s="26">
        <f>VLOOKUP($A3,'hearing test error data'!$A:$D,3,0)</f>
        <v>0.9</v>
      </c>
      <c r="E3" s="26">
        <f>VLOOKUP($A3,'hearing test error data'!$A:$D,4,0)</f>
        <v>1</v>
      </c>
      <c r="F3" s="26">
        <f t="shared" ref="F3:F55" si="0">EVEN(B3)/2</f>
        <v>3</v>
      </c>
    </row>
    <row r="4" spans="1:6" ht="15.75" thickBot="1" x14ac:dyDescent="0.3">
      <c r="A4" s="3">
        <v>6</v>
      </c>
      <c r="B4" s="4">
        <v>5</v>
      </c>
      <c r="C4" s="26">
        <f>VLOOKUP($A4,'hearing test error data'!$A:$D,2,0)</f>
        <v>0.11617070146068387</v>
      </c>
      <c r="D4" s="26">
        <f>VLOOKUP($A4,'hearing test error data'!$A:$D,3,0)</f>
        <v>0.8</v>
      </c>
      <c r="E4" s="26">
        <f>VLOOKUP($A4,'hearing test error data'!$A:$D,4,0)</f>
        <v>0.8</v>
      </c>
      <c r="F4" s="26">
        <f t="shared" si="0"/>
        <v>3</v>
      </c>
    </row>
    <row r="5" spans="1:6" ht="15.75" thickBot="1" x14ac:dyDescent="0.3">
      <c r="A5" s="3">
        <v>15</v>
      </c>
      <c r="B5" s="4">
        <v>7</v>
      </c>
      <c r="C5" s="26">
        <f>VLOOKUP($A5,'hearing test error data'!$A:$D,2,0)</f>
        <v>0.23386297169849035</v>
      </c>
      <c r="D5" s="26">
        <f>VLOOKUP($A5,'hearing test error data'!$A:$D,3,0)</f>
        <v>0.4</v>
      </c>
      <c r="E5" s="26">
        <f>VLOOKUP($A5,'hearing test error data'!$A:$D,4,0)</f>
        <v>0.6</v>
      </c>
      <c r="F5" s="26">
        <f t="shared" si="0"/>
        <v>4</v>
      </c>
    </row>
    <row r="6" spans="1:6" ht="15.75" thickBot="1" x14ac:dyDescent="0.3">
      <c r="A6" s="3">
        <v>11</v>
      </c>
      <c r="B6" s="4">
        <v>9</v>
      </c>
      <c r="C6" s="26">
        <f>VLOOKUP($A6,'hearing test error data'!$A:$D,2,0)</f>
        <v>9.5380806762871875E-2</v>
      </c>
      <c r="D6" s="26">
        <f>VLOOKUP($A6,'hearing test error data'!$A:$D,3,0)</f>
        <v>0.7</v>
      </c>
      <c r="E6" s="26">
        <f>VLOOKUP($A6,'hearing test error data'!$A:$D,4,0)</f>
        <v>0.8</v>
      </c>
      <c r="F6" s="26">
        <f t="shared" si="0"/>
        <v>5</v>
      </c>
    </row>
    <row r="7" spans="1:6" ht="15.75" thickBot="1" x14ac:dyDescent="0.3">
      <c r="A7" s="3">
        <v>10</v>
      </c>
      <c r="B7" s="4">
        <v>8</v>
      </c>
      <c r="C7" s="26">
        <f>VLOOKUP($A7,'hearing test error data'!$A:$D,2,0)</f>
        <v>0.15910333471812649</v>
      </c>
      <c r="D7" s="26">
        <f>VLOOKUP($A7,'hearing test error data'!$A:$D,3,0)</f>
        <v>0.5</v>
      </c>
      <c r="E7" s="26">
        <f>VLOOKUP($A7,'hearing test error data'!$A:$D,4,0)</f>
        <v>1</v>
      </c>
      <c r="F7" s="26">
        <f t="shared" si="0"/>
        <v>4</v>
      </c>
    </row>
    <row r="8" spans="1:6" ht="15.75" thickBot="1" x14ac:dyDescent="0.3">
      <c r="A8" s="3">
        <v>9</v>
      </c>
      <c r="B8" s="4">
        <v>4</v>
      </c>
      <c r="C8" s="26">
        <f>VLOOKUP($A8,'hearing test error data'!$A:$D,2,0)</f>
        <v>0.19292200578051549</v>
      </c>
      <c r="D8" s="26">
        <f>VLOOKUP($A8,'hearing test error data'!$A:$D,3,0)</f>
        <v>0.4</v>
      </c>
      <c r="E8" s="26">
        <f>VLOOKUP($A8,'hearing test error data'!$A:$D,4,0)</f>
        <v>0.6</v>
      </c>
      <c r="F8" s="26">
        <f t="shared" si="0"/>
        <v>2</v>
      </c>
    </row>
    <row r="9" spans="1:6" ht="15.75" thickBot="1" x14ac:dyDescent="0.3">
      <c r="A9" s="3">
        <v>8</v>
      </c>
      <c r="B9" s="4">
        <v>8</v>
      </c>
      <c r="C9" s="26">
        <f>VLOOKUP($A9,'hearing test error data'!$A:$D,2,0)</f>
        <v>0.10741346567040741</v>
      </c>
      <c r="D9" s="26">
        <f>VLOOKUP($A9,'hearing test error data'!$A:$D,3,0)</f>
        <v>0.4</v>
      </c>
      <c r="E9" s="26">
        <f>VLOOKUP($A9,'hearing test error data'!$A:$D,4,0)</f>
        <v>0.6</v>
      </c>
      <c r="F9" s="26">
        <f t="shared" si="0"/>
        <v>4</v>
      </c>
    </row>
    <row r="10" spans="1:6" ht="15.75" thickBot="1" x14ac:dyDescent="0.3">
      <c r="A10" s="3">
        <v>20</v>
      </c>
      <c r="B10" s="4">
        <v>9</v>
      </c>
      <c r="C10" s="26">
        <v>0.14721689197520169</v>
      </c>
      <c r="D10" s="26">
        <v>0.4</v>
      </c>
      <c r="E10" s="26">
        <v>0.7</v>
      </c>
      <c r="F10" s="26">
        <f t="shared" si="0"/>
        <v>5</v>
      </c>
    </row>
    <row r="11" spans="1:6" ht="15.75" thickBot="1" x14ac:dyDescent="0.3">
      <c r="A11" s="3">
        <v>2</v>
      </c>
      <c r="B11" s="4">
        <v>2</v>
      </c>
      <c r="C11" s="26">
        <f>VLOOKUP($A11,'hearing test error data'!$A:$D,2,0)</f>
        <v>0.13082813039603594</v>
      </c>
      <c r="D11" s="26">
        <f>VLOOKUP($A11,'hearing test error data'!$A:$D,3,0)</f>
        <v>0.6</v>
      </c>
      <c r="E11" s="26">
        <f>VLOOKUP($A11,'hearing test error data'!$A:$D,4,0)</f>
        <v>1</v>
      </c>
      <c r="F11" s="26">
        <f t="shared" si="0"/>
        <v>1</v>
      </c>
    </row>
    <row r="12" spans="1:6" ht="15.75" thickBot="1" x14ac:dyDescent="0.3">
      <c r="A12" s="3">
        <v>3</v>
      </c>
      <c r="B12" s="4">
        <v>5</v>
      </c>
      <c r="C12" s="26">
        <f>VLOOKUP($A12,'hearing test error data'!$A:$D,2,0)</f>
        <v>0.12733743381351406</v>
      </c>
      <c r="D12" s="26">
        <f>VLOOKUP($A12,'hearing test error data'!$A:$D,3,0)</f>
        <v>0.5</v>
      </c>
      <c r="E12" s="26">
        <f>VLOOKUP($A12,'hearing test error data'!$A:$D,4,0)</f>
        <v>0.6</v>
      </c>
      <c r="F12" s="26">
        <f t="shared" si="0"/>
        <v>3</v>
      </c>
    </row>
    <row r="13" spans="1:6" ht="15.75" thickBot="1" x14ac:dyDescent="0.3">
      <c r="A13" s="3">
        <v>16</v>
      </c>
      <c r="B13" s="4">
        <v>6</v>
      </c>
      <c r="C13" s="26">
        <f>VLOOKUP($A13,'hearing test error data'!$A:$D,2,0)</f>
        <v>0.16657890979384654</v>
      </c>
      <c r="D13" s="26">
        <f>VLOOKUP($A13,'hearing test error data'!$A:$D,3,0)</f>
        <v>0.3</v>
      </c>
      <c r="E13" s="26">
        <f>VLOOKUP($A13,'hearing test error data'!$A:$D,4,0)</f>
        <v>0.6</v>
      </c>
      <c r="F13" s="26">
        <f t="shared" si="0"/>
        <v>3</v>
      </c>
    </row>
    <row r="14" spans="1:6" ht="15.75" thickBot="1" x14ac:dyDescent="0.3">
      <c r="A14" s="3">
        <v>17</v>
      </c>
      <c r="B14" s="4">
        <v>7</v>
      </c>
      <c r="C14" s="26">
        <f>VLOOKUP($A14,'hearing test error data'!$A:$D,2,0)</f>
        <v>0.2333642316970832</v>
      </c>
      <c r="D14" s="26">
        <f>VLOOKUP($A14,'hearing test error data'!$A:$D,3,0)</f>
        <v>0.8</v>
      </c>
      <c r="E14" s="26">
        <f>VLOOKUP($A14,'hearing test error data'!$A:$D,4,0)</f>
        <v>1</v>
      </c>
      <c r="F14" s="26">
        <f t="shared" si="0"/>
        <v>4</v>
      </c>
    </row>
    <row r="15" spans="1:6" ht="15.75" thickBot="1" x14ac:dyDescent="0.3">
      <c r="A15" s="3">
        <v>18</v>
      </c>
      <c r="B15" s="4">
        <v>6</v>
      </c>
      <c r="C15" s="26">
        <f>VLOOKUP($A15,'hearing test error data'!$A:$D,2,0)</f>
        <v>0</v>
      </c>
      <c r="D15" s="26">
        <f>VLOOKUP($A15,'hearing test error data'!$A:$D,3,0)</f>
        <v>1</v>
      </c>
      <c r="E15" s="26">
        <f>VLOOKUP($A15,'hearing test error data'!$A:$D,4,0)</f>
        <v>1</v>
      </c>
      <c r="F15" s="26">
        <f t="shared" si="0"/>
        <v>3</v>
      </c>
    </row>
    <row r="16" spans="1:6" ht="15.75" thickBot="1" x14ac:dyDescent="0.3">
      <c r="A16" s="3">
        <v>19</v>
      </c>
      <c r="B16" s="4">
        <v>9</v>
      </c>
      <c r="C16" s="26">
        <f>VLOOKUP($A16,'hearing test error data'!$A:$D,2,0)</f>
        <v>0.12840320696494642</v>
      </c>
      <c r="D16" s="26">
        <f>VLOOKUP($A16,'hearing test error data'!$A:$D,3,0)</f>
        <v>1</v>
      </c>
      <c r="E16" s="26">
        <f>VLOOKUP($A16,'hearing test error data'!$A:$D,4,0)</f>
        <v>1</v>
      </c>
      <c r="F16" s="26">
        <f t="shared" si="0"/>
        <v>5</v>
      </c>
    </row>
    <row r="17" spans="1:6" ht="15.75" thickBot="1" x14ac:dyDescent="0.3">
      <c r="A17" s="3">
        <v>7</v>
      </c>
      <c r="B17" s="4">
        <v>7</v>
      </c>
      <c r="C17" s="26">
        <f>VLOOKUP($A17,'hearing test error data'!$A:$D,2,0)</f>
        <v>0.14097889584431958</v>
      </c>
      <c r="D17" s="26">
        <f>VLOOKUP($A17,'hearing test error data'!$A:$D,3,0)</f>
        <v>0.6</v>
      </c>
      <c r="E17" s="26">
        <f>VLOOKUP($A17,'hearing test error data'!$A:$D,4,0)</f>
        <v>0.7</v>
      </c>
      <c r="F17" s="26">
        <f t="shared" si="0"/>
        <v>4</v>
      </c>
    </row>
    <row r="18" spans="1:6" ht="15.75" thickBot="1" x14ac:dyDescent="0.3">
      <c r="A18" s="3">
        <v>5</v>
      </c>
      <c r="B18" s="4">
        <v>6</v>
      </c>
      <c r="C18" s="26">
        <f>VLOOKUP($A18,'hearing test error data'!$A:$D,2,0)</f>
        <v>0.15902954050922236</v>
      </c>
      <c r="D18" s="26">
        <f>VLOOKUP($A18,'hearing test error data'!$A:$D,3,0)</f>
        <v>0.4</v>
      </c>
      <c r="E18" s="26">
        <f>VLOOKUP($A18,'hearing test error data'!$A:$D,4,0)</f>
        <v>0.6</v>
      </c>
      <c r="F18" s="26">
        <f t="shared" si="0"/>
        <v>3</v>
      </c>
    </row>
    <row r="19" spans="1:6" ht="15.75" thickBot="1" x14ac:dyDescent="0.3">
      <c r="A19" s="3">
        <v>23</v>
      </c>
      <c r="B19" s="4">
        <v>6</v>
      </c>
      <c r="C19" s="26">
        <f>VLOOKUP($A19,'hearing test error data'!$A:$D,2,0)</f>
        <v>0.25047043862780172</v>
      </c>
      <c r="D19" s="26">
        <f>VLOOKUP($A19,'hearing test error data'!$A:$D,3,0)</f>
        <v>0.7</v>
      </c>
      <c r="E19" s="26">
        <f>VLOOKUP($A19,'hearing test error data'!$A:$D,4,0)</f>
        <v>0.8</v>
      </c>
      <c r="F19" s="26">
        <f t="shared" si="0"/>
        <v>3</v>
      </c>
    </row>
    <row r="20" spans="1:6" ht="15.75" thickBot="1" x14ac:dyDescent="0.3">
      <c r="A20" s="3">
        <v>1</v>
      </c>
      <c r="B20" s="4">
        <v>4</v>
      </c>
      <c r="C20" s="26">
        <f>VLOOKUP($A20,'hearing test error data'!$A:$D,2,0)</f>
        <v>0.18730648444764694</v>
      </c>
      <c r="D20" s="26">
        <f>VLOOKUP($A20,'hearing test error data'!$A:$D,3,0)</f>
        <v>0.5</v>
      </c>
      <c r="E20" s="26">
        <f>VLOOKUP($A20,'hearing test error data'!$A:$D,4,0)</f>
        <v>0.6</v>
      </c>
      <c r="F20" s="26">
        <f t="shared" si="0"/>
        <v>2</v>
      </c>
    </row>
    <row r="21" spans="1:6" ht="15.75" thickBot="1" x14ac:dyDescent="0.3">
      <c r="A21" s="3">
        <v>21</v>
      </c>
      <c r="B21" s="4">
        <v>3</v>
      </c>
      <c r="C21" s="26">
        <f>VLOOKUP($A21,'hearing test error data'!$A:$D,2,0)</f>
        <v>0.16286964053474998</v>
      </c>
      <c r="D21" s="26">
        <f>VLOOKUP($A21,'hearing test error data'!$A:$D,3,0)</f>
        <v>0.1</v>
      </c>
      <c r="E21" s="26">
        <f>VLOOKUP($A21,'hearing test error data'!$A:$D,4,0)</f>
        <v>0.6</v>
      </c>
      <c r="F21" s="26">
        <f t="shared" si="0"/>
        <v>2</v>
      </c>
    </row>
    <row r="22" spans="1:6" ht="15.75" thickBot="1" x14ac:dyDescent="0.3">
      <c r="A22" s="3">
        <v>14</v>
      </c>
      <c r="B22" s="4">
        <v>2</v>
      </c>
      <c r="C22" s="26">
        <f>VLOOKUP($A22,'hearing test error data'!$A:$D,2,0)</f>
        <v>0.1961578105492969</v>
      </c>
      <c r="D22" s="26">
        <f>VLOOKUP($A22,'hearing test error data'!$A:$D,3,0)</f>
        <v>0.4</v>
      </c>
      <c r="E22" s="26">
        <f>VLOOKUP($A22,'hearing test error data'!$A:$D,4,0)</f>
        <v>0.6</v>
      </c>
      <c r="F22" s="26">
        <f t="shared" si="0"/>
        <v>1</v>
      </c>
    </row>
    <row r="23" spans="1:6" ht="15.75" thickBot="1" x14ac:dyDescent="0.3">
      <c r="A23" s="3">
        <v>4</v>
      </c>
      <c r="B23" s="4">
        <v>10</v>
      </c>
      <c r="C23" s="26">
        <f>VLOOKUP($A23,'hearing test error data'!$A:$D,2,0)</f>
        <v>0.13295336207825231</v>
      </c>
      <c r="D23" s="26">
        <f>VLOOKUP($A23,'hearing test error data'!$A:$D,3,0)</f>
        <v>0.6</v>
      </c>
      <c r="E23" s="26">
        <f>VLOOKUP($A23,'hearing test error data'!$A:$D,4,0)</f>
        <v>1</v>
      </c>
      <c r="F23" s="26">
        <f t="shared" si="0"/>
        <v>5</v>
      </c>
    </row>
    <row r="24" spans="1:6" ht="15.75" thickBot="1" x14ac:dyDescent="0.3">
      <c r="A24" s="3">
        <v>13</v>
      </c>
      <c r="B24" s="4">
        <v>5</v>
      </c>
      <c r="C24" s="26">
        <f>VLOOKUP($A24,'hearing test error data'!$A:$D,2,0)</f>
        <v>0.19328992124770938</v>
      </c>
      <c r="D24" s="26">
        <f>VLOOKUP($A24,'hearing test error data'!$A:$D,3,0)</f>
        <v>0.2</v>
      </c>
      <c r="E24" s="26">
        <f>VLOOKUP($A24,'hearing test error data'!$A:$D,4,0)</f>
        <v>0.6</v>
      </c>
      <c r="F24" s="26">
        <f t="shared" si="0"/>
        <v>3</v>
      </c>
    </row>
    <row r="25" spans="1:6" ht="15.75" thickBot="1" x14ac:dyDescent="0.3">
      <c r="A25" s="3">
        <v>22</v>
      </c>
      <c r="B25" s="4">
        <v>6</v>
      </c>
      <c r="C25" s="26">
        <f>VLOOKUP($A25,'hearing test error data'!$A:$D,2,0)</f>
        <v>0.22115167681368469</v>
      </c>
      <c r="D25" s="26">
        <f>VLOOKUP($A25,'hearing test error data'!$A:$D,3,0)</f>
        <v>0.2</v>
      </c>
      <c r="E25" s="26">
        <f>VLOOKUP($A25,'hearing test error data'!$A:$D,4,0)</f>
        <v>0.6</v>
      </c>
      <c r="F25" s="26">
        <f t="shared" si="0"/>
        <v>3</v>
      </c>
    </row>
    <row r="26" spans="1:6" ht="15.75" thickBot="1" x14ac:dyDescent="0.3">
      <c r="A26" s="3">
        <v>24</v>
      </c>
      <c r="B26" s="4">
        <v>8</v>
      </c>
      <c r="C26" s="26">
        <f>VLOOKUP($A26,'hearing test error data'!$A:$D,2,0)</f>
        <v>0.12763013089446171</v>
      </c>
      <c r="D26" s="26">
        <f>VLOOKUP($A26,'hearing test error data'!$A:$D,3,0)</f>
        <v>1</v>
      </c>
      <c r="E26" s="26">
        <f>VLOOKUP($A26,'hearing test error data'!$A:$D,4,0)</f>
        <v>1</v>
      </c>
      <c r="F26" s="26">
        <f t="shared" si="0"/>
        <v>4</v>
      </c>
    </row>
    <row r="27" spans="1:6" ht="15.75" thickBot="1" x14ac:dyDescent="0.3">
      <c r="A27" s="3">
        <v>26</v>
      </c>
      <c r="B27" s="4">
        <v>6</v>
      </c>
      <c r="C27" s="26">
        <f>VLOOKUP($A27,'hearing test error data'!$A:$D,2,0)</f>
        <v>0.2135046116677482</v>
      </c>
      <c r="D27" s="26">
        <f>VLOOKUP($A27,'hearing test error data'!$A:$D,3,0)</f>
        <v>0.3</v>
      </c>
      <c r="E27" s="26">
        <f>VLOOKUP($A27,'hearing test error data'!$A:$D,4,0)</f>
        <v>0.6</v>
      </c>
      <c r="F27" s="26">
        <f t="shared" si="0"/>
        <v>3</v>
      </c>
    </row>
    <row r="28" spans="1:6" ht="15.75" thickBot="1" x14ac:dyDescent="0.3">
      <c r="A28" s="3">
        <v>27</v>
      </c>
      <c r="B28" s="4">
        <v>6</v>
      </c>
      <c r="C28" s="26">
        <f>VLOOKUP($A28,'hearing test error data'!$A:$D,2,0)</f>
        <v>0.1199886492576705</v>
      </c>
      <c r="D28" s="26">
        <f>VLOOKUP($A28,'hearing test error data'!$A:$D,3,0)</f>
        <v>0.6</v>
      </c>
      <c r="E28" s="26">
        <f>VLOOKUP($A28,'hearing test error data'!$A:$D,4,0)</f>
        <v>0.6</v>
      </c>
      <c r="F28" s="26">
        <f t="shared" si="0"/>
        <v>3</v>
      </c>
    </row>
    <row r="29" spans="1:6" ht="15.75" thickBot="1" x14ac:dyDescent="0.3">
      <c r="A29" s="3">
        <v>28</v>
      </c>
      <c r="B29" s="4">
        <v>8</v>
      </c>
      <c r="C29" s="26">
        <f>VLOOKUP($A29,'hearing test error data'!$A:$D,2,0)</f>
        <v>9.2378350098701295E-2</v>
      </c>
      <c r="D29" s="26">
        <f>VLOOKUP($A29,'hearing test error data'!$A:$D,3,0)</f>
        <v>0.5</v>
      </c>
      <c r="E29" s="26">
        <f>VLOOKUP($A29,'hearing test error data'!$A:$D,4,0)</f>
        <v>0.9</v>
      </c>
      <c r="F29" s="26">
        <f t="shared" si="0"/>
        <v>4</v>
      </c>
    </row>
    <row r="30" spans="1:6" ht="15.75" thickBot="1" x14ac:dyDescent="0.3">
      <c r="A30" s="3">
        <v>45</v>
      </c>
      <c r="B30" s="4">
        <v>5</v>
      </c>
      <c r="C30" s="26">
        <f>VLOOKUP($A30,'hearing test error data'!$A:$D,2,0)</f>
        <v>0.18737467422308229</v>
      </c>
      <c r="D30" s="26">
        <f>VLOOKUP($A30,'hearing test error data'!$A:$D,3,0)</f>
        <v>0.2</v>
      </c>
      <c r="E30" s="26">
        <f>VLOOKUP($A30,'hearing test error data'!$A:$D,4,0)</f>
        <v>0.6</v>
      </c>
      <c r="F30" s="26">
        <f t="shared" si="0"/>
        <v>3</v>
      </c>
    </row>
    <row r="31" spans="1:6" ht="15.75" thickBot="1" x14ac:dyDescent="0.3">
      <c r="A31" s="3">
        <v>43</v>
      </c>
      <c r="B31" s="4">
        <v>3</v>
      </c>
      <c r="C31" s="26">
        <f>VLOOKUP($A31,'hearing test error data'!$A:$D,2,0)</f>
        <v>8.5442436625518287E-2</v>
      </c>
      <c r="D31" s="26">
        <f>VLOOKUP($A31,'hearing test error data'!$A:$D,3,0)</f>
        <v>0.4</v>
      </c>
      <c r="E31" s="26">
        <f>VLOOKUP($A31,'hearing test error data'!$A:$D,4,0)</f>
        <v>0.5</v>
      </c>
      <c r="F31" s="26">
        <f t="shared" si="0"/>
        <v>2</v>
      </c>
    </row>
    <row r="32" spans="1:6" ht="15.75" thickBot="1" x14ac:dyDescent="0.3">
      <c r="A32" s="3">
        <v>40</v>
      </c>
      <c r="B32" s="4">
        <v>7</v>
      </c>
      <c r="C32" s="26">
        <f>VLOOKUP($A32,'hearing test error data'!$A:$D,2,0)</f>
        <v>0.18714968724158082</v>
      </c>
      <c r="D32" s="26">
        <f>VLOOKUP($A32,'hearing test error data'!$A:$D,3,0)</f>
        <v>0.6</v>
      </c>
      <c r="E32" s="26">
        <f>VLOOKUP($A32,'hearing test error data'!$A:$D,4,0)</f>
        <v>0.9</v>
      </c>
      <c r="F32" s="26">
        <f t="shared" si="0"/>
        <v>4</v>
      </c>
    </row>
    <row r="33" spans="1:6" ht="15.75" thickBot="1" x14ac:dyDescent="0.3">
      <c r="A33" s="3">
        <v>49</v>
      </c>
      <c r="B33" s="4">
        <v>1</v>
      </c>
      <c r="C33" s="26">
        <f>VLOOKUP($A33,'hearing test error data'!$A:$D,2,0)</f>
        <v>0.16364087329749538</v>
      </c>
      <c r="D33" s="26">
        <f>VLOOKUP($A33,'hearing test error data'!$A:$D,3,0)</f>
        <v>0.2</v>
      </c>
      <c r="E33" s="26">
        <f>VLOOKUP($A33,'hearing test error data'!$A:$D,4,0)</f>
        <v>0.6</v>
      </c>
      <c r="F33" s="26">
        <f t="shared" si="0"/>
        <v>1</v>
      </c>
    </row>
    <row r="34" spans="1:6" ht="15.75" thickBot="1" x14ac:dyDescent="0.3">
      <c r="A34" s="3">
        <v>39</v>
      </c>
      <c r="B34" s="4">
        <v>7</v>
      </c>
      <c r="C34" s="26">
        <f>VLOOKUP($A34,'hearing test error data'!$A:$D,2,0)</f>
        <v>0</v>
      </c>
      <c r="D34" s="26">
        <f>VLOOKUP($A34,'hearing test error data'!$A:$D,3,0)</f>
        <v>1</v>
      </c>
      <c r="E34" s="26">
        <f>VLOOKUP($A34,'hearing test error data'!$A:$D,4,0)</f>
        <v>1</v>
      </c>
      <c r="F34" s="26">
        <f t="shared" si="0"/>
        <v>4</v>
      </c>
    </row>
    <row r="35" spans="1:6" ht="15.75" thickBot="1" x14ac:dyDescent="0.3">
      <c r="A35" s="3">
        <v>50</v>
      </c>
      <c r="B35" s="4">
        <v>5</v>
      </c>
      <c r="C35" s="26">
        <f>VLOOKUP($A35,'hearing test error data'!$A:$D,2,0)</f>
        <v>0.13007486695260051</v>
      </c>
      <c r="D35" s="26">
        <f>VLOOKUP($A35,'hearing test error data'!$A:$D,3,0)</f>
        <v>0.3</v>
      </c>
      <c r="E35" s="26">
        <f>VLOOKUP($A35,'hearing test error data'!$A:$D,4,0)</f>
        <v>0.7</v>
      </c>
      <c r="F35" s="26">
        <f t="shared" si="0"/>
        <v>3</v>
      </c>
    </row>
    <row r="36" spans="1:6" ht="15.75" thickBot="1" x14ac:dyDescent="0.3">
      <c r="A36" s="3">
        <v>44</v>
      </c>
      <c r="B36" s="4">
        <v>6</v>
      </c>
      <c r="C36" s="26">
        <f>VLOOKUP($A36,'hearing test error data'!$A:$D,2,0)</f>
        <v>0.19410463560941477</v>
      </c>
      <c r="D36" s="26">
        <f>VLOOKUP($A36,'hearing test error data'!$A:$D,3,0)</f>
        <v>0.5</v>
      </c>
      <c r="E36" s="26">
        <f>VLOOKUP($A36,'hearing test error data'!$A:$D,4,0)</f>
        <v>1</v>
      </c>
      <c r="F36" s="26">
        <f t="shared" si="0"/>
        <v>3</v>
      </c>
    </row>
    <row r="37" spans="1:6" ht="15.75" thickBot="1" x14ac:dyDescent="0.3">
      <c r="A37" s="3">
        <v>31</v>
      </c>
      <c r="B37" s="4">
        <v>9</v>
      </c>
      <c r="C37" s="26">
        <f>VLOOKUP($A37,'hearing test error data'!$A:$D,2,0)</f>
        <v>0</v>
      </c>
      <c r="D37" s="26">
        <f>VLOOKUP($A37,'hearing test error data'!$A:$D,3,0)</f>
        <v>0.9</v>
      </c>
      <c r="E37" s="26">
        <f>VLOOKUP($A37,'hearing test error data'!$A:$D,4,0)</f>
        <v>1</v>
      </c>
      <c r="F37" s="26">
        <f t="shared" si="0"/>
        <v>5</v>
      </c>
    </row>
    <row r="38" spans="1:6" ht="15.75" thickBot="1" x14ac:dyDescent="0.3">
      <c r="A38" s="3">
        <v>30</v>
      </c>
      <c r="B38" s="4">
        <v>9</v>
      </c>
      <c r="C38" s="26">
        <f>VLOOKUP($A38,'hearing test error data'!$A:$D,2,0)</f>
        <v>0.20257451410909763</v>
      </c>
      <c r="D38" s="26">
        <f>VLOOKUP($A38,'hearing test error data'!$A:$D,3,0)</f>
        <v>0.7</v>
      </c>
      <c r="E38" s="26">
        <f>VLOOKUP($A38,'hearing test error data'!$A:$D,4,0)</f>
        <v>0.8</v>
      </c>
      <c r="F38" s="26">
        <f t="shared" si="0"/>
        <v>5</v>
      </c>
    </row>
    <row r="39" spans="1:6" ht="15.75" thickBot="1" x14ac:dyDescent="0.3">
      <c r="A39" s="3">
        <v>34</v>
      </c>
      <c r="B39" s="4">
        <v>3</v>
      </c>
      <c r="C39" s="26">
        <f>VLOOKUP($A39,'hearing test error data'!$A:$D,2,0)</f>
        <v>0.24163312088377609</v>
      </c>
      <c r="D39" s="26">
        <f>VLOOKUP($A39,'hearing test error data'!$A:$D,3,0)</f>
        <v>0.2</v>
      </c>
      <c r="E39" s="26">
        <f>VLOOKUP($A39,'hearing test error data'!$A:$D,4,0)</f>
        <v>0.6</v>
      </c>
      <c r="F39" s="26">
        <f t="shared" si="0"/>
        <v>2</v>
      </c>
    </row>
    <row r="40" spans="1:6" ht="15.75" thickBot="1" x14ac:dyDescent="0.3">
      <c r="A40" s="3">
        <v>41</v>
      </c>
      <c r="B40" s="4">
        <v>7</v>
      </c>
      <c r="C40" s="26">
        <f>VLOOKUP($A40,'hearing test error data'!$A:$D,2,0)</f>
        <v>0.11267970041331274</v>
      </c>
      <c r="D40" s="26">
        <f>VLOOKUP($A40,'hearing test error data'!$A:$D,3,0)</f>
        <v>0.7</v>
      </c>
      <c r="E40" s="26">
        <f>VLOOKUP($A40,'hearing test error data'!$A:$D,4,0)</f>
        <v>0.7</v>
      </c>
      <c r="F40" s="26">
        <f t="shared" si="0"/>
        <v>4</v>
      </c>
    </row>
    <row r="41" spans="1:6" ht="15.75" thickBot="1" x14ac:dyDescent="0.3">
      <c r="A41" s="3">
        <v>42</v>
      </c>
      <c r="B41" s="4">
        <v>8</v>
      </c>
      <c r="C41" s="26">
        <f>VLOOKUP($A41,'hearing test error data'!$A:$D,2,0)</f>
        <v>0.21974438048026665</v>
      </c>
      <c r="D41" s="26">
        <f>VLOOKUP($A41,'hearing test error data'!$A:$D,3,0)</f>
        <v>0.1</v>
      </c>
      <c r="E41" s="26">
        <f>VLOOKUP($A41,'hearing test error data'!$A:$D,4,0)</f>
        <v>0.19999999999999996</v>
      </c>
      <c r="F41" s="26">
        <f t="shared" si="0"/>
        <v>4</v>
      </c>
    </row>
    <row r="42" spans="1:6" ht="15.75" thickBot="1" x14ac:dyDescent="0.3">
      <c r="A42" s="3">
        <v>35</v>
      </c>
      <c r="B42" s="4">
        <v>1</v>
      </c>
      <c r="C42" s="26">
        <f>VLOOKUP($A42,'hearing test error data'!$A:$D,2,0)</f>
        <v>0.16887809633229814</v>
      </c>
      <c r="D42" s="26">
        <f>VLOOKUP($A42,'hearing test error data'!$A:$D,3,0)</f>
        <v>0.2</v>
      </c>
      <c r="E42" s="26">
        <f>VLOOKUP($A42,'hearing test error data'!$A:$D,4,0)</f>
        <v>0.6</v>
      </c>
      <c r="F42" s="26">
        <f t="shared" si="0"/>
        <v>1</v>
      </c>
    </row>
    <row r="43" spans="1:6" ht="15.75" thickBot="1" x14ac:dyDescent="0.3">
      <c r="A43" s="3">
        <v>32</v>
      </c>
      <c r="B43" s="4">
        <v>9</v>
      </c>
      <c r="C43" s="26">
        <f>VLOOKUP($A43,'hearing test error data'!$A:$D,2,0)</f>
        <v>0.19631001022439803</v>
      </c>
      <c r="D43" s="26">
        <f>VLOOKUP($A43,'hearing test error data'!$A:$D,3,0)</f>
        <v>0.6</v>
      </c>
      <c r="E43" s="26">
        <f>VLOOKUP($A43,'hearing test error data'!$A:$D,4,0)</f>
        <v>0.9</v>
      </c>
      <c r="F43" s="26">
        <f t="shared" si="0"/>
        <v>5</v>
      </c>
    </row>
    <row r="44" spans="1:6" ht="15.75" thickBot="1" x14ac:dyDescent="0.3">
      <c r="A44" s="3">
        <v>33</v>
      </c>
      <c r="B44" s="4">
        <v>6</v>
      </c>
      <c r="C44" s="26">
        <f>VLOOKUP($A44,'hearing test error data'!$A:$D,2,0)</f>
        <v>0.16756976317412975</v>
      </c>
      <c r="D44" s="26">
        <f>VLOOKUP($A44,'hearing test error data'!$A:$D,3,0)</f>
        <v>0.2</v>
      </c>
      <c r="E44" s="26">
        <f>VLOOKUP($A44,'hearing test error data'!$A:$D,4,0)</f>
        <v>0.6</v>
      </c>
      <c r="F44" s="26">
        <f t="shared" si="0"/>
        <v>3</v>
      </c>
    </row>
    <row r="45" spans="1:6" ht="15.75" thickBot="1" x14ac:dyDescent="0.3">
      <c r="A45" s="3">
        <v>38</v>
      </c>
      <c r="B45" s="4">
        <v>6</v>
      </c>
      <c r="C45" s="26">
        <f>VLOOKUP($A45,'hearing test error data'!$A:$D,2,0)</f>
        <v>0.15914357501937815</v>
      </c>
      <c r="D45" s="26">
        <f>VLOOKUP($A45,'hearing test error data'!$A:$D,3,0)</f>
        <v>0.3</v>
      </c>
      <c r="E45" s="26">
        <f>VLOOKUP($A45,'hearing test error data'!$A:$D,4,0)</f>
        <v>0.6</v>
      </c>
      <c r="F45" s="26">
        <f t="shared" si="0"/>
        <v>3</v>
      </c>
    </row>
    <row r="46" spans="1:6" ht="15.75" thickBot="1" x14ac:dyDescent="0.3">
      <c r="A46" s="3">
        <v>48</v>
      </c>
      <c r="B46" s="4">
        <v>3</v>
      </c>
      <c r="C46" s="26">
        <f>VLOOKUP($A46,'hearing test error data'!$A:$D,2,0)</f>
        <v>0.11788652171277789</v>
      </c>
      <c r="D46" s="26">
        <f>VLOOKUP($A46,'hearing test error data'!$A:$D,3,0)</f>
        <v>0.2</v>
      </c>
      <c r="E46" s="26">
        <f>VLOOKUP($A46,'hearing test error data'!$A:$D,4,0)</f>
        <v>0.6</v>
      </c>
      <c r="F46" s="26">
        <f t="shared" si="0"/>
        <v>2</v>
      </c>
    </row>
    <row r="47" spans="1:6" ht="15.75" thickBot="1" x14ac:dyDescent="0.3">
      <c r="A47" s="3">
        <v>36</v>
      </c>
      <c r="B47" s="4">
        <v>5</v>
      </c>
      <c r="C47" s="26">
        <f>VLOOKUP($A47,'hearing test error data'!$A:$D,2,0)</f>
        <v>8.5824492890164514E-2</v>
      </c>
      <c r="D47" s="26">
        <f>VLOOKUP($A47,'hearing test error data'!$A:$D,3,0)</f>
        <v>0.3</v>
      </c>
      <c r="E47" s="26">
        <f>VLOOKUP($A47,'hearing test error data'!$A:$D,4,0)</f>
        <v>0.6</v>
      </c>
      <c r="F47" s="26">
        <f t="shared" si="0"/>
        <v>3</v>
      </c>
    </row>
    <row r="48" spans="1:6" ht="15.75" thickBot="1" x14ac:dyDescent="0.3">
      <c r="A48" s="3">
        <v>47</v>
      </c>
      <c r="B48" s="4">
        <v>1</v>
      </c>
      <c r="C48" s="26">
        <f>VLOOKUP($A48,'hearing test error data'!$A:$D,2,0)</f>
        <v>0.14369420714889417</v>
      </c>
      <c r="D48" s="26">
        <f>VLOOKUP($A48,'hearing test error data'!$A:$D,3,0)</f>
        <v>0.2</v>
      </c>
      <c r="E48" s="26">
        <f>VLOOKUP($A48,'hearing test error data'!$A:$D,4,0)</f>
        <v>0.6</v>
      </c>
      <c r="F48" s="26">
        <f t="shared" si="0"/>
        <v>1</v>
      </c>
    </row>
    <row r="49" spans="1:6" ht="15.75" thickBot="1" x14ac:dyDescent="0.3">
      <c r="A49" s="3">
        <v>37</v>
      </c>
      <c r="B49" s="4">
        <v>4</v>
      </c>
      <c r="C49" s="26">
        <f>VLOOKUP($A49,'hearing test error data'!$A:$D,2,0)</f>
        <v>0.12423216047794025</v>
      </c>
      <c r="D49" s="26">
        <f>VLOOKUP($A49,'hearing test error data'!$A:$D,3,0)</f>
        <v>0.5</v>
      </c>
      <c r="E49" s="26">
        <f>VLOOKUP($A49,'hearing test error data'!$A:$D,4,0)</f>
        <v>0.8</v>
      </c>
      <c r="F49" s="26">
        <f t="shared" si="0"/>
        <v>2</v>
      </c>
    </row>
    <row r="50" spans="1:6" ht="15.75" thickBot="1" x14ac:dyDescent="0.3">
      <c r="A50" s="3">
        <v>46</v>
      </c>
      <c r="B50" s="4">
        <v>1</v>
      </c>
      <c r="C50" s="26">
        <f>VLOOKUP($A50,'hearing test error data'!$A:$D,2,0)</f>
        <v>0.28782478279280055</v>
      </c>
      <c r="D50" s="26">
        <f>VLOOKUP($A50,'hearing test error data'!$A:$D,3,0)</f>
        <v>0.1</v>
      </c>
      <c r="E50" s="26">
        <f>VLOOKUP($A50,'hearing test error data'!$A:$D,4,0)</f>
        <v>0.4</v>
      </c>
      <c r="F50" s="26">
        <f t="shared" si="0"/>
        <v>1</v>
      </c>
    </row>
    <row r="51" spans="1:6" ht="15.75" thickBot="1" x14ac:dyDescent="0.3">
      <c r="A51" s="3">
        <v>29</v>
      </c>
      <c r="B51" s="4">
        <v>8</v>
      </c>
      <c r="C51" s="26">
        <f>VLOOKUP($A51,'hearing test error data'!$A:$D,2,0)</f>
        <v>8.8228337843883911E-2</v>
      </c>
      <c r="D51" s="26">
        <f>VLOOKUP($A51,'hearing test error data'!$A:$D,3,0)</f>
        <v>0.7</v>
      </c>
      <c r="E51" s="26">
        <f>VLOOKUP($A51,'hearing test error data'!$A:$D,4,0)</f>
        <v>0.6</v>
      </c>
      <c r="F51" s="26">
        <f t="shared" si="0"/>
        <v>4</v>
      </c>
    </row>
    <row r="52" spans="1:6" ht="15.75" thickBot="1" x14ac:dyDescent="0.3">
      <c r="A52" s="3">
        <v>52</v>
      </c>
      <c r="B52" s="4">
        <v>5</v>
      </c>
      <c r="C52" s="26">
        <f>VLOOKUP($A52,'hearing test error data'!$A:$D,2,0)</f>
        <v>0.25906671376416079</v>
      </c>
      <c r="D52" s="26">
        <f>VLOOKUP($A52,'hearing test error data'!$A:$D,3,0)</f>
        <v>0.5</v>
      </c>
      <c r="E52" s="26">
        <f>VLOOKUP($A52,'hearing test error data'!$A:$D,4,0)</f>
        <v>0.7</v>
      </c>
      <c r="F52" s="26">
        <f t="shared" si="0"/>
        <v>3</v>
      </c>
    </row>
    <row r="53" spans="1:6" ht="15.75" thickBot="1" x14ac:dyDescent="0.3">
      <c r="A53" s="3">
        <v>51</v>
      </c>
      <c r="B53" s="4">
        <v>10</v>
      </c>
      <c r="C53" s="26">
        <f>VLOOKUP($A53,'hearing test error data'!$A:$D,2,0)</f>
        <v>0.177784640363508</v>
      </c>
      <c r="D53" s="26">
        <f>VLOOKUP($A53,'hearing test error data'!$A:$D,3,0)</f>
        <v>0.6</v>
      </c>
      <c r="E53" s="26">
        <f>VLOOKUP($A53,'hearing test error data'!$A:$D,4,0)</f>
        <v>0.6</v>
      </c>
      <c r="F53" s="26">
        <f t="shared" si="0"/>
        <v>5</v>
      </c>
    </row>
    <row r="54" spans="1:6" ht="15.75" thickBot="1" x14ac:dyDescent="0.3">
      <c r="A54" s="3">
        <v>53</v>
      </c>
      <c r="B54" s="4">
        <v>6</v>
      </c>
      <c r="C54" s="26">
        <f>VLOOKUP($A54,'hearing test error data'!$A:$D,2,0)</f>
        <v>0.1353621817409309</v>
      </c>
      <c r="D54" s="26">
        <f>VLOOKUP($A54,'hearing test error data'!$A:$D,3,0)</f>
        <v>0.4</v>
      </c>
      <c r="E54" s="26">
        <f>VLOOKUP($A54,'hearing test error data'!$A:$D,4,0)</f>
        <v>0.6</v>
      </c>
      <c r="F54" s="26">
        <f t="shared" si="0"/>
        <v>3</v>
      </c>
    </row>
    <row r="55" spans="1:6" ht="15.75" thickBot="1" x14ac:dyDescent="0.3">
      <c r="A55" s="3">
        <v>54</v>
      </c>
      <c r="B55" s="4">
        <v>2</v>
      </c>
      <c r="C55" s="26">
        <f>VLOOKUP($A55,'hearing test error data'!$A:$D,2,0)</f>
        <v>2.8770985310135257E-2</v>
      </c>
      <c r="D55" s="26">
        <f>VLOOKUP($A55,'hearing test error data'!$A:$D,3,0)</f>
        <v>0.3</v>
      </c>
      <c r="E55" s="26">
        <f>VLOOKUP($A55,'hearing test error data'!$A:$D,4,0)</f>
        <v>0.6</v>
      </c>
      <c r="F55" s="26">
        <f t="shared" si="0"/>
        <v>1</v>
      </c>
    </row>
    <row r="56" spans="1:6" ht="15.75" thickBot="1" x14ac:dyDescent="0.3">
      <c r="A56" s="5"/>
      <c r="B56" s="6"/>
    </row>
    <row r="57" spans="1:6" ht="15.75" thickBot="1" x14ac:dyDescent="0.3">
      <c r="A57" s="5"/>
      <c r="B57" s="6"/>
    </row>
    <row r="58" spans="1:6" ht="15.75" thickBot="1" x14ac:dyDescent="0.3">
      <c r="A58" s="5"/>
      <c r="B58" s="6"/>
    </row>
    <row r="59" spans="1:6" ht="15.75" thickBot="1" x14ac:dyDescent="0.3">
      <c r="A59" s="5"/>
      <c r="B59" s="6"/>
    </row>
    <row r="60" spans="1:6" ht="15.75" thickBot="1" x14ac:dyDescent="0.3">
      <c r="A60" s="5"/>
      <c r="B60" s="6"/>
    </row>
    <row r="61" spans="1:6" ht="15.75" thickBot="1" x14ac:dyDescent="0.3">
      <c r="A61" s="5"/>
      <c r="B61" s="6"/>
    </row>
    <row r="62" spans="1:6" ht="15.75" thickBot="1" x14ac:dyDescent="0.3">
      <c r="A62" s="5"/>
      <c r="B62" s="6"/>
    </row>
    <row r="63" spans="1:6" ht="15.75" thickBot="1" x14ac:dyDescent="0.3">
      <c r="A63" s="5"/>
      <c r="B63" s="6"/>
    </row>
    <row r="64" spans="1:6" ht="15.75" thickBot="1" x14ac:dyDescent="0.3">
      <c r="A64" s="5"/>
      <c r="B64" s="6"/>
    </row>
    <row r="65" spans="1:2" ht="15.75" thickBot="1" x14ac:dyDescent="0.3">
      <c r="A65" s="5"/>
      <c r="B65" s="6"/>
    </row>
    <row r="66" spans="1:2" ht="15.75" thickBot="1" x14ac:dyDescent="0.3">
      <c r="A66" s="5"/>
      <c r="B66" s="6"/>
    </row>
    <row r="67" spans="1:2" ht="15.75" thickBot="1" x14ac:dyDescent="0.3">
      <c r="A67" s="5"/>
      <c r="B67" s="6"/>
    </row>
    <row r="68" spans="1:2" ht="15.75" thickBot="1" x14ac:dyDescent="0.3">
      <c r="A68" s="5"/>
      <c r="B68" s="6"/>
    </row>
    <row r="69" spans="1:2" ht="15.75" thickBot="1" x14ac:dyDescent="0.3">
      <c r="A69" s="5"/>
      <c r="B69" s="6"/>
    </row>
    <row r="70" spans="1:2" ht="15.75" thickBot="1" x14ac:dyDescent="0.3">
      <c r="A70" s="5"/>
      <c r="B70" s="6"/>
    </row>
    <row r="71" spans="1:2" ht="15.75" thickBot="1" x14ac:dyDescent="0.3">
      <c r="A71" s="5"/>
      <c r="B71" s="6"/>
    </row>
    <row r="72" spans="1:2" ht="15.75" thickBot="1" x14ac:dyDescent="0.3">
      <c r="A72" s="5"/>
      <c r="B72" s="6"/>
    </row>
    <row r="73" spans="1:2" ht="15.75" thickBot="1" x14ac:dyDescent="0.3">
      <c r="A73" s="5"/>
      <c r="B73" s="6"/>
    </row>
    <row r="74" spans="1:2" ht="15.75" thickBot="1" x14ac:dyDescent="0.3">
      <c r="A74" s="5"/>
      <c r="B74" s="6"/>
    </row>
    <row r="75" spans="1:2" ht="15.75" thickBot="1" x14ac:dyDescent="0.3">
      <c r="A75" s="5"/>
      <c r="B75" s="6"/>
    </row>
    <row r="76" spans="1:2" ht="15.75" thickBot="1" x14ac:dyDescent="0.3">
      <c r="A76" s="5"/>
      <c r="B76" s="6"/>
    </row>
    <row r="77" spans="1:2" ht="15.75" thickBot="1" x14ac:dyDescent="0.3">
      <c r="A77" s="5"/>
      <c r="B77" s="6"/>
    </row>
    <row r="78" spans="1:2" ht="15.75" thickBot="1" x14ac:dyDescent="0.3">
      <c r="A78" s="5"/>
      <c r="B78" s="6"/>
    </row>
    <row r="79" spans="1:2" ht="15.75" thickBot="1" x14ac:dyDescent="0.3">
      <c r="A79" s="5"/>
      <c r="B79" s="6"/>
    </row>
    <row r="80" spans="1:2" ht="15.75" thickBot="1" x14ac:dyDescent="0.3">
      <c r="A80" s="5"/>
      <c r="B80" s="6"/>
    </row>
    <row r="81" spans="1:2" ht="15.75" thickBot="1" x14ac:dyDescent="0.3">
      <c r="A81" s="5"/>
      <c r="B81" s="6"/>
    </row>
    <row r="82" spans="1:2" ht="15.75" thickBot="1" x14ac:dyDescent="0.3">
      <c r="A82" s="5"/>
      <c r="B82" s="6"/>
    </row>
    <row r="83" spans="1:2" ht="15.75" thickBot="1" x14ac:dyDescent="0.3">
      <c r="A83" s="5"/>
      <c r="B83" s="6"/>
    </row>
    <row r="84" spans="1:2" ht="15.75" thickBot="1" x14ac:dyDescent="0.3">
      <c r="A84" s="5"/>
      <c r="B84" s="6"/>
    </row>
    <row r="85" spans="1:2" ht="15.75" thickBot="1" x14ac:dyDescent="0.3">
      <c r="A85" s="5"/>
      <c r="B85" s="6"/>
    </row>
    <row r="86" spans="1:2" ht="15.75" thickBot="1" x14ac:dyDescent="0.3">
      <c r="A86" s="5"/>
      <c r="B86" s="6"/>
    </row>
    <row r="87" spans="1:2" ht="15.75" thickBot="1" x14ac:dyDescent="0.3">
      <c r="A87" s="5"/>
      <c r="B87" s="6"/>
    </row>
    <row r="88" spans="1:2" ht="15.75" thickBot="1" x14ac:dyDescent="0.3">
      <c r="A88" s="5"/>
      <c r="B88" s="6"/>
    </row>
    <row r="89" spans="1:2" ht="15.75" thickBot="1" x14ac:dyDescent="0.3">
      <c r="A89" s="5"/>
      <c r="B89" s="6"/>
    </row>
    <row r="90" spans="1:2" ht="15.75" thickBot="1" x14ac:dyDescent="0.3">
      <c r="A90" s="5"/>
      <c r="B90" s="6"/>
    </row>
    <row r="91" spans="1:2" ht="15.75" thickBot="1" x14ac:dyDescent="0.3">
      <c r="A91" s="5"/>
      <c r="B91" s="6"/>
    </row>
    <row r="92" spans="1:2" ht="15.75" thickBot="1" x14ac:dyDescent="0.3">
      <c r="A92" s="5"/>
      <c r="B92" s="6"/>
    </row>
    <row r="93" spans="1:2" ht="15.75" thickBot="1" x14ac:dyDescent="0.3">
      <c r="A93" s="5"/>
      <c r="B93" s="6"/>
    </row>
    <row r="94" spans="1:2" ht="15.75" thickBot="1" x14ac:dyDescent="0.3">
      <c r="A94" s="5"/>
      <c r="B94" s="6"/>
    </row>
    <row r="95" spans="1:2" ht="15.75" thickBot="1" x14ac:dyDescent="0.3">
      <c r="A95" s="5"/>
      <c r="B95" s="6"/>
    </row>
    <row r="96" spans="1:2" ht="15.75" thickBot="1" x14ac:dyDescent="0.3">
      <c r="A96" s="5"/>
      <c r="B96" s="6"/>
    </row>
    <row r="97" spans="1:2" ht="15.75" thickBot="1" x14ac:dyDescent="0.3">
      <c r="A97" s="5"/>
      <c r="B97" s="6"/>
    </row>
    <row r="98" spans="1:2" ht="15.75" thickBot="1" x14ac:dyDescent="0.3">
      <c r="A98" s="5"/>
      <c r="B98" s="6"/>
    </row>
    <row r="99" spans="1:2" ht="15.75" thickBot="1" x14ac:dyDescent="0.3">
      <c r="A99" s="5"/>
      <c r="B99" s="6"/>
    </row>
    <row r="100" spans="1:2" ht="15.75" thickBot="1" x14ac:dyDescent="0.3">
      <c r="A100" s="5"/>
      <c r="B100" s="6"/>
    </row>
    <row r="101" spans="1:2" ht="15.75" thickBot="1" x14ac:dyDescent="0.3">
      <c r="A101" s="5"/>
      <c r="B101" s="6"/>
    </row>
    <row r="102" spans="1:2" ht="15.75" thickBot="1" x14ac:dyDescent="0.3">
      <c r="A102" s="5"/>
      <c r="B102" s="6"/>
    </row>
    <row r="103" spans="1:2" ht="15.75" thickBot="1" x14ac:dyDescent="0.3">
      <c r="A103" s="5"/>
      <c r="B103" s="6"/>
    </row>
    <row r="104" spans="1:2" ht="15.75" thickBot="1" x14ac:dyDescent="0.3">
      <c r="A104" s="5"/>
      <c r="B104" s="6"/>
    </row>
    <row r="105" spans="1:2" ht="15.75" thickBot="1" x14ac:dyDescent="0.3">
      <c r="A105" s="5"/>
      <c r="B105" s="6"/>
    </row>
    <row r="106" spans="1:2" ht="15.75" thickBot="1" x14ac:dyDescent="0.3">
      <c r="A106" s="5"/>
      <c r="B106" s="6"/>
    </row>
    <row r="107" spans="1:2" ht="15.75" thickBot="1" x14ac:dyDescent="0.3">
      <c r="A107" s="5"/>
      <c r="B107" s="6"/>
    </row>
    <row r="108" spans="1:2" ht="15.75" thickBot="1" x14ac:dyDescent="0.3">
      <c r="A108" s="5"/>
      <c r="B108" s="6"/>
    </row>
    <row r="109" spans="1:2" ht="15.75" thickBot="1" x14ac:dyDescent="0.3">
      <c r="A109" s="5"/>
      <c r="B109" s="6"/>
    </row>
    <row r="110" spans="1:2" ht="15.75" thickBot="1" x14ac:dyDescent="0.3">
      <c r="A110" s="5"/>
      <c r="B110" s="6"/>
    </row>
    <row r="111" spans="1:2" ht="15.75" thickBot="1" x14ac:dyDescent="0.3">
      <c r="A111" s="5"/>
      <c r="B111" s="6"/>
    </row>
    <row r="112" spans="1:2" ht="15.75" thickBot="1" x14ac:dyDescent="0.3">
      <c r="A112" s="5"/>
      <c r="B112" s="6"/>
    </row>
    <row r="113" spans="1:2" ht="15.75" thickBot="1" x14ac:dyDescent="0.3">
      <c r="A113" s="5"/>
      <c r="B113" s="6"/>
    </row>
    <row r="114" spans="1:2" ht="15.75" thickBot="1" x14ac:dyDescent="0.3">
      <c r="A114" s="5"/>
      <c r="B114" s="6"/>
    </row>
    <row r="115" spans="1:2" ht="15.75" thickBot="1" x14ac:dyDescent="0.3">
      <c r="A115" s="5"/>
      <c r="B115" s="6"/>
    </row>
    <row r="116" spans="1:2" ht="15.75" thickBot="1" x14ac:dyDescent="0.3">
      <c r="A116" s="5"/>
      <c r="B116" s="6"/>
    </row>
    <row r="117" spans="1:2" ht="15.75" thickBot="1" x14ac:dyDescent="0.3">
      <c r="A117" s="5"/>
      <c r="B117" s="6"/>
    </row>
    <row r="118" spans="1:2" ht="15.75" thickBot="1" x14ac:dyDescent="0.3">
      <c r="A118" s="5"/>
      <c r="B118" s="6"/>
    </row>
    <row r="119" spans="1:2" ht="15.75" thickBot="1" x14ac:dyDescent="0.3">
      <c r="A119" s="5"/>
      <c r="B119" s="6"/>
    </row>
    <row r="120" spans="1:2" ht="15.75" thickBot="1" x14ac:dyDescent="0.3">
      <c r="A120" s="5"/>
      <c r="B120" s="6"/>
    </row>
    <row r="121" spans="1:2" ht="15.75" thickBot="1" x14ac:dyDescent="0.3">
      <c r="A121" s="5"/>
      <c r="B121" s="6"/>
    </row>
    <row r="122" spans="1:2" ht="15.75" thickBot="1" x14ac:dyDescent="0.3">
      <c r="A122" s="5"/>
      <c r="B122" s="6"/>
    </row>
    <row r="123" spans="1:2" ht="15.75" thickBot="1" x14ac:dyDescent="0.3">
      <c r="A123" s="5"/>
      <c r="B123" s="6"/>
    </row>
    <row r="124" spans="1:2" ht="15.75" thickBot="1" x14ac:dyDescent="0.3">
      <c r="A124" s="5"/>
      <c r="B124" s="6"/>
    </row>
    <row r="125" spans="1:2" ht="15.75" thickBot="1" x14ac:dyDescent="0.3">
      <c r="A125" s="5"/>
      <c r="B125" s="6"/>
    </row>
    <row r="126" spans="1:2" ht="15.75" thickBot="1" x14ac:dyDescent="0.3">
      <c r="A126" s="5"/>
      <c r="B126" s="6"/>
    </row>
    <row r="127" spans="1:2" ht="15.75" thickBot="1" x14ac:dyDescent="0.3">
      <c r="A127" s="5"/>
      <c r="B127" s="6"/>
    </row>
    <row r="128" spans="1:2" ht="15.75" thickBot="1" x14ac:dyDescent="0.3">
      <c r="A128" s="5"/>
      <c r="B128" s="6"/>
    </row>
    <row r="129" spans="1:2" ht="15.75" thickBot="1" x14ac:dyDescent="0.3">
      <c r="A129" s="5"/>
      <c r="B129" s="6"/>
    </row>
    <row r="130" spans="1:2" ht="15.75" thickBot="1" x14ac:dyDescent="0.3">
      <c r="A130" s="5"/>
      <c r="B130" s="6"/>
    </row>
    <row r="131" spans="1:2" ht="15.75" thickBot="1" x14ac:dyDescent="0.3">
      <c r="A131" s="5"/>
      <c r="B131" s="6"/>
    </row>
    <row r="132" spans="1:2" ht="15.75" thickBot="1" x14ac:dyDescent="0.3">
      <c r="A132" s="5"/>
      <c r="B132" s="6"/>
    </row>
    <row r="133" spans="1:2" ht="15.75" thickBot="1" x14ac:dyDescent="0.3">
      <c r="A133" s="5"/>
      <c r="B133" s="6"/>
    </row>
    <row r="134" spans="1:2" ht="15.75" thickBot="1" x14ac:dyDescent="0.3">
      <c r="A134" s="5"/>
      <c r="B134" s="6"/>
    </row>
    <row r="135" spans="1:2" ht="15.75" thickBot="1" x14ac:dyDescent="0.3">
      <c r="A135" s="5"/>
      <c r="B135" s="6"/>
    </row>
    <row r="136" spans="1:2" ht="15.75" thickBot="1" x14ac:dyDescent="0.3">
      <c r="A136" s="5"/>
      <c r="B136" s="6"/>
    </row>
    <row r="137" spans="1:2" ht="15.75" thickBot="1" x14ac:dyDescent="0.3">
      <c r="A137" s="5"/>
      <c r="B137" s="6"/>
    </row>
    <row r="138" spans="1:2" ht="15.75" thickBot="1" x14ac:dyDescent="0.3">
      <c r="A138" s="5"/>
      <c r="B138" s="6"/>
    </row>
    <row r="139" spans="1:2" ht="15.75" thickBot="1" x14ac:dyDescent="0.3">
      <c r="A139" s="5"/>
      <c r="B139" s="6"/>
    </row>
    <row r="140" spans="1:2" ht="15.75" thickBot="1" x14ac:dyDescent="0.3">
      <c r="A140" s="5"/>
      <c r="B140" s="6"/>
    </row>
    <row r="141" spans="1:2" ht="15.75" thickBot="1" x14ac:dyDescent="0.3">
      <c r="A141" s="5"/>
      <c r="B141" s="6"/>
    </row>
    <row r="142" spans="1:2" ht="15.75" thickBot="1" x14ac:dyDescent="0.3">
      <c r="A142" s="5"/>
      <c r="B142" s="6"/>
    </row>
    <row r="143" spans="1:2" ht="15.75" thickBot="1" x14ac:dyDescent="0.3">
      <c r="A143" s="5"/>
      <c r="B143" s="6"/>
    </row>
    <row r="144" spans="1:2" ht="15.75" thickBot="1" x14ac:dyDescent="0.3">
      <c r="A144" s="5"/>
      <c r="B144" s="6"/>
    </row>
    <row r="145" spans="1:2" ht="15.75" thickBot="1" x14ac:dyDescent="0.3">
      <c r="A145" s="5"/>
      <c r="B145" s="6"/>
    </row>
    <row r="146" spans="1:2" ht="15.75" thickBot="1" x14ac:dyDescent="0.3">
      <c r="A146" s="5"/>
      <c r="B146" s="6"/>
    </row>
    <row r="147" spans="1:2" ht="15.75" thickBot="1" x14ac:dyDescent="0.3">
      <c r="A147" s="5"/>
      <c r="B147" s="6"/>
    </row>
    <row r="148" spans="1:2" ht="15.75" thickBot="1" x14ac:dyDescent="0.3">
      <c r="A148" s="5"/>
      <c r="B148" s="6"/>
    </row>
    <row r="149" spans="1:2" ht="15.75" thickBot="1" x14ac:dyDescent="0.3">
      <c r="A149" s="5"/>
      <c r="B149" s="6"/>
    </row>
    <row r="150" spans="1:2" ht="15.75" thickBot="1" x14ac:dyDescent="0.3">
      <c r="A150" s="5"/>
      <c r="B150" s="6"/>
    </row>
    <row r="151" spans="1:2" ht="15.75" thickBot="1" x14ac:dyDescent="0.3">
      <c r="A151" s="5"/>
      <c r="B151" s="6"/>
    </row>
    <row r="152" spans="1:2" ht="15.75" thickBot="1" x14ac:dyDescent="0.3">
      <c r="A152" s="5"/>
      <c r="B152" s="6"/>
    </row>
    <row r="153" spans="1:2" ht="15.75" thickBot="1" x14ac:dyDescent="0.3">
      <c r="A153" s="5"/>
      <c r="B153" s="6"/>
    </row>
    <row r="154" spans="1:2" ht="15.75" thickBot="1" x14ac:dyDescent="0.3">
      <c r="A154" s="5"/>
      <c r="B154" s="6"/>
    </row>
    <row r="155" spans="1:2" ht="15.75" thickBot="1" x14ac:dyDescent="0.3">
      <c r="A155" s="5"/>
      <c r="B155" s="6"/>
    </row>
    <row r="156" spans="1:2" ht="15.75" thickBot="1" x14ac:dyDescent="0.3">
      <c r="A156" s="5"/>
      <c r="B156" s="6"/>
    </row>
    <row r="157" spans="1:2" ht="15.75" thickBot="1" x14ac:dyDescent="0.3">
      <c r="A157" s="5"/>
      <c r="B157" s="6"/>
    </row>
    <row r="158" spans="1:2" ht="15.75" thickBot="1" x14ac:dyDescent="0.3">
      <c r="A158" s="5"/>
      <c r="B158" s="6"/>
    </row>
    <row r="159" spans="1:2" ht="15.75" thickBot="1" x14ac:dyDescent="0.3">
      <c r="A159" s="5"/>
      <c r="B159" s="6"/>
    </row>
    <row r="160" spans="1:2" ht="15.75" thickBot="1" x14ac:dyDescent="0.3">
      <c r="A160" s="5"/>
      <c r="B160" s="6"/>
    </row>
    <row r="161" spans="1:2" ht="15.75" thickBot="1" x14ac:dyDescent="0.3">
      <c r="A161" s="5"/>
      <c r="B161" s="6"/>
    </row>
    <row r="162" spans="1:2" ht="15.75" thickBot="1" x14ac:dyDescent="0.3">
      <c r="A162" s="5"/>
      <c r="B162" s="6"/>
    </row>
    <row r="163" spans="1:2" ht="15.75" thickBot="1" x14ac:dyDescent="0.3">
      <c r="A163" s="5"/>
      <c r="B163" s="6"/>
    </row>
    <row r="164" spans="1:2" ht="15.75" thickBot="1" x14ac:dyDescent="0.3">
      <c r="A164" s="5"/>
      <c r="B164" s="6"/>
    </row>
    <row r="165" spans="1:2" ht="15.75" thickBot="1" x14ac:dyDescent="0.3">
      <c r="A165" s="5"/>
      <c r="B165" s="6"/>
    </row>
    <row r="166" spans="1:2" ht="15.75" thickBot="1" x14ac:dyDescent="0.3">
      <c r="A166" s="5"/>
      <c r="B166" s="6"/>
    </row>
    <row r="167" spans="1:2" ht="15.75" thickBot="1" x14ac:dyDescent="0.3">
      <c r="A167" s="5"/>
      <c r="B167" s="6"/>
    </row>
    <row r="168" spans="1:2" ht="15.75" thickBot="1" x14ac:dyDescent="0.3">
      <c r="A168" s="5"/>
      <c r="B168" s="6"/>
    </row>
    <row r="169" spans="1:2" ht="15.75" thickBot="1" x14ac:dyDescent="0.3">
      <c r="A169" s="5"/>
      <c r="B169" s="6"/>
    </row>
    <row r="170" spans="1:2" ht="15.75" thickBot="1" x14ac:dyDescent="0.3">
      <c r="A170" s="5"/>
      <c r="B170" s="6"/>
    </row>
    <row r="171" spans="1:2" ht="15.75" thickBot="1" x14ac:dyDescent="0.3">
      <c r="A171" s="5"/>
      <c r="B171" s="6"/>
    </row>
    <row r="172" spans="1:2" ht="15.75" thickBot="1" x14ac:dyDescent="0.3">
      <c r="A172" s="5"/>
      <c r="B172" s="6"/>
    </row>
    <row r="173" spans="1:2" ht="15.75" thickBot="1" x14ac:dyDescent="0.3">
      <c r="A173" s="5"/>
      <c r="B173" s="6"/>
    </row>
    <row r="174" spans="1:2" ht="15.75" thickBot="1" x14ac:dyDescent="0.3">
      <c r="A174" s="5"/>
      <c r="B174" s="6"/>
    </row>
    <row r="175" spans="1:2" ht="15.75" thickBot="1" x14ac:dyDescent="0.3">
      <c r="A175" s="5"/>
      <c r="B175" s="6"/>
    </row>
    <row r="176" spans="1:2" ht="15.75" thickBot="1" x14ac:dyDescent="0.3">
      <c r="A176" s="5"/>
      <c r="B176" s="6"/>
    </row>
    <row r="177" spans="1:2" ht="15.75" thickBot="1" x14ac:dyDescent="0.3">
      <c r="A177" s="5"/>
      <c r="B177" s="6"/>
    </row>
    <row r="178" spans="1:2" ht="15.75" thickBot="1" x14ac:dyDescent="0.3">
      <c r="A178" s="5"/>
      <c r="B178" s="6"/>
    </row>
    <row r="179" spans="1:2" ht="15.75" thickBot="1" x14ac:dyDescent="0.3">
      <c r="A179" s="5"/>
      <c r="B179" s="6"/>
    </row>
    <row r="180" spans="1:2" ht="15.75" thickBot="1" x14ac:dyDescent="0.3">
      <c r="A180" s="5"/>
      <c r="B180" s="6"/>
    </row>
    <row r="181" spans="1:2" ht="15.75" thickBot="1" x14ac:dyDescent="0.3">
      <c r="A181" s="5"/>
      <c r="B181" s="6"/>
    </row>
    <row r="182" spans="1:2" ht="15.75" thickBot="1" x14ac:dyDescent="0.3">
      <c r="A182" s="5"/>
      <c r="B182" s="6"/>
    </row>
    <row r="183" spans="1:2" ht="15.75" thickBot="1" x14ac:dyDescent="0.3">
      <c r="A183" s="5"/>
      <c r="B183" s="6"/>
    </row>
    <row r="184" spans="1:2" ht="15.75" thickBot="1" x14ac:dyDescent="0.3">
      <c r="A184" s="5"/>
      <c r="B184" s="6"/>
    </row>
    <row r="185" spans="1:2" ht="15.75" thickBot="1" x14ac:dyDescent="0.3">
      <c r="A185" s="5"/>
      <c r="B185" s="6"/>
    </row>
    <row r="186" spans="1:2" ht="15.75" thickBot="1" x14ac:dyDescent="0.3">
      <c r="A186" s="5"/>
      <c r="B186" s="6"/>
    </row>
    <row r="187" spans="1:2" ht="15.75" thickBot="1" x14ac:dyDescent="0.3">
      <c r="A187" s="5"/>
      <c r="B187" s="6"/>
    </row>
    <row r="188" spans="1:2" ht="15.75" thickBot="1" x14ac:dyDescent="0.3">
      <c r="A188" s="5"/>
      <c r="B188" s="6"/>
    </row>
    <row r="189" spans="1:2" ht="15.75" thickBot="1" x14ac:dyDescent="0.3">
      <c r="A189" s="5"/>
      <c r="B189" s="6"/>
    </row>
    <row r="190" spans="1:2" ht="15.75" thickBot="1" x14ac:dyDescent="0.3">
      <c r="A190" s="5"/>
      <c r="B190" s="6"/>
    </row>
    <row r="191" spans="1:2" ht="15.75" thickBot="1" x14ac:dyDescent="0.3">
      <c r="A191" s="5"/>
      <c r="B191" s="6"/>
    </row>
    <row r="192" spans="1:2" ht="15.75" thickBot="1" x14ac:dyDescent="0.3">
      <c r="A192" s="5"/>
      <c r="B192" s="6"/>
    </row>
    <row r="193" spans="1:2" ht="15.75" thickBot="1" x14ac:dyDescent="0.3">
      <c r="A193" s="5"/>
      <c r="B193" s="6"/>
    </row>
    <row r="194" spans="1:2" ht="15.75" thickBot="1" x14ac:dyDescent="0.3">
      <c r="A194" s="5"/>
      <c r="B194" s="6"/>
    </row>
    <row r="195" spans="1:2" ht="15.75" thickBot="1" x14ac:dyDescent="0.3">
      <c r="A195" s="5"/>
      <c r="B195" s="6"/>
    </row>
    <row r="196" spans="1:2" ht="15.75" thickBot="1" x14ac:dyDescent="0.3">
      <c r="A196" s="5"/>
      <c r="B196" s="6"/>
    </row>
    <row r="197" spans="1:2" ht="15.75" thickBot="1" x14ac:dyDescent="0.3">
      <c r="A197" s="5"/>
      <c r="B197" s="6"/>
    </row>
    <row r="198" spans="1:2" ht="15.75" thickBot="1" x14ac:dyDescent="0.3">
      <c r="A198" s="5"/>
      <c r="B198" s="6"/>
    </row>
    <row r="199" spans="1:2" ht="15.75" thickBot="1" x14ac:dyDescent="0.3">
      <c r="A199" s="5"/>
      <c r="B199" s="6"/>
    </row>
    <row r="200" spans="1:2" ht="15.75" thickBot="1" x14ac:dyDescent="0.3">
      <c r="A200" s="5"/>
      <c r="B200" s="6"/>
    </row>
    <row r="201" spans="1:2" ht="15.75" thickBot="1" x14ac:dyDescent="0.3">
      <c r="A201" s="5"/>
      <c r="B201" s="6"/>
    </row>
    <row r="202" spans="1:2" ht="15.75" thickBot="1" x14ac:dyDescent="0.3">
      <c r="A202" s="5"/>
      <c r="B202" s="6"/>
    </row>
    <row r="203" spans="1:2" ht="15.75" thickBot="1" x14ac:dyDescent="0.3">
      <c r="A203" s="5"/>
      <c r="B203" s="6"/>
    </row>
    <row r="204" spans="1:2" ht="15.75" thickBot="1" x14ac:dyDescent="0.3">
      <c r="A204" s="5"/>
      <c r="B204" s="6"/>
    </row>
    <row r="205" spans="1:2" ht="15.75" thickBot="1" x14ac:dyDescent="0.3">
      <c r="A205" s="5"/>
      <c r="B205" s="6"/>
    </row>
    <row r="206" spans="1:2" ht="15.75" thickBot="1" x14ac:dyDescent="0.3">
      <c r="A206" s="5"/>
      <c r="B206" s="6"/>
    </row>
    <row r="207" spans="1:2" ht="15.75" thickBot="1" x14ac:dyDescent="0.3">
      <c r="A207" s="5"/>
      <c r="B207" s="6"/>
    </row>
    <row r="208" spans="1:2" ht="15.75" thickBot="1" x14ac:dyDescent="0.3">
      <c r="A208" s="5"/>
      <c r="B208" s="6"/>
    </row>
    <row r="209" spans="1:2" ht="15.75" thickBot="1" x14ac:dyDescent="0.3">
      <c r="A209" s="5"/>
      <c r="B209" s="6"/>
    </row>
    <row r="210" spans="1:2" ht="15.75" thickBot="1" x14ac:dyDescent="0.3">
      <c r="A210" s="5"/>
      <c r="B210" s="6"/>
    </row>
    <row r="211" spans="1:2" ht="15.75" thickBot="1" x14ac:dyDescent="0.3">
      <c r="A211" s="5"/>
      <c r="B211" s="6"/>
    </row>
    <row r="212" spans="1:2" ht="15.75" thickBot="1" x14ac:dyDescent="0.3">
      <c r="A212" s="5"/>
      <c r="B212" s="6"/>
    </row>
    <row r="213" spans="1:2" ht="15.75" thickBot="1" x14ac:dyDescent="0.3">
      <c r="A213" s="5"/>
      <c r="B213" s="6"/>
    </row>
    <row r="214" spans="1:2" ht="15.75" thickBot="1" x14ac:dyDescent="0.3">
      <c r="A214" s="5"/>
      <c r="B214" s="6"/>
    </row>
    <row r="215" spans="1:2" ht="15.75" thickBot="1" x14ac:dyDescent="0.3">
      <c r="A215" s="5"/>
      <c r="B215" s="6"/>
    </row>
    <row r="216" spans="1:2" ht="15.75" thickBot="1" x14ac:dyDescent="0.3">
      <c r="A216" s="5"/>
      <c r="B216" s="6"/>
    </row>
    <row r="217" spans="1:2" ht="15.75" thickBot="1" x14ac:dyDescent="0.3">
      <c r="A217" s="5"/>
      <c r="B217" s="6"/>
    </row>
    <row r="218" spans="1:2" ht="15.75" thickBot="1" x14ac:dyDescent="0.3">
      <c r="A218" s="5"/>
      <c r="B218" s="6"/>
    </row>
    <row r="219" spans="1:2" ht="15.75" thickBot="1" x14ac:dyDescent="0.3">
      <c r="A219" s="5"/>
      <c r="B219" s="6"/>
    </row>
    <row r="220" spans="1:2" ht="15.75" thickBot="1" x14ac:dyDescent="0.3">
      <c r="A220" s="5"/>
      <c r="B220" s="6"/>
    </row>
    <row r="221" spans="1:2" ht="15.75" thickBot="1" x14ac:dyDescent="0.3">
      <c r="A221" s="5"/>
      <c r="B221" s="6"/>
    </row>
    <row r="222" spans="1:2" ht="15.75" thickBot="1" x14ac:dyDescent="0.3">
      <c r="A222" s="5"/>
      <c r="B222" s="6"/>
    </row>
    <row r="223" spans="1:2" ht="15.75" thickBot="1" x14ac:dyDescent="0.3">
      <c r="A223" s="5"/>
      <c r="B223" s="6"/>
    </row>
    <row r="224" spans="1:2" ht="15.75" thickBot="1" x14ac:dyDescent="0.3">
      <c r="A224" s="5"/>
      <c r="B224" s="6"/>
    </row>
    <row r="225" spans="1:2" ht="15.75" thickBot="1" x14ac:dyDescent="0.3">
      <c r="A225" s="5"/>
      <c r="B225" s="6"/>
    </row>
    <row r="226" spans="1:2" ht="15.75" thickBot="1" x14ac:dyDescent="0.3">
      <c r="A226" s="5"/>
      <c r="B226" s="6"/>
    </row>
    <row r="227" spans="1:2" ht="15.75" thickBot="1" x14ac:dyDescent="0.3">
      <c r="A227" s="5"/>
      <c r="B227" s="6"/>
    </row>
    <row r="228" spans="1:2" ht="15.75" thickBot="1" x14ac:dyDescent="0.3">
      <c r="A228" s="5"/>
      <c r="B228" s="6"/>
    </row>
    <row r="229" spans="1:2" ht="15.75" thickBot="1" x14ac:dyDescent="0.3">
      <c r="A229" s="5"/>
      <c r="B229" s="6"/>
    </row>
    <row r="230" spans="1:2" ht="15.75" thickBot="1" x14ac:dyDescent="0.3">
      <c r="A230" s="5"/>
      <c r="B230" s="6"/>
    </row>
    <row r="231" spans="1:2" ht="15.75" thickBot="1" x14ac:dyDescent="0.3">
      <c r="A231" s="5"/>
      <c r="B231" s="6"/>
    </row>
    <row r="232" spans="1:2" ht="15.75" thickBot="1" x14ac:dyDescent="0.3">
      <c r="A232" s="5"/>
      <c r="B232" s="6"/>
    </row>
    <row r="233" spans="1:2" ht="15.75" thickBot="1" x14ac:dyDescent="0.3">
      <c r="A233" s="5"/>
      <c r="B233" s="6"/>
    </row>
    <row r="234" spans="1:2" ht="15.75" thickBot="1" x14ac:dyDescent="0.3">
      <c r="A234" s="5"/>
      <c r="B234" s="6"/>
    </row>
    <row r="235" spans="1:2" ht="15.75" thickBot="1" x14ac:dyDescent="0.3">
      <c r="A235" s="5"/>
      <c r="B235" s="6"/>
    </row>
    <row r="236" spans="1:2" ht="15.75" thickBot="1" x14ac:dyDescent="0.3">
      <c r="A236" s="5"/>
      <c r="B236" s="6"/>
    </row>
    <row r="237" spans="1:2" ht="15.75" thickBot="1" x14ac:dyDescent="0.3">
      <c r="A237" s="5"/>
      <c r="B237" s="6"/>
    </row>
    <row r="238" spans="1:2" ht="15.75" thickBot="1" x14ac:dyDescent="0.3">
      <c r="A238" s="5"/>
      <c r="B238" s="6"/>
    </row>
    <row r="239" spans="1:2" ht="15.75" thickBot="1" x14ac:dyDescent="0.3">
      <c r="A239" s="5"/>
      <c r="B239" s="6"/>
    </row>
    <row r="240" spans="1:2" ht="15.75" thickBot="1" x14ac:dyDescent="0.3">
      <c r="A240" s="5"/>
      <c r="B240" s="6"/>
    </row>
    <row r="241" spans="1:2" ht="15.75" thickBot="1" x14ac:dyDescent="0.3">
      <c r="A241" s="5"/>
      <c r="B241" s="6"/>
    </row>
    <row r="242" spans="1:2" ht="15.75" thickBot="1" x14ac:dyDescent="0.3">
      <c r="A242" s="5"/>
      <c r="B242" s="6"/>
    </row>
    <row r="243" spans="1:2" ht="15.75" thickBot="1" x14ac:dyDescent="0.3">
      <c r="A243" s="5"/>
      <c r="B243" s="6"/>
    </row>
    <row r="244" spans="1:2" ht="15.75" thickBot="1" x14ac:dyDescent="0.3">
      <c r="A244" s="5"/>
      <c r="B244" s="6"/>
    </row>
    <row r="245" spans="1:2" ht="15.75" thickBot="1" x14ac:dyDescent="0.3">
      <c r="A245" s="5"/>
      <c r="B245" s="6"/>
    </row>
    <row r="246" spans="1:2" ht="15.75" thickBot="1" x14ac:dyDescent="0.3">
      <c r="A246" s="5"/>
      <c r="B246" s="6"/>
    </row>
    <row r="247" spans="1:2" ht="15.75" thickBot="1" x14ac:dyDescent="0.3">
      <c r="A247" s="5"/>
      <c r="B247" s="6"/>
    </row>
    <row r="248" spans="1:2" ht="15.75" thickBot="1" x14ac:dyDescent="0.3">
      <c r="A248" s="5"/>
      <c r="B248" s="6"/>
    </row>
    <row r="249" spans="1:2" ht="15.75" thickBot="1" x14ac:dyDescent="0.3">
      <c r="A249" s="5"/>
      <c r="B249" s="6"/>
    </row>
    <row r="250" spans="1:2" ht="15.75" thickBot="1" x14ac:dyDescent="0.3">
      <c r="A250" s="5"/>
      <c r="B250" s="6"/>
    </row>
    <row r="251" spans="1:2" ht="15.75" thickBot="1" x14ac:dyDescent="0.3">
      <c r="A251" s="5"/>
      <c r="B251" s="6"/>
    </row>
    <row r="252" spans="1:2" ht="15.75" thickBot="1" x14ac:dyDescent="0.3">
      <c r="A252" s="5"/>
      <c r="B252" s="6"/>
    </row>
    <row r="253" spans="1:2" ht="15.75" thickBot="1" x14ac:dyDescent="0.3">
      <c r="A253" s="5"/>
      <c r="B253" s="6"/>
    </row>
    <row r="254" spans="1:2" ht="15.75" thickBot="1" x14ac:dyDescent="0.3">
      <c r="A254" s="5"/>
      <c r="B254" s="6"/>
    </row>
    <row r="255" spans="1:2" ht="15.75" thickBot="1" x14ac:dyDescent="0.3">
      <c r="A255" s="5"/>
      <c r="B255" s="6"/>
    </row>
    <row r="256" spans="1:2" ht="15.75" thickBot="1" x14ac:dyDescent="0.3">
      <c r="A256" s="5"/>
      <c r="B256" s="6"/>
    </row>
    <row r="257" spans="1:2" ht="15.75" thickBot="1" x14ac:dyDescent="0.3">
      <c r="A257" s="5"/>
      <c r="B257" s="6"/>
    </row>
    <row r="258" spans="1:2" ht="15.75" thickBot="1" x14ac:dyDescent="0.3">
      <c r="A258" s="5"/>
      <c r="B258" s="6"/>
    </row>
    <row r="259" spans="1:2" ht="15.75" thickBot="1" x14ac:dyDescent="0.3">
      <c r="A259" s="5"/>
      <c r="B259" s="6"/>
    </row>
    <row r="260" spans="1:2" ht="15.75" thickBot="1" x14ac:dyDescent="0.3">
      <c r="A260" s="5"/>
      <c r="B260" s="6"/>
    </row>
    <row r="261" spans="1:2" ht="15.75" thickBot="1" x14ac:dyDescent="0.3">
      <c r="A261" s="5"/>
      <c r="B261" s="6"/>
    </row>
    <row r="262" spans="1:2" ht="15.75" thickBot="1" x14ac:dyDescent="0.3">
      <c r="A262" s="5"/>
      <c r="B262" s="6"/>
    </row>
    <row r="263" spans="1:2" ht="15.75" thickBot="1" x14ac:dyDescent="0.3">
      <c r="A263" s="5"/>
      <c r="B263" s="6"/>
    </row>
    <row r="264" spans="1:2" ht="15.75" thickBot="1" x14ac:dyDescent="0.3">
      <c r="A264" s="5"/>
      <c r="B264" s="6"/>
    </row>
    <row r="265" spans="1:2" ht="15.75" thickBot="1" x14ac:dyDescent="0.3">
      <c r="A265" s="5"/>
      <c r="B265" s="6"/>
    </row>
    <row r="266" spans="1:2" ht="15.75" thickBot="1" x14ac:dyDescent="0.3">
      <c r="A266" s="5"/>
      <c r="B266" s="6"/>
    </row>
    <row r="267" spans="1:2" ht="15.75" thickBot="1" x14ac:dyDescent="0.3">
      <c r="A267" s="5"/>
      <c r="B267" s="6"/>
    </row>
    <row r="268" spans="1:2" ht="15.75" thickBot="1" x14ac:dyDescent="0.3">
      <c r="A268" s="5"/>
      <c r="B268" s="6"/>
    </row>
    <row r="269" spans="1:2" ht="15.75" thickBot="1" x14ac:dyDescent="0.3">
      <c r="A269" s="5"/>
      <c r="B269" s="6"/>
    </row>
    <row r="270" spans="1:2" ht="15.75" thickBot="1" x14ac:dyDescent="0.3">
      <c r="A270" s="5"/>
      <c r="B270" s="6"/>
    </row>
    <row r="271" spans="1:2" ht="15.75" thickBot="1" x14ac:dyDescent="0.3">
      <c r="A271" s="5"/>
      <c r="B271" s="6"/>
    </row>
    <row r="272" spans="1:2" ht="15.75" thickBot="1" x14ac:dyDescent="0.3">
      <c r="A272" s="5"/>
      <c r="B272" s="6"/>
    </row>
    <row r="273" spans="1:2" ht="15.75" thickBot="1" x14ac:dyDescent="0.3">
      <c r="A273" s="5"/>
      <c r="B273" s="6"/>
    </row>
    <row r="274" spans="1:2" ht="15.75" thickBot="1" x14ac:dyDescent="0.3">
      <c r="A274" s="5"/>
      <c r="B274" s="6"/>
    </row>
    <row r="275" spans="1:2" ht="15.75" thickBot="1" x14ac:dyDescent="0.3">
      <c r="A275" s="5"/>
      <c r="B275" s="6"/>
    </row>
    <row r="276" spans="1:2" ht="15.75" thickBot="1" x14ac:dyDescent="0.3">
      <c r="A276" s="5"/>
      <c r="B276" s="6"/>
    </row>
    <row r="277" spans="1:2" ht="15.75" thickBot="1" x14ac:dyDescent="0.3">
      <c r="A277" s="5"/>
      <c r="B277" s="6"/>
    </row>
    <row r="278" spans="1:2" ht="15.75" thickBot="1" x14ac:dyDescent="0.3">
      <c r="A278" s="5"/>
      <c r="B278" s="6"/>
    </row>
    <row r="279" spans="1:2" ht="15.75" thickBot="1" x14ac:dyDescent="0.3">
      <c r="A279" s="5"/>
      <c r="B279" s="6"/>
    </row>
    <row r="280" spans="1:2" ht="15.75" thickBot="1" x14ac:dyDescent="0.3">
      <c r="A280" s="5"/>
      <c r="B280" s="6"/>
    </row>
    <row r="281" spans="1:2" ht="15.75" thickBot="1" x14ac:dyDescent="0.3">
      <c r="A281" s="5"/>
      <c r="B281" s="6"/>
    </row>
    <row r="282" spans="1:2" ht="15.75" thickBot="1" x14ac:dyDescent="0.3">
      <c r="A282" s="5"/>
      <c r="B282" s="6"/>
    </row>
    <row r="283" spans="1:2" ht="15.75" thickBot="1" x14ac:dyDescent="0.3">
      <c r="A283" s="5"/>
      <c r="B283" s="6"/>
    </row>
    <row r="284" spans="1:2" ht="15.75" thickBot="1" x14ac:dyDescent="0.3">
      <c r="A284" s="5"/>
      <c r="B284" s="6"/>
    </row>
    <row r="285" spans="1:2" ht="15.75" thickBot="1" x14ac:dyDescent="0.3">
      <c r="A285" s="5"/>
      <c r="B285" s="6"/>
    </row>
    <row r="286" spans="1:2" ht="15.75" thickBot="1" x14ac:dyDescent="0.3">
      <c r="A286" s="5"/>
      <c r="B286" s="6"/>
    </row>
    <row r="287" spans="1:2" ht="15.75" thickBot="1" x14ac:dyDescent="0.3">
      <c r="A287" s="5"/>
      <c r="B287" s="6"/>
    </row>
    <row r="288" spans="1:2" ht="15.75" thickBot="1" x14ac:dyDescent="0.3">
      <c r="A288" s="5"/>
      <c r="B288" s="6"/>
    </row>
    <row r="289" spans="1:2" ht="15.75" thickBot="1" x14ac:dyDescent="0.3">
      <c r="A289" s="5"/>
      <c r="B289" s="6"/>
    </row>
    <row r="290" spans="1:2" ht="15.75" thickBot="1" x14ac:dyDescent="0.3">
      <c r="A290" s="5"/>
      <c r="B290" s="6"/>
    </row>
    <row r="291" spans="1:2" ht="15.75" thickBot="1" x14ac:dyDescent="0.3">
      <c r="A291" s="5"/>
      <c r="B291" s="6"/>
    </row>
    <row r="292" spans="1:2" ht="15.75" thickBot="1" x14ac:dyDescent="0.3">
      <c r="A292" s="5"/>
      <c r="B292" s="6"/>
    </row>
    <row r="293" spans="1:2" ht="15.75" thickBot="1" x14ac:dyDescent="0.3">
      <c r="A293" s="5"/>
      <c r="B293" s="6"/>
    </row>
    <row r="294" spans="1:2" ht="15.75" thickBot="1" x14ac:dyDescent="0.3">
      <c r="A294" s="5"/>
      <c r="B294" s="6"/>
    </row>
    <row r="295" spans="1:2" ht="15.75" thickBot="1" x14ac:dyDescent="0.3">
      <c r="A295" s="5"/>
      <c r="B295" s="6"/>
    </row>
    <row r="296" spans="1:2" ht="15.75" thickBot="1" x14ac:dyDescent="0.3">
      <c r="A296" s="5"/>
      <c r="B296" s="6"/>
    </row>
    <row r="297" spans="1:2" ht="15.75" thickBot="1" x14ac:dyDescent="0.3">
      <c r="A297" s="5"/>
      <c r="B297" s="6"/>
    </row>
    <row r="298" spans="1:2" ht="15.75" thickBot="1" x14ac:dyDescent="0.3">
      <c r="A298" s="5"/>
      <c r="B298" s="6"/>
    </row>
    <row r="299" spans="1:2" ht="15.75" thickBot="1" x14ac:dyDescent="0.3">
      <c r="A299" s="5"/>
      <c r="B299" s="6"/>
    </row>
    <row r="300" spans="1:2" ht="15.75" thickBot="1" x14ac:dyDescent="0.3">
      <c r="A300" s="5"/>
      <c r="B300" s="6"/>
    </row>
    <row r="301" spans="1:2" ht="15.75" thickBot="1" x14ac:dyDescent="0.3">
      <c r="A301" s="5"/>
      <c r="B301" s="6"/>
    </row>
    <row r="302" spans="1:2" ht="15.75" thickBot="1" x14ac:dyDescent="0.3">
      <c r="A302" s="5"/>
      <c r="B302" s="6"/>
    </row>
    <row r="303" spans="1:2" ht="15.75" thickBot="1" x14ac:dyDescent="0.3">
      <c r="A303" s="5"/>
      <c r="B303" s="6"/>
    </row>
    <row r="304" spans="1:2" ht="15.75" thickBot="1" x14ac:dyDescent="0.3">
      <c r="A304" s="5"/>
      <c r="B304" s="6"/>
    </row>
    <row r="305" spans="1:2" ht="15.75" thickBot="1" x14ac:dyDescent="0.3">
      <c r="A305" s="5"/>
      <c r="B305" s="6"/>
    </row>
    <row r="306" spans="1:2" ht="15.75" thickBot="1" x14ac:dyDescent="0.3">
      <c r="A306" s="5"/>
      <c r="B306" s="6"/>
    </row>
    <row r="307" spans="1:2" ht="15.75" thickBot="1" x14ac:dyDescent="0.3">
      <c r="A307" s="5"/>
      <c r="B307" s="6"/>
    </row>
    <row r="308" spans="1:2" ht="15.75" thickBot="1" x14ac:dyDescent="0.3">
      <c r="A308" s="5"/>
      <c r="B308" s="6"/>
    </row>
    <row r="309" spans="1:2" ht="15.75" thickBot="1" x14ac:dyDescent="0.3">
      <c r="A309" s="5"/>
      <c r="B309" s="6"/>
    </row>
    <row r="310" spans="1:2" ht="15.75" thickBot="1" x14ac:dyDescent="0.3">
      <c r="A310" s="5"/>
      <c r="B310" s="6"/>
    </row>
    <row r="311" spans="1:2" ht="15.75" thickBot="1" x14ac:dyDescent="0.3">
      <c r="A311" s="5"/>
      <c r="B311" s="6"/>
    </row>
    <row r="312" spans="1:2" ht="15.75" thickBot="1" x14ac:dyDescent="0.3">
      <c r="A312" s="5"/>
      <c r="B312" s="6"/>
    </row>
    <row r="313" spans="1:2" ht="15.75" thickBot="1" x14ac:dyDescent="0.3">
      <c r="A313" s="5"/>
      <c r="B313" s="6"/>
    </row>
    <row r="314" spans="1:2" ht="15.75" thickBot="1" x14ac:dyDescent="0.3">
      <c r="A314" s="5"/>
      <c r="B314" s="6"/>
    </row>
    <row r="315" spans="1:2" ht="15.75" thickBot="1" x14ac:dyDescent="0.3">
      <c r="A315" s="5"/>
      <c r="B315" s="6"/>
    </row>
    <row r="316" spans="1:2" ht="15.75" thickBot="1" x14ac:dyDescent="0.3">
      <c r="A316" s="5"/>
      <c r="B316" s="6"/>
    </row>
    <row r="317" spans="1:2" ht="15.75" thickBot="1" x14ac:dyDescent="0.3">
      <c r="A317" s="5"/>
      <c r="B317" s="6"/>
    </row>
    <row r="318" spans="1:2" ht="15.75" thickBot="1" x14ac:dyDescent="0.3">
      <c r="A318" s="5"/>
      <c r="B318" s="6"/>
    </row>
    <row r="319" spans="1:2" ht="15.75" thickBot="1" x14ac:dyDescent="0.3">
      <c r="A319" s="5"/>
      <c r="B319" s="6"/>
    </row>
    <row r="320" spans="1:2" ht="15.75" thickBot="1" x14ac:dyDescent="0.3">
      <c r="A320" s="5"/>
      <c r="B320" s="6"/>
    </row>
    <row r="321" spans="1:2" ht="15.75" thickBot="1" x14ac:dyDescent="0.3">
      <c r="A321" s="5"/>
      <c r="B321" s="6"/>
    </row>
    <row r="322" spans="1:2" ht="15.75" thickBot="1" x14ac:dyDescent="0.3">
      <c r="A322" s="5"/>
      <c r="B322" s="6"/>
    </row>
    <row r="323" spans="1:2" ht="15.75" thickBot="1" x14ac:dyDescent="0.3">
      <c r="A323" s="5"/>
      <c r="B323" s="6"/>
    </row>
    <row r="324" spans="1:2" ht="15.75" thickBot="1" x14ac:dyDescent="0.3">
      <c r="A324" s="5"/>
      <c r="B324" s="6"/>
    </row>
    <row r="325" spans="1:2" ht="15.75" thickBot="1" x14ac:dyDescent="0.3">
      <c r="A325" s="5"/>
      <c r="B325" s="6"/>
    </row>
    <row r="326" spans="1:2" ht="15.75" thickBot="1" x14ac:dyDescent="0.3">
      <c r="A326" s="5"/>
      <c r="B326" s="6"/>
    </row>
    <row r="327" spans="1:2" ht="15.75" thickBot="1" x14ac:dyDescent="0.3">
      <c r="A327" s="5"/>
      <c r="B327" s="6"/>
    </row>
    <row r="328" spans="1:2" ht="15.75" thickBot="1" x14ac:dyDescent="0.3">
      <c r="A328" s="5"/>
      <c r="B328" s="6"/>
    </row>
    <row r="329" spans="1:2" ht="15.75" thickBot="1" x14ac:dyDescent="0.3">
      <c r="A329" s="5"/>
      <c r="B329" s="6"/>
    </row>
    <row r="330" spans="1:2" ht="15.75" thickBot="1" x14ac:dyDescent="0.3">
      <c r="A330" s="5"/>
      <c r="B330" s="6"/>
    </row>
    <row r="331" spans="1:2" ht="15.75" thickBot="1" x14ac:dyDescent="0.3">
      <c r="A331" s="5"/>
      <c r="B331" s="6"/>
    </row>
    <row r="332" spans="1:2" ht="15.75" thickBot="1" x14ac:dyDescent="0.3">
      <c r="A332" s="5"/>
      <c r="B332" s="6"/>
    </row>
    <row r="333" spans="1:2" ht="15.75" thickBot="1" x14ac:dyDescent="0.3">
      <c r="A333" s="5"/>
      <c r="B333" s="6"/>
    </row>
    <row r="334" spans="1:2" ht="15.75" thickBot="1" x14ac:dyDescent="0.3">
      <c r="A334" s="5"/>
      <c r="B334" s="6"/>
    </row>
    <row r="335" spans="1:2" ht="15.75" thickBot="1" x14ac:dyDescent="0.3">
      <c r="A335" s="5"/>
      <c r="B335" s="6"/>
    </row>
    <row r="336" spans="1:2" ht="15.75" thickBot="1" x14ac:dyDescent="0.3">
      <c r="A336" s="5"/>
      <c r="B336" s="6"/>
    </row>
    <row r="337" spans="1:2" ht="15.75" thickBot="1" x14ac:dyDescent="0.3">
      <c r="A337" s="5"/>
      <c r="B337" s="6"/>
    </row>
    <row r="338" spans="1:2" ht="15.75" thickBot="1" x14ac:dyDescent="0.3">
      <c r="A338" s="5"/>
      <c r="B338" s="6"/>
    </row>
    <row r="339" spans="1:2" ht="15.75" thickBot="1" x14ac:dyDescent="0.3">
      <c r="A339" s="5"/>
      <c r="B339" s="6"/>
    </row>
    <row r="340" spans="1:2" ht="15.75" thickBot="1" x14ac:dyDescent="0.3">
      <c r="A340" s="5"/>
      <c r="B340" s="6"/>
    </row>
    <row r="341" spans="1:2" ht="15.75" thickBot="1" x14ac:dyDescent="0.3">
      <c r="A341" s="5"/>
      <c r="B341" s="6"/>
    </row>
    <row r="342" spans="1:2" ht="15.75" thickBot="1" x14ac:dyDescent="0.3">
      <c r="A342" s="5"/>
      <c r="B342" s="6"/>
    </row>
    <row r="343" spans="1:2" ht="15.75" thickBot="1" x14ac:dyDescent="0.3">
      <c r="A343" s="5"/>
      <c r="B343" s="6"/>
    </row>
    <row r="344" spans="1:2" ht="15.75" thickBot="1" x14ac:dyDescent="0.3">
      <c r="A344" s="5"/>
      <c r="B344" s="6"/>
    </row>
    <row r="345" spans="1:2" ht="15.75" thickBot="1" x14ac:dyDescent="0.3">
      <c r="A345" s="5"/>
      <c r="B345" s="6"/>
    </row>
    <row r="346" spans="1:2" ht="15.75" thickBot="1" x14ac:dyDescent="0.3">
      <c r="A346" s="5"/>
      <c r="B346" s="6"/>
    </row>
    <row r="347" spans="1:2" ht="15.75" thickBot="1" x14ac:dyDescent="0.3">
      <c r="A347" s="5"/>
      <c r="B347" s="6"/>
    </row>
    <row r="348" spans="1:2" ht="15.75" thickBot="1" x14ac:dyDescent="0.3">
      <c r="A348" s="5"/>
      <c r="B348" s="6"/>
    </row>
    <row r="349" spans="1:2" ht="15.75" thickBot="1" x14ac:dyDescent="0.3">
      <c r="A349" s="5"/>
      <c r="B349" s="6"/>
    </row>
    <row r="350" spans="1:2" ht="15.75" thickBot="1" x14ac:dyDescent="0.3">
      <c r="A350" s="5"/>
      <c r="B350" s="6"/>
    </row>
    <row r="351" spans="1:2" ht="15.75" thickBot="1" x14ac:dyDescent="0.3">
      <c r="A351" s="5"/>
      <c r="B351" s="6"/>
    </row>
    <row r="352" spans="1:2" ht="15.75" thickBot="1" x14ac:dyDescent="0.3">
      <c r="A352" s="5"/>
      <c r="B352" s="6"/>
    </row>
    <row r="353" spans="1:2" ht="15.75" thickBot="1" x14ac:dyDescent="0.3">
      <c r="A353" s="5"/>
      <c r="B353" s="6"/>
    </row>
    <row r="354" spans="1:2" ht="15.75" thickBot="1" x14ac:dyDescent="0.3">
      <c r="A354" s="5"/>
      <c r="B354" s="6"/>
    </row>
    <row r="355" spans="1:2" ht="15.75" thickBot="1" x14ac:dyDescent="0.3">
      <c r="A355" s="5"/>
      <c r="B355" s="6"/>
    </row>
    <row r="356" spans="1:2" ht="15.75" thickBot="1" x14ac:dyDescent="0.3">
      <c r="A356" s="5"/>
      <c r="B356" s="6"/>
    </row>
    <row r="357" spans="1:2" ht="15.75" thickBot="1" x14ac:dyDescent="0.3">
      <c r="A357" s="5"/>
      <c r="B357" s="6"/>
    </row>
    <row r="358" spans="1:2" ht="15.75" thickBot="1" x14ac:dyDescent="0.3">
      <c r="A358" s="5"/>
      <c r="B358" s="6"/>
    </row>
    <row r="359" spans="1:2" ht="15.75" thickBot="1" x14ac:dyDescent="0.3">
      <c r="A359" s="5"/>
      <c r="B359" s="6"/>
    </row>
    <row r="360" spans="1:2" ht="15.75" thickBot="1" x14ac:dyDescent="0.3">
      <c r="A360" s="5"/>
      <c r="B360" s="6"/>
    </row>
    <row r="361" spans="1:2" ht="15.75" thickBot="1" x14ac:dyDescent="0.3">
      <c r="A361" s="5"/>
      <c r="B361" s="6"/>
    </row>
    <row r="362" spans="1:2" ht="15.75" thickBot="1" x14ac:dyDescent="0.3">
      <c r="A362" s="5"/>
      <c r="B362" s="6"/>
    </row>
    <row r="363" spans="1:2" ht="15.75" thickBot="1" x14ac:dyDescent="0.3">
      <c r="A363" s="5"/>
      <c r="B363" s="6"/>
    </row>
    <row r="364" spans="1:2" ht="15.75" thickBot="1" x14ac:dyDescent="0.3">
      <c r="A364" s="5"/>
      <c r="B364" s="6"/>
    </row>
    <row r="365" spans="1:2" ht="15.75" thickBot="1" x14ac:dyDescent="0.3">
      <c r="A365" s="5"/>
      <c r="B365" s="6"/>
    </row>
    <row r="366" spans="1:2" ht="15.75" thickBot="1" x14ac:dyDescent="0.3">
      <c r="A366" s="5"/>
      <c r="B366" s="6"/>
    </row>
    <row r="367" spans="1:2" ht="15.75" thickBot="1" x14ac:dyDescent="0.3">
      <c r="A367" s="5"/>
      <c r="B367" s="6"/>
    </row>
    <row r="368" spans="1:2" ht="15.75" thickBot="1" x14ac:dyDescent="0.3">
      <c r="A368" s="5"/>
      <c r="B368" s="6"/>
    </row>
    <row r="369" spans="1:2" ht="15.75" thickBot="1" x14ac:dyDescent="0.3">
      <c r="A369" s="5"/>
      <c r="B369" s="6"/>
    </row>
    <row r="370" spans="1:2" ht="15.75" thickBot="1" x14ac:dyDescent="0.3">
      <c r="A370" s="5"/>
      <c r="B370" s="6"/>
    </row>
    <row r="371" spans="1:2" ht="15.75" thickBot="1" x14ac:dyDescent="0.3">
      <c r="A371" s="5"/>
      <c r="B371" s="6"/>
    </row>
    <row r="372" spans="1:2" ht="15.75" thickBot="1" x14ac:dyDescent="0.3">
      <c r="A372" s="5"/>
      <c r="B372" s="6"/>
    </row>
    <row r="373" spans="1:2" ht="15.75" thickBot="1" x14ac:dyDescent="0.3">
      <c r="A373" s="5"/>
      <c r="B373" s="6"/>
    </row>
    <row r="374" spans="1:2" ht="15.75" thickBot="1" x14ac:dyDescent="0.3">
      <c r="A374" s="5"/>
      <c r="B374" s="6"/>
    </row>
    <row r="375" spans="1:2" ht="15.75" thickBot="1" x14ac:dyDescent="0.3">
      <c r="A375" s="5"/>
      <c r="B375" s="6"/>
    </row>
    <row r="376" spans="1:2" ht="15.75" thickBot="1" x14ac:dyDescent="0.3">
      <c r="A376" s="5"/>
      <c r="B376" s="6"/>
    </row>
    <row r="377" spans="1:2" ht="15.75" thickBot="1" x14ac:dyDescent="0.3">
      <c r="A377" s="5"/>
      <c r="B377" s="6"/>
    </row>
    <row r="378" spans="1:2" ht="15.75" thickBot="1" x14ac:dyDescent="0.3">
      <c r="A378" s="5"/>
      <c r="B378" s="6"/>
    </row>
    <row r="379" spans="1:2" ht="15.75" thickBot="1" x14ac:dyDescent="0.3">
      <c r="A379" s="5"/>
      <c r="B379" s="6"/>
    </row>
    <row r="380" spans="1:2" ht="15.75" thickBot="1" x14ac:dyDescent="0.3">
      <c r="A380" s="5"/>
      <c r="B380" s="6"/>
    </row>
    <row r="381" spans="1:2" ht="15.75" thickBot="1" x14ac:dyDescent="0.3">
      <c r="A381" s="5"/>
      <c r="B381" s="6"/>
    </row>
    <row r="382" spans="1:2" ht="15.75" thickBot="1" x14ac:dyDescent="0.3">
      <c r="A382" s="5"/>
      <c r="B382" s="6"/>
    </row>
    <row r="383" spans="1:2" ht="15.75" thickBot="1" x14ac:dyDescent="0.3">
      <c r="A383" s="5"/>
      <c r="B383" s="6"/>
    </row>
    <row r="384" spans="1:2" ht="15.75" thickBot="1" x14ac:dyDescent="0.3">
      <c r="A384" s="5"/>
      <c r="B384" s="6"/>
    </row>
    <row r="385" spans="1:2" ht="15.75" thickBot="1" x14ac:dyDescent="0.3">
      <c r="A385" s="5"/>
      <c r="B385" s="6"/>
    </row>
    <row r="386" spans="1:2" ht="15.75" thickBot="1" x14ac:dyDescent="0.3">
      <c r="A386" s="5"/>
      <c r="B386" s="6"/>
    </row>
    <row r="387" spans="1:2" ht="15.75" thickBot="1" x14ac:dyDescent="0.3">
      <c r="A387" s="5"/>
      <c r="B387" s="6"/>
    </row>
    <row r="388" spans="1:2" ht="15.75" thickBot="1" x14ac:dyDescent="0.3">
      <c r="A388" s="5"/>
      <c r="B388" s="6"/>
    </row>
    <row r="389" spans="1:2" ht="15.75" thickBot="1" x14ac:dyDescent="0.3">
      <c r="A389" s="5"/>
      <c r="B389" s="6"/>
    </row>
    <row r="390" spans="1:2" ht="15.75" thickBot="1" x14ac:dyDescent="0.3">
      <c r="A390" s="5"/>
      <c r="B390" s="6"/>
    </row>
    <row r="391" spans="1:2" ht="15.75" thickBot="1" x14ac:dyDescent="0.3">
      <c r="A391" s="5"/>
      <c r="B391" s="6"/>
    </row>
    <row r="392" spans="1:2" ht="15.75" thickBot="1" x14ac:dyDescent="0.3">
      <c r="A392" s="5"/>
      <c r="B392" s="6"/>
    </row>
    <row r="393" spans="1:2" ht="15.75" thickBot="1" x14ac:dyDescent="0.3">
      <c r="A393" s="5"/>
      <c r="B393" s="6"/>
    </row>
    <row r="394" spans="1:2" ht="15.75" thickBot="1" x14ac:dyDescent="0.3">
      <c r="A394" s="5"/>
      <c r="B394" s="6"/>
    </row>
    <row r="395" spans="1:2" ht="15.75" thickBot="1" x14ac:dyDescent="0.3">
      <c r="A395" s="5"/>
      <c r="B395" s="6"/>
    </row>
    <row r="396" spans="1:2" ht="15.75" thickBot="1" x14ac:dyDescent="0.3">
      <c r="A396" s="5"/>
      <c r="B396" s="6"/>
    </row>
    <row r="397" spans="1:2" ht="15.75" thickBot="1" x14ac:dyDescent="0.3">
      <c r="A397" s="5"/>
      <c r="B397" s="6"/>
    </row>
    <row r="398" spans="1:2" ht="15.75" thickBot="1" x14ac:dyDescent="0.3">
      <c r="A398" s="5"/>
      <c r="B398" s="6"/>
    </row>
    <row r="399" spans="1:2" ht="15.75" thickBot="1" x14ac:dyDescent="0.3">
      <c r="A399" s="5"/>
      <c r="B399" s="6"/>
    </row>
    <row r="400" spans="1:2" ht="15.75" thickBot="1" x14ac:dyDescent="0.3">
      <c r="A400" s="5"/>
      <c r="B400" s="6"/>
    </row>
    <row r="401" spans="1:2" ht="15.75" thickBot="1" x14ac:dyDescent="0.3">
      <c r="A401" s="5"/>
      <c r="B401" s="6"/>
    </row>
    <row r="402" spans="1:2" ht="15.75" thickBot="1" x14ac:dyDescent="0.3">
      <c r="A402" s="5"/>
      <c r="B402" s="6"/>
    </row>
    <row r="403" spans="1:2" ht="15.75" thickBot="1" x14ac:dyDescent="0.3">
      <c r="A403" s="5"/>
      <c r="B403" s="6"/>
    </row>
    <row r="404" spans="1:2" ht="15.75" thickBot="1" x14ac:dyDescent="0.3">
      <c r="A404" s="5"/>
      <c r="B404" s="6"/>
    </row>
    <row r="405" spans="1:2" ht="15.75" thickBot="1" x14ac:dyDescent="0.3">
      <c r="A405" s="5"/>
      <c r="B405" s="6"/>
    </row>
    <row r="406" spans="1:2" ht="15.75" thickBot="1" x14ac:dyDescent="0.3">
      <c r="A406" s="5"/>
      <c r="B406" s="6"/>
    </row>
    <row r="407" spans="1:2" ht="15.75" thickBot="1" x14ac:dyDescent="0.3">
      <c r="A407" s="5"/>
      <c r="B407" s="6"/>
    </row>
    <row r="408" spans="1:2" ht="15.75" thickBot="1" x14ac:dyDescent="0.3">
      <c r="A408" s="5"/>
      <c r="B408" s="6"/>
    </row>
    <row r="409" spans="1:2" ht="15.75" thickBot="1" x14ac:dyDescent="0.3">
      <c r="A409" s="5"/>
      <c r="B409" s="6"/>
    </row>
    <row r="410" spans="1:2" ht="15.75" thickBot="1" x14ac:dyDescent="0.3">
      <c r="A410" s="5"/>
      <c r="B410" s="6"/>
    </row>
    <row r="411" spans="1:2" ht="15.75" thickBot="1" x14ac:dyDescent="0.3">
      <c r="A411" s="5"/>
      <c r="B411" s="6"/>
    </row>
    <row r="412" spans="1:2" ht="15.75" thickBot="1" x14ac:dyDescent="0.3">
      <c r="A412" s="5"/>
      <c r="B412" s="6"/>
    </row>
    <row r="413" spans="1:2" ht="15.75" thickBot="1" x14ac:dyDescent="0.3">
      <c r="A413" s="5"/>
      <c r="B413" s="6"/>
    </row>
    <row r="414" spans="1:2" ht="15.75" thickBot="1" x14ac:dyDescent="0.3">
      <c r="A414" s="5"/>
      <c r="B414" s="6"/>
    </row>
    <row r="415" spans="1:2" ht="15.75" thickBot="1" x14ac:dyDescent="0.3">
      <c r="A415" s="5"/>
      <c r="B415" s="6"/>
    </row>
    <row r="416" spans="1:2" ht="15.75" thickBot="1" x14ac:dyDescent="0.3">
      <c r="A416" s="5"/>
      <c r="B416" s="6"/>
    </row>
    <row r="417" spans="1:2" ht="15.75" thickBot="1" x14ac:dyDescent="0.3">
      <c r="A417" s="5"/>
      <c r="B417" s="6"/>
    </row>
    <row r="418" spans="1:2" ht="15.75" thickBot="1" x14ac:dyDescent="0.3">
      <c r="A418" s="5"/>
      <c r="B418" s="6"/>
    </row>
    <row r="419" spans="1:2" ht="15.75" thickBot="1" x14ac:dyDescent="0.3">
      <c r="A419" s="5"/>
      <c r="B419" s="6"/>
    </row>
    <row r="420" spans="1:2" ht="15.75" thickBot="1" x14ac:dyDescent="0.3">
      <c r="A420" s="5"/>
      <c r="B420" s="6"/>
    </row>
    <row r="421" spans="1:2" ht="15.75" thickBot="1" x14ac:dyDescent="0.3">
      <c r="A421" s="5"/>
      <c r="B421" s="6"/>
    </row>
    <row r="422" spans="1:2" ht="15.75" thickBot="1" x14ac:dyDescent="0.3">
      <c r="A422" s="5"/>
      <c r="B422" s="6"/>
    </row>
    <row r="423" spans="1:2" ht="15.75" thickBot="1" x14ac:dyDescent="0.3">
      <c r="A423" s="5"/>
      <c r="B423" s="6"/>
    </row>
    <row r="424" spans="1:2" ht="15.75" thickBot="1" x14ac:dyDescent="0.3">
      <c r="A424" s="5"/>
      <c r="B424" s="6"/>
    </row>
    <row r="425" spans="1:2" ht="15.75" thickBot="1" x14ac:dyDescent="0.3">
      <c r="A425" s="5"/>
      <c r="B425" s="6"/>
    </row>
    <row r="426" spans="1:2" ht="15.75" thickBot="1" x14ac:dyDescent="0.3">
      <c r="A426" s="5"/>
      <c r="B426" s="6"/>
    </row>
    <row r="427" spans="1:2" ht="15.75" thickBot="1" x14ac:dyDescent="0.3">
      <c r="A427" s="5"/>
      <c r="B427" s="6"/>
    </row>
    <row r="428" spans="1:2" ht="15.75" thickBot="1" x14ac:dyDescent="0.3">
      <c r="A428" s="5"/>
      <c r="B428" s="6"/>
    </row>
    <row r="429" spans="1:2" ht="15.75" thickBot="1" x14ac:dyDescent="0.3">
      <c r="A429" s="5"/>
      <c r="B429" s="6"/>
    </row>
    <row r="430" spans="1:2" ht="15.75" thickBot="1" x14ac:dyDescent="0.3">
      <c r="A430" s="5"/>
      <c r="B430" s="6"/>
    </row>
    <row r="431" spans="1:2" ht="15.75" thickBot="1" x14ac:dyDescent="0.3">
      <c r="A431" s="5"/>
      <c r="B431" s="6"/>
    </row>
    <row r="432" spans="1:2" ht="15.75" thickBot="1" x14ac:dyDescent="0.3">
      <c r="A432" s="5"/>
      <c r="B432" s="6"/>
    </row>
    <row r="433" spans="1:2" ht="15.75" thickBot="1" x14ac:dyDescent="0.3">
      <c r="A433" s="5"/>
      <c r="B433" s="6"/>
    </row>
    <row r="434" spans="1:2" ht="15.75" thickBot="1" x14ac:dyDescent="0.3">
      <c r="A434" s="5"/>
      <c r="B434" s="6"/>
    </row>
    <row r="435" spans="1:2" ht="15.75" thickBot="1" x14ac:dyDescent="0.3">
      <c r="A435" s="5"/>
      <c r="B435" s="6"/>
    </row>
    <row r="436" spans="1:2" ht="15.75" thickBot="1" x14ac:dyDescent="0.3">
      <c r="A436" s="5"/>
      <c r="B436" s="6"/>
    </row>
    <row r="437" spans="1:2" ht="15.75" thickBot="1" x14ac:dyDescent="0.3">
      <c r="A437" s="5"/>
      <c r="B437" s="6"/>
    </row>
    <row r="438" spans="1:2" ht="15.75" thickBot="1" x14ac:dyDescent="0.3">
      <c r="A438" s="5"/>
      <c r="B438" s="6"/>
    </row>
    <row r="439" spans="1:2" ht="15.75" thickBot="1" x14ac:dyDescent="0.3">
      <c r="A439" s="5"/>
      <c r="B439" s="6"/>
    </row>
    <row r="440" spans="1:2" ht="15.75" thickBot="1" x14ac:dyDescent="0.3">
      <c r="A440" s="5"/>
      <c r="B440" s="6"/>
    </row>
    <row r="441" spans="1:2" ht="15.75" thickBot="1" x14ac:dyDescent="0.3">
      <c r="A441" s="5"/>
      <c r="B441" s="6"/>
    </row>
    <row r="442" spans="1:2" ht="15.75" thickBot="1" x14ac:dyDescent="0.3">
      <c r="A442" s="5"/>
      <c r="B442" s="6"/>
    </row>
    <row r="443" spans="1:2" ht="15.75" thickBot="1" x14ac:dyDescent="0.3">
      <c r="A443" s="5"/>
      <c r="B443" s="6"/>
    </row>
    <row r="444" spans="1:2" ht="15.75" thickBot="1" x14ac:dyDescent="0.3">
      <c r="A444" s="5"/>
      <c r="B444" s="6"/>
    </row>
    <row r="445" spans="1:2" ht="15.75" thickBot="1" x14ac:dyDescent="0.3">
      <c r="A445" s="5"/>
      <c r="B445" s="6"/>
    </row>
    <row r="446" spans="1:2" ht="15.75" thickBot="1" x14ac:dyDescent="0.3">
      <c r="A446" s="5"/>
      <c r="B446" s="6"/>
    </row>
    <row r="447" spans="1:2" ht="15.75" thickBot="1" x14ac:dyDescent="0.3">
      <c r="A447" s="5"/>
      <c r="B447" s="6"/>
    </row>
    <row r="448" spans="1:2" ht="15.75" thickBot="1" x14ac:dyDescent="0.3">
      <c r="A448" s="5"/>
      <c r="B448" s="6"/>
    </row>
    <row r="449" spans="1:2" ht="15.75" thickBot="1" x14ac:dyDescent="0.3">
      <c r="A449" s="5"/>
      <c r="B449" s="6"/>
    </row>
    <row r="450" spans="1:2" ht="15.75" thickBot="1" x14ac:dyDescent="0.3">
      <c r="A450" s="5"/>
      <c r="B450" s="6"/>
    </row>
    <row r="451" spans="1:2" ht="15.75" thickBot="1" x14ac:dyDescent="0.3">
      <c r="A451" s="5"/>
      <c r="B451" s="6"/>
    </row>
    <row r="452" spans="1:2" ht="15.75" thickBot="1" x14ac:dyDescent="0.3">
      <c r="A452" s="5"/>
      <c r="B452" s="6"/>
    </row>
    <row r="453" spans="1:2" ht="15.75" thickBot="1" x14ac:dyDescent="0.3">
      <c r="A453" s="5"/>
      <c r="B453" s="6"/>
    </row>
    <row r="454" spans="1:2" ht="15.75" thickBot="1" x14ac:dyDescent="0.3">
      <c r="A454" s="5"/>
      <c r="B454" s="6"/>
    </row>
    <row r="455" spans="1:2" ht="15.75" thickBot="1" x14ac:dyDescent="0.3">
      <c r="A455" s="5"/>
      <c r="B455" s="6"/>
    </row>
    <row r="456" spans="1:2" ht="15.75" thickBot="1" x14ac:dyDescent="0.3">
      <c r="A456" s="5"/>
      <c r="B456" s="6"/>
    </row>
    <row r="457" spans="1:2" ht="15.75" thickBot="1" x14ac:dyDescent="0.3">
      <c r="A457" s="5"/>
      <c r="B457" s="6"/>
    </row>
    <row r="458" spans="1:2" ht="15.75" thickBot="1" x14ac:dyDescent="0.3">
      <c r="A458" s="5"/>
      <c r="B458" s="6"/>
    </row>
    <row r="459" spans="1:2" ht="15.75" thickBot="1" x14ac:dyDescent="0.3">
      <c r="A459" s="5"/>
      <c r="B459" s="6"/>
    </row>
    <row r="460" spans="1:2" ht="15.75" thickBot="1" x14ac:dyDescent="0.3">
      <c r="A460" s="5"/>
      <c r="B460" s="6"/>
    </row>
    <row r="461" spans="1:2" ht="15.75" thickBot="1" x14ac:dyDescent="0.3">
      <c r="A461" s="5"/>
      <c r="B461" s="6"/>
    </row>
    <row r="462" spans="1:2" ht="15.75" thickBot="1" x14ac:dyDescent="0.3">
      <c r="A462" s="5"/>
      <c r="B462" s="6"/>
    </row>
    <row r="463" spans="1:2" ht="15.75" thickBot="1" x14ac:dyDescent="0.3">
      <c r="A463" s="5"/>
      <c r="B463" s="6"/>
    </row>
    <row r="464" spans="1:2" ht="15.75" thickBot="1" x14ac:dyDescent="0.3">
      <c r="A464" s="5"/>
      <c r="B464" s="6"/>
    </row>
    <row r="465" spans="1:2" ht="15.75" thickBot="1" x14ac:dyDescent="0.3">
      <c r="A465" s="5"/>
      <c r="B465" s="6"/>
    </row>
    <row r="466" spans="1:2" ht="15.75" thickBot="1" x14ac:dyDescent="0.3">
      <c r="A466" s="5"/>
      <c r="B466" s="6"/>
    </row>
    <row r="467" spans="1:2" ht="15.75" thickBot="1" x14ac:dyDescent="0.3">
      <c r="A467" s="5"/>
      <c r="B467" s="6"/>
    </row>
    <row r="468" spans="1:2" ht="15.75" thickBot="1" x14ac:dyDescent="0.3">
      <c r="A468" s="5"/>
      <c r="B468" s="6"/>
    </row>
    <row r="469" spans="1:2" ht="15.75" thickBot="1" x14ac:dyDescent="0.3">
      <c r="A469" s="5"/>
      <c r="B469" s="6"/>
    </row>
    <row r="470" spans="1:2" ht="15.75" thickBot="1" x14ac:dyDescent="0.3">
      <c r="A470" s="5"/>
      <c r="B470" s="6"/>
    </row>
    <row r="471" spans="1:2" ht="15.75" thickBot="1" x14ac:dyDescent="0.3">
      <c r="A471" s="5"/>
      <c r="B471" s="6"/>
    </row>
    <row r="472" spans="1:2" ht="15.75" thickBot="1" x14ac:dyDescent="0.3">
      <c r="A472" s="5"/>
      <c r="B472" s="6"/>
    </row>
    <row r="473" spans="1:2" ht="15.75" thickBot="1" x14ac:dyDescent="0.3">
      <c r="A473" s="5"/>
      <c r="B473" s="6"/>
    </row>
    <row r="474" spans="1:2" ht="15.75" thickBot="1" x14ac:dyDescent="0.3">
      <c r="A474" s="5"/>
      <c r="B474" s="6"/>
    </row>
    <row r="475" spans="1:2" ht="15.75" thickBot="1" x14ac:dyDescent="0.3">
      <c r="A475" s="5"/>
      <c r="B475" s="6"/>
    </row>
    <row r="476" spans="1:2" ht="15.75" thickBot="1" x14ac:dyDescent="0.3">
      <c r="A476" s="5"/>
      <c r="B476" s="6"/>
    </row>
    <row r="477" spans="1:2" ht="15.75" thickBot="1" x14ac:dyDescent="0.3">
      <c r="A477" s="5"/>
      <c r="B477" s="6"/>
    </row>
    <row r="478" spans="1:2" ht="15.75" thickBot="1" x14ac:dyDescent="0.3">
      <c r="A478" s="5"/>
      <c r="B478" s="6"/>
    </row>
    <row r="479" spans="1:2" ht="15.75" thickBot="1" x14ac:dyDescent="0.3">
      <c r="A479" s="5"/>
      <c r="B479" s="6"/>
    </row>
    <row r="480" spans="1:2" ht="15.75" thickBot="1" x14ac:dyDescent="0.3">
      <c r="A480" s="5"/>
      <c r="B480" s="6"/>
    </row>
    <row r="481" spans="1:2" ht="15.75" thickBot="1" x14ac:dyDescent="0.3">
      <c r="A481" s="5"/>
      <c r="B481" s="6"/>
    </row>
    <row r="482" spans="1:2" ht="15.75" thickBot="1" x14ac:dyDescent="0.3">
      <c r="A482" s="5"/>
      <c r="B482" s="6"/>
    </row>
    <row r="483" spans="1:2" ht="15.75" thickBot="1" x14ac:dyDescent="0.3">
      <c r="A483" s="5"/>
      <c r="B483" s="6"/>
    </row>
    <row r="484" spans="1:2" ht="15.75" thickBot="1" x14ac:dyDescent="0.3">
      <c r="A484" s="5"/>
      <c r="B484" s="6"/>
    </row>
    <row r="485" spans="1:2" ht="15.75" thickBot="1" x14ac:dyDescent="0.3">
      <c r="A485" s="5"/>
      <c r="B485" s="6"/>
    </row>
    <row r="486" spans="1:2" ht="15.75" thickBot="1" x14ac:dyDescent="0.3">
      <c r="A486" s="5"/>
      <c r="B486" s="6"/>
    </row>
    <row r="487" spans="1:2" ht="15.75" thickBot="1" x14ac:dyDescent="0.3">
      <c r="A487" s="5"/>
      <c r="B487" s="6"/>
    </row>
    <row r="488" spans="1:2" ht="15.75" thickBot="1" x14ac:dyDescent="0.3">
      <c r="A488" s="5"/>
      <c r="B488" s="6"/>
    </row>
    <row r="489" spans="1:2" ht="15.75" thickBot="1" x14ac:dyDescent="0.3">
      <c r="A489" s="5"/>
      <c r="B489" s="6"/>
    </row>
    <row r="490" spans="1:2" ht="15.75" thickBot="1" x14ac:dyDescent="0.3">
      <c r="A490" s="5"/>
      <c r="B490" s="6"/>
    </row>
    <row r="491" spans="1:2" ht="15.75" thickBot="1" x14ac:dyDescent="0.3">
      <c r="A491" s="5"/>
      <c r="B491" s="6"/>
    </row>
    <row r="492" spans="1:2" ht="15.75" thickBot="1" x14ac:dyDescent="0.3">
      <c r="A492" s="5"/>
      <c r="B492" s="6"/>
    </row>
    <row r="493" spans="1:2" ht="15.75" thickBot="1" x14ac:dyDescent="0.3">
      <c r="A493" s="5"/>
      <c r="B493" s="6"/>
    </row>
    <row r="494" spans="1:2" ht="15.75" thickBot="1" x14ac:dyDescent="0.3">
      <c r="A494" s="5"/>
      <c r="B494" s="6"/>
    </row>
    <row r="495" spans="1:2" ht="15.75" thickBot="1" x14ac:dyDescent="0.3">
      <c r="A495" s="5"/>
      <c r="B495" s="6"/>
    </row>
    <row r="496" spans="1:2" ht="15.75" thickBot="1" x14ac:dyDescent="0.3">
      <c r="A496" s="5"/>
      <c r="B496" s="6"/>
    </row>
    <row r="497" spans="1:2" ht="15.75" thickBot="1" x14ac:dyDescent="0.3">
      <c r="A497" s="5"/>
      <c r="B497" s="6"/>
    </row>
    <row r="498" spans="1:2" ht="15.75" thickBot="1" x14ac:dyDescent="0.3">
      <c r="A498" s="5"/>
      <c r="B498" s="6"/>
    </row>
    <row r="499" spans="1:2" ht="15.75" thickBot="1" x14ac:dyDescent="0.3">
      <c r="A499" s="5"/>
      <c r="B499" s="6"/>
    </row>
    <row r="500" spans="1:2" ht="15.75" thickBot="1" x14ac:dyDescent="0.3">
      <c r="A500" s="5"/>
      <c r="B500" s="6"/>
    </row>
    <row r="501" spans="1:2" ht="15.75" thickBot="1" x14ac:dyDescent="0.3">
      <c r="A501" s="5"/>
      <c r="B501" s="6"/>
    </row>
    <row r="502" spans="1:2" ht="15.75" thickBot="1" x14ac:dyDescent="0.3">
      <c r="A502" s="5"/>
      <c r="B502" s="6"/>
    </row>
    <row r="503" spans="1:2" ht="15.75" thickBot="1" x14ac:dyDescent="0.3">
      <c r="A503" s="5"/>
      <c r="B503" s="6"/>
    </row>
    <row r="504" spans="1:2" ht="15.75" thickBot="1" x14ac:dyDescent="0.3">
      <c r="A504" s="5"/>
      <c r="B504" s="6"/>
    </row>
    <row r="505" spans="1:2" ht="15.75" thickBot="1" x14ac:dyDescent="0.3">
      <c r="A505" s="5"/>
      <c r="B505" s="6"/>
    </row>
    <row r="506" spans="1:2" ht="15.75" thickBot="1" x14ac:dyDescent="0.3">
      <c r="A506" s="5"/>
      <c r="B506" s="6"/>
    </row>
    <row r="507" spans="1:2" ht="15.75" thickBot="1" x14ac:dyDescent="0.3">
      <c r="A507" s="5"/>
      <c r="B507" s="6"/>
    </row>
    <row r="508" spans="1:2" ht="15.75" thickBot="1" x14ac:dyDescent="0.3">
      <c r="A508" s="5"/>
      <c r="B508" s="6"/>
    </row>
    <row r="509" spans="1:2" ht="15.75" thickBot="1" x14ac:dyDescent="0.3">
      <c r="A509" s="5"/>
      <c r="B509" s="6"/>
    </row>
    <row r="510" spans="1:2" ht="15.75" thickBot="1" x14ac:dyDescent="0.3">
      <c r="A510" s="5"/>
      <c r="B510" s="6"/>
    </row>
    <row r="511" spans="1:2" ht="15.75" thickBot="1" x14ac:dyDescent="0.3">
      <c r="A511" s="5"/>
      <c r="B511" s="6"/>
    </row>
    <row r="512" spans="1:2" ht="15.75" thickBot="1" x14ac:dyDescent="0.3">
      <c r="A512" s="5"/>
      <c r="B512" s="6"/>
    </row>
    <row r="513" spans="1:2" ht="15.75" thickBot="1" x14ac:dyDescent="0.3">
      <c r="A513" s="5"/>
      <c r="B513" s="6"/>
    </row>
    <row r="514" spans="1:2" ht="15.75" thickBot="1" x14ac:dyDescent="0.3">
      <c r="A514" s="5"/>
      <c r="B514" s="6"/>
    </row>
    <row r="515" spans="1:2" ht="15.75" thickBot="1" x14ac:dyDescent="0.3">
      <c r="A515" s="5"/>
      <c r="B515" s="6"/>
    </row>
    <row r="516" spans="1:2" ht="15.75" thickBot="1" x14ac:dyDescent="0.3">
      <c r="A516" s="5"/>
      <c r="B516" s="6"/>
    </row>
    <row r="517" spans="1:2" ht="15.75" thickBot="1" x14ac:dyDescent="0.3">
      <c r="A517" s="5"/>
      <c r="B517" s="6"/>
    </row>
    <row r="518" spans="1:2" ht="15.75" thickBot="1" x14ac:dyDescent="0.3">
      <c r="A518" s="5"/>
      <c r="B518" s="6"/>
    </row>
    <row r="519" spans="1:2" ht="15.75" thickBot="1" x14ac:dyDescent="0.3">
      <c r="A519" s="5"/>
      <c r="B519" s="6"/>
    </row>
    <row r="520" spans="1:2" ht="15.75" thickBot="1" x14ac:dyDescent="0.3">
      <c r="A520" s="5"/>
      <c r="B520" s="6"/>
    </row>
    <row r="521" spans="1:2" ht="15.75" thickBot="1" x14ac:dyDescent="0.3">
      <c r="A521" s="5"/>
      <c r="B521" s="6"/>
    </row>
    <row r="522" spans="1:2" ht="15.75" thickBot="1" x14ac:dyDescent="0.3">
      <c r="A522" s="5"/>
      <c r="B522" s="6"/>
    </row>
    <row r="523" spans="1:2" ht="15.75" thickBot="1" x14ac:dyDescent="0.3">
      <c r="A523" s="5"/>
      <c r="B523" s="6"/>
    </row>
    <row r="524" spans="1:2" ht="15.75" thickBot="1" x14ac:dyDescent="0.3">
      <c r="A524" s="5"/>
      <c r="B524" s="6"/>
    </row>
    <row r="525" spans="1:2" ht="15.75" thickBot="1" x14ac:dyDescent="0.3">
      <c r="A525" s="5"/>
      <c r="B525" s="6"/>
    </row>
    <row r="526" spans="1:2" ht="15.75" thickBot="1" x14ac:dyDescent="0.3">
      <c r="A526" s="5"/>
      <c r="B526" s="6"/>
    </row>
    <row r="527" spans="1:2" ht="15.75" thickBot="1" x14ac:dyDescent="0.3">
      <c r="A527" s="5"/>
      <c r="B527" s="6"/>
    </row>
    <row r="528" spans="1:2" ht="15.75" thickBot="1" x14ac:dyDescent="0.3">
      <c r="A528" s="5"/>
      <c r="B528" s="6"/>
    </row>
    <row r="529" spans="1:2" ht="15.75" thickBot="1" x14ac:dyDescent="0.3">
      <c r="A529" s="5"/>
      <c r="B529" s="6"/>
    </row>
    <row r="530" spans="1:2" ht="15.75" thickBot="1" x14ac:dyDescent="0.3">
      <c r="A530" s="5"/>
      <c r="B530" s="6"/>
    </row>
    <row r="531" spans="1:2" ht="15.75" thickBot="1" x14ac:dyDescent="0.3">
      <c r="A531" s="5"/>
      <c r="B531" s="6"/>
    </row>
    <row r="532" spans="1:2" ht="15.75" thickBot="1" x14ac:dyDescent="0.3">
      <c r="A532" s="5"/>
      <c r="B532" s="6"/>
    </row>
    <row r="533" spans="1:2" ht="15.75" thickBot="1" x14ac:dyDescent="0.3">
      <c r="A533" s="5"/>
      <c r="B533" s="6"/>
    </row>
    <row r="534" spans="1:2" ht="15.75" thickBot="1" x14ac:dyDescent="0.3">
      <c r="A534" s="5"/>
      <c r="B534" s="6"/>
    </row>
    <row r="535" spans="1:2" ht="15.75" thickBot="1" x14ac:dyDescent="0.3">
      <c r="A535" s="5"/>
      <c r="B535" s="6"/>
    </row>
    <row r="536" spans="1:2" ht="15.75" thickBot="1" x14ac:dyDescent="0.3">
      <c r="A536" s="5"/>
      <c r="B536" s="6"/>
    </row>
    <row r="537" spans="1:2" ht="15.75" thickBot="1" x14ac:dyDescent="0.3">
      <c r="A537" s="5"/>
      <c r="B537" s="6"/>
    </row>
    <row r="538" spans="1:2" ht="15.75" thickBot="1" x14ac:dyDescent="0.3">
      <c r="A538" s="5"/>
      <c r="B538" s="6"/>
    </row>
    <row r="539" spans="1:2" ht="15.75" thickBot="1" x14ac:dyDescent="0.3">
      <c r="A539" s="5"/>
      <c r="B539" s="6"/>
    </row>
    <row r="540" spans="1:2" ht="15.75" thickBot="1" x14ac:dyDescent="0.3">
      <c r="A540" s="5"/>
      <c r="B540" s="6"/>
    </row>
    <row r="541" spans="1:2" ht="15.75" thickBot="1" x14ac:dyDescent="0.3">
      <c r="A541" s="5"/>
      <c r="B541" s="6"/>
    </row>
    <row r="542" spans="1:2" ht="15.75" thickBot="1" x14ac:dyDescent="0.3">
      <c r="A542" s="5"/>
      <c r="B542" s="6"/>
    </row>
    <row r="543" spans="1:2" ht="15.75" thickBot="1" x14ac:dyDescent="0.3">
      <c r="A543" s="5"/>
      <c r="B543" s="6"/>
    </row>
    <row r="544" spans="1:2" ht="15.75" thickBot="1" x14ac:dyDescent="0.3">
      <c r="A544" s="5"/>
      <c r="B544" s="6"/>
    </row>
    <row r="545" spans="1:2" ht="15.75" thickBot="1" x14ac:dyDescent="0.3">
      <c r="A545" s="5"/>
      <c r="B545" s="6"/>
    </row>
    <row r="546" spans="1:2" ht="15.75" thickBot="1" x14ac:dyDescent="0.3">
      <c r="A546" s="5"/>
      <c r="B546" s="6"/>
    </row>
    <row r="547" spans="1:2" ht="15.75" thickBot="1" x14ac:dyDescent="0.3">
      <c r="A547" s="5"/>
      <c r="B547" s="6"/>
    </row>
    <row r="548" spans="1:2" ht="15.75" thickBot="1" x14ac:dyDescent="0.3">
      <c r="A548" s="5"/>
      <c r="B548" s="6"/>
    </row>
    <row r="549" spans="1:2" ht="15.75" thickBot="1" x14ac:dyDescent="0.3">
      <c r="A549" s="5"/>
      <c r="B549" s="6"/>
    </row>
    <row r="550" spans="1:2" ht="15.75" thickBot="1" x14ac:dyDescent="0.3">
      <c r="A550" s="5"/>
      <c r="B550" s="6"/>
    </row>
    <row r="551" spans="1:2" ht="15.75" thickBot="1" x14ac:dyDescent="0.3">
      <c r="A551" s="5"/>
      <c r="B551" s="6"/>
    </row>
    <row r="552" spans="1:2" ht="15.75" thickBot="1" x14ac:dyDescent="0.3">
      <c r="A552" s="5"/>
      <c r="B552" s="6"/>
    </row>
    <row r="553" spans="1:2" ht="15.75" thickBot="1" x14ac:dyDescent="0.3">
      <c r="A553" s="5"/>
      <c r="B553" s="6"/>
    </row>
    <row r="554" spans="1:2" ht="15.75" thickBot="1" x14ac:dyDescent="0.3">
      <c r="A554" s="5"/>
      <c r="B554" s="6"/>
    </row>
    <row r="555" spans="1:2" ht="15.75" thickBot="1" x14ac:dyDescent="0.3">
      <c r="A555" s="5"/>
      <c r="B555" s="6"/>
    </row>
    <row r="556" spans="1:2" ht="15.75" thickBot="1" x14ac:dyDescent="0.3">
      <c r="A556" s="5"/>
      <c r="B556" s="6"/>
    </row>
    <row r="557" spans="1:2" ht="15.75" thickBot="1" x14ac:dyDescent="0.3">
      <c r="A557" s="5"/>
      <c r="B557" s="6"/>
    </row>
    <row r="558" spans="1:2" ht="15.75" thickBot="1" x14ac:dyDescent="0.3">
      <c r="A558" s="5"/>
      <c r="B558" s="6"/>
    </row>
    <row r="559" spans="1:2" ht="15.75" thickBot="1" x14ac:dyDescent="0.3">
      <c r="A559" s="5"/>
      <c r="B559" s="6"/>
    </row>
    <row r="560" spans="1:2" ht="15.75" thickBot="1" x14ac:dyDescent="0.3">
      <c r="A560" s="5"/>
      <c r="B560" s="6"/>
    </row>
    <row r="561" spans="1:2" ht="15.75" thickBot="1" x14ac:dyDescent="0.3">
      <c r="A561" s="5"/>
      <c r="B561" s="6"/>
    </row>
    <row r="562" spans="1:2" ht="15.75" thickBot="1" x14ac:dyDescent="0.3">
      <c r="A562" s="5"/>
      <c r="B562" s="6"/>
    </row>
    <row r="563" spans="1:2" ht="15.75" thickBot="1" x14ac:dyDescent="0.3">
      <c r="A563" s="5"/>
      <c r="B563" s="6"/>
    </row>
    <row r="564" spans="1:2" ht="15.75" thickBot="1" x14ac:dyDescent="0.3">
      <c r="A564" s="5"/>
      <c r="B564" s="6"/>
    </row>
    <row r="565" spans="1:2" ht="15.75" thickBot="1" x14ac:dyDescent="0.3">
      <c r="A565" s="5"/>
      <c r="B565" s="6"/>
    </row>
    <row r="566" spans="1:2" ht="15.75" thickBot="1" x14ac:dyDescent="0.3">
      <c r="A566" s="5"/>
      <c r="B566" s="6"/>
    </row>
    <row r="567" spans="1:2" ht="15.75" thickBot="1" x14ac:dyDescent="0.3">
      <c r="A567" s="5"/>
      <c r="B567" s="6"/>
    </row>
    <row r="568" spans="1:2" ht="15.75" thickBot="1" x14ac:dyDescent="0.3">
      <c r="A568" s="5"/>
      <c r="B568" s="6"/>
    </row>
    <row r="569" spans="1:2" ht="15.75" thickBot="1" x14ac:dyDescent="0.3">
      <c r="A569" s="5"/>
      <c r="B569" s="6"/>
    </row>
    <row r="570" spans="1:2" ht="15.75" thickBot="1" x14ac:dyDescent="0.3">
      <c r="A570" s="5"/>
      <c r="B570" s="6"/>
    </row>
    <row r="571" spans="1:2" ht="15.75" thickBot="1" x14ac:dyDescent="0.3">
      <c r="A571" s="5"/>
      <c r="B571" s="6"/>
    </row>
    <row r="572" spans="1:2" ht="15.75" thickBot="1" x14ac:dyDescent="0.3">
      <c r="A572" s="5"/>
      <c r="B572" s="6"/>
    </row>
    <row r="573" spans="1:2" ht="15.75" thickBot="1" x14ac:dyDescent="0.3">
      <c r="A573" s="5"/>
      <c r="B573" s="6"/>
    </row>
    <row r="574" spans="1:2" ht="15.75" thickBot="1" x14ac:dyDescent="0.3">
      <c r="A574" s="5"/>
      <c r="B574" s="6"/>
    </row>
    <row r="575" spans="1:2" ht="15.75" thickBot="1" x14ac:dyDescent="0.3">
      <c r="A575" s="5"/>
      <c r="B575" s="6"/>
    </row>
    <row r="576" spans="1:2" ht="15.75" thickBot="1" x14ac:dyDescent="0.3">
      <c r="A576" s="5"/>
      <c r="B576" s="6"/>
    </row>
    <row r="577" spans="1:2" ht="15.75" thickBot="1" x14ac:dyDescent="0.3">
      <c r="A577" s="5"/>
      <c r="B577" s="6"/>
    </row>
    <row r="578" spans="1:2" ht="15.75" thickBot="1" x14ac:dyDescent="0.3">
      <c r="A578" s="5"/>
      <c r="B578" s="6"/>
    </row>
    <row r="579" spans="1:2" ht="15.75" thickBot="1" x14ac:dyDescent="0.3">
      <c r="A579" s="5"/>
      <c r="B579" s="6"/>
    </row>
    <row r="580" spans="1:2" ht="15.75" thickBot="1" x14ac:dyDescent="0.3">
      <c r="A580" s="5"/>
      <c r="B580" s="6"/>
    </row>
    <row r="581" spans="1:2" ht="15.75" thickBot="1" x14ac:dyDescent="0.3">
      <c r="A581" s="5"/>
      <c r="B581" s="6"/>
    </row>
    <row r="582" spans="1:2" ht="15.75" thickBot="1" x14ac:dyDescent="0.3">
      <c r="A582" s="5"/>
      <c r="B582" s="6"/>
    </row>
    <row r="583" spans="1:2" ht="15.75" thickBot="1" x14ac:dyDescent="0.3">
      <c r="A583" s="5"/>
      <c r="B583" s="6"/>
    </row>
    <row r="584" spans="1:2" ht="15.75" thickBot="1" x14ac:dyDescent="0.3">
      <c r="A584" s="5"/>
      <c r="B584" s="6"/>
    </row>
    <row r="585" spans="1:2" ht="15.75" thickBot="1" x14ac:dyDescent="0.3">
      <c r="A585" s="5"/>
      <c r="B585" s="6"/>
    </row>
    <row r="586" spans="1:2" ht="15.75" thickBot="1" x14ac:dyDescent="0.3">
      <c r="A586" s="5"/>
      <c r="B586" s="6"/>
    </row>
    <row r="587" spans="1:2" ht="15.75" thickBot="1" x14ac:dyDescent="0.3">
      <c r="A587" s="5"/>
      <c r="B587" s="6"/>
    </row>
    <row r="588" spans="1:2" ht="15.75" thickBot="1" x14ac:dyDescent="0.3">
      <c r="A588" s="5"/>
      <c r="B588" s="6"/>
    </row>
    <row r="589" spans="1:2" ht="15.75" thickBot="1" x14ac:dyDescent="0.3">
      <c r="A589" s="5"/>
      <c r="B589" s="6"/>
    </row>
    <row r="590" spans="1:2" ht="15.75" thickBot="1" x14ac:dyDescent="0.3">
      <c r="A590" s="5"/>
      <c r="B590" s="6"/>
    </row>
    <row r="591" spans="1:2" ht="15.75" thickBot="1" x14ac:dyDescent="0.3">
      <c r="A591" s="5"/>
      <c r="B591" s="6"/>
    </row>
    <row r="592" spans="1:2" ht="15.75" thickBot="1" x14ac:dyDescent="0.3">
      <c r="A592" s="5"/>
      <c r="B592" s="6"/>
    </row>
    <row r="593" spans="1:2" ht="15.75" thickBot="1" x14ac:dyDescent="0.3">
      <c r="A593" s="5"/>
      <c r="B593" s="6"/>
    </row>
    <row r="594" spans="1:2" ht="15.75" thickBot="1" x14ac:dyDescent="0.3">
      <c r="A594" s="5"/>
      <c r="B594" s="6"/>
    </row>
    <row r="595" spans="1:2" ht="15.75" thickBot="1" x14ac:dyDescent="0.3">
      <c r="A595" s="5"/>
      <c r="B595" s="6"/>
    </row>
    <row r="596" spans="1:2" ht="15.75" thickBot="1" x14ac:dyDescent="0.3">
      <c r="A596" s="5"/>
      <c r="B596" s="6"/>
    </row>
    <row r="597" spans="1:2" ht="15.75" thickBot="1" x14ac:dyDescent="0.3">
      <c r="A597" s="5"/>
      <c r="B597" s="6"/>
    </row>
    <row r="598" spans="1:2" ht="15.75" thickBot="1" x14ac:dyDescent="0.3">
      <c r="A598" s="5"/>
      <c r="B598" s="6"/>
    </row>
    <row r="599" spans="1:2" ht="15.75" thickBot="1" x14ac:dyDescent="0.3">
      <c r="A599" s="5"/>
      <c r="B599" s="6"/>
    </row>
    <row r="600" spans="1:2" ht="15.75" thickBot="1" x14ac:dyDescent="0.3">
      <c r="A600" s="5"/>
      <c r="B600" s="6"/>
    </row>
    <row r="601" spans="1:2" ht="15.75" thickBot="1" x14ac:dyDescent="0.3">
      <c r="A601" s="5"/>
      <c r="B601" s="6"/>
    </row>
    <row r="602" spans="1:2" ht="15.75" thickBot="1" x14ac:dyDescent="0.3">
      <c r="A602" s="5"/>
      <c r="B602" s="6"/>
    </row>
    <row r="603" spans="1:2" ht="15.75" thickBot="1" x14ac:dyDescent="0.3">
      <c r="A603" s="5"/>
      <c r="B603" s="6"/>
    </row>
    <row r="604" spans="1:2" ht="15.75" thickBot="1" x14ac:dyDescent="0.3">
      <c r="A604" s="5"/>
      <c r="B604" s="6"/>
    </row>
    <row r="605" spans="1:2" ht="15.75" thickBot="1" x14ac:dyDescent="0.3">
      <c r="A605" s="5"/>
      <c r="B605" s="6"/>
    </row>
    <row r="606" spans="1:2" ht="15.75" thickBot="1" x14ac:dyDescent="0.3">
      <c r="A606" s="5"/>
      <c r="B606" s="6"/>
    </row>
    <row r="607" spans="1:2" ht="15.75" thickBot="1" x14ac:dyDescent="0.3">
      <c r="A607" s="5"/>
      <c r="B607" s="6"/>
    </row>
    <row r="608" spans="1:2" ht="15.75" thickBot="1" x14ac:dyDescent="0.3">
      <c r="A608" s="5"/>
      <c r="B608" s="6"/>
    </row>
    <row r="609" spans="1:2" ht="15.75" thickBot="1" x14ac:dyDescent="0.3">
      <c r="A609" s="5"/>
      <c r="B609" s="6"/>
    </row>
    <row r="610" spans="1:2" ht="15.75" thickBot="1" x14ac:dyDescent="0.3">
      <c r="A610" s="5"/>
      <c r="B610" s="6"/>
    </row>
    <row r="611" spans="1:2" ht="15.75" thickBot="1" x14ac:dyDescent="0.3">
      <c r="A611" s="5"/>
      <c r="B611" s="6"/>
    </row>
    <row r="612" spans="1:2" ht="15.75" thickBot="1" x14ac:dyDescent="0.3">
      <c r="A612" s="5"/>
      <c r="B612" s="6"/>
    </row>
    <row r="613" spans="1:2" ht="15.75" thickBot="1" x14ac:dyDescent="0.3">
      <c r="A613" s="5"/>
      <c r="B613" s="6"/>
    </row>
    <row r="614" spans="1:2" ht="15.75" thickBot="1" x14ac:dyDescent="0.3">
      <c r="A614" s="5"/>
      <c r="B614" s="6"/>
    </row>
    <row r="615" spans="1:2" ht="15.75" thickBot="1" x14ac:dyDescent="0.3">
      <c r="A615" s="5"/>
      <c r="B615" s="6"/>
    </row>
    <row r="616" spans="1:2" ht="15.75" thickBot="1" x14ac:dyDescent="0.3">
      <c r="A616" s="5"/>
      <c r="B616" s="6"/>
    </row>
    <row r="617" spans="1:2" ht="15.75" thickBot="1" x14ac:dyDescent="0.3">
      <c r="A617" s="5"/>
      <c r="B617" s="6"/>
    </row>
    <row r="618" spans="1:2" ht="15.75" thickBot="1" x14ac:dyDescent="0.3">
      <c r="A618" s="5"/>
      <c r="B618" s="6"/>
    </row>
    <row r="619" spans="1:2" ht="15.75" thickBot="1" x14ac:dyDescent="0.3">
      <c r="A619" s="5"/>
      <c r="B619" s="6"/>
    </row>
    <row r="620" spans="1:2" ht="15.75" thickBot="1" x14ac:dyDescent="0.3">
      <c r="A620" s="5"/>
      <c r="B620" s="6"/>
    </row>
    <row r="621" spans="1:2" ht="15.75" thickBot="1" x14ac:dyDescent="0.3">
      <c r="A621" s="5"/>
      <c r="B621" s="6"/>
    </row>
    <row r="622" spans="1:2" ht="15.75" thickBot="1" x14ac:dyDescent="0.3">
      <c r="A622" s="5"/>
      <c r="B622" s="6"/>
    </row>
    <row r="623" spans="1:2" ht="15.75" thickBot="1" x14ac:dyDescent="0.3">
      <c r="A623" s="5"/>
      <c r="B623" s="6"/>
    </row>
    <row r="624" spans="1:2" ht="15.75" thickBot="1" x14ac:dyDescent="0.3">
      <c r="A624" s="5"/>
      <c r="B624" s="6"/>
    </row>
    <row r="625" spans="1:2" ht="15.75" thickBot="1" x14ac:dyDescent="0.3">
      <c r="A625" s="5"/>
      <c r="B625" s="6"/>
    </row>
    <row r="626" spans="1:2" ht="15.75" thickBot="1" x14ac:dyDescent="0.3">
      <c r="A626" s="5"/>
      <c r="B626" s="6"/>
    </row>
    <row r="627" spans="1:2" ht="15.75" thickBot="1" x14ac:dyDescent="0.3">
      <c r="A627" s="5"/>
      <c r="B627" s="6"/>
    </row>
    <row r="628" spans="1:2" ht="15.75" thickBot="1" x14ac:dyDescent="0.3">
      <c r="A628" s="5"/>
      <c r="B628" s="6"/>
    </row>
    <row r="629" spans="1:2" ht="15.75" thickBot="1" x14ac:dyDescent="0.3">
      <c r="A629" s="5"/>
      <c r="B629" s="6"/>
    </row>
    <row r="630" spans="1:2" ht="15.75" thickBot="1" x14ac:dyDescent="0.3">
      <c r="A630" s="5"/>
      <c r="B630" s="6"/>
    </row>
    <row r="631" spans="1:2" ht="15.75" thickBot="1" x14ac:dyDescent="0.3">
      <c r="A631" s="5"/>
      <c r="B631" s="6"/>
    </row>
    <row r="632" spans="1:2" ht="15.75" thickBot="1" x14ac:dyDescent="0.3">
      <c r="A632" s="5"/>
      <c r="B632" s="6"/>
    </row>
    <row r="633" spans="1:2" ht="15.75" thickBot="1" x14ac:dyDescent="0.3">
      <c r="A633" s="5"/>
      <c r="B633" s="6"/>
    </row>
    <row r="634" spans="1:2" ht="15.75" thickBot="1" x14ac:dyDescent="0.3">
      <c r="A634" s="5"/>
      <c r="B634" s="6"/>
    </row>
    <row r="635" spans="1:2" ht="15.75" thickBot="1" x14ac:dyDescent="0.3">
      <c r="A635" s="5"/>
      <c r="B635" s="6"/>
    </row>
    <row r="636" spans="1:2" ht="15.75" thickBot="1" x14ac:dyDescent="0.3">
      <c r="A636" s="5"/>
      <c r="B636" s="6"/>
    </row>
    <row r="637" spans="1:2" ht="15.75" thickBot="1" x14ac:dyDescent="0.3">
      <c r="A637" s="5"/>
      <c r="B637" s="6"/>
    </row>
    <row r="638" spans="1:2" ht="15.75" thickBot="1" x14ac:dyDescent="0.3">
      <c r="A638" s="5"/>
      <c r="B638" s="6"/>
    </row>
    <row r="639" spans="1:2" ht="15.75" thickBot="1" x14ac:dyDescent="0.3">
      <c r="A639" s="5"/>
      <c r="B639" s="6"/>
    </row>
    <row r="640" spans="1:2" ht="15.75" thickBot="1" x14ac:dyDescent="0.3">
      <c r="A640" s="5"/>
      <c r="B640" s="6"/>
    </row>
    <row r="641" spans="1:2" ht="15.75" thickBot="1" x14ac:dyDescent="0.3">
      <c r="A641" s="5"/>
      <c r="B641" s="6"/>
    </row>
    <row r="642" spans="1:2" ht="15.75" thickBot="1" x14ac:dyDescent="0.3">
      <c r="A642" s="5"/>
      <c r="B642" s="6"/>
    </row>
    <row r="643" spans="1:2" ht="15.75" thickBot="1" x14ac:dyDescent="0.3">
      <c r="A643" s="5"/>
      <c r="B643" s="6"/>
    </row>
    <row r="644" spans="1:2" ht="15.75" thickBot="1" x14ac:dyDescent="0.3">
      <c r="A644" s="5"/>
      <c r="B644" s="6"/>
    </row>
    <row r="645" spans="1:2" ht="15.75" thickBot="1" x14ac:dyDescent="0.3">
      <c r="A645" s="5"/>
      <c r="B645" s="6"/>
    </row>
    <row r="646" spans="1:2" ht="15.75" thickBot="1" x14ac:dyDescent="0.3">
      <c r="A646" s="5"/>
      <c r="B646" s="6"/>
    </row>
    <row r="647" spans="1:2" ht="15.75" thickBot="1" x14ac:dyDescent="0.3">
      <c r="A647" s="5"/>
      <c r="B647" s="6"/>
    </row>
    <row r="648" spans="1:2" ht="15.75" thickBot="1" x14ac:dyDescent="0.3">
      <c r="A648" s="5"/>
      <c r="B648" s="6"/>
    </row>
    <row r="649" spans="1:2" ht="15.75" thickBot="1" x14ac:dyDescent="0.3">
      <c r="A649" s="5"/>
      <c r="B649" s="6"/>
    </row>
    <row r="650" spans="1:2" ht="15.75" thickBot="1" x14ac:dyDescent="0.3">
      <c r="A650" s="5"/>
      <c r="B650" s="6"/>
    </row>
    <row r="651" spans="1:2" ht="15.75" thickBot="1" x14ac:dyDescent="0.3">
      <c r="A651" s="5"/>
      <c r="B651" s="6"/>
    </row>
    <row r="652" spans="1:2" ht="15.75" thickBot="1" x14ac:dyDescent="0.3">
      <c r="A652" s="5"/>
      <c r="B652" s="6"/>
    </row>
    <row r="653" spans="1:2" ht="15.75" thickBot="1" x14ac:dyDescent="0.3">
      <c r="A653" s="5"/>
      <c r="B653" s="6"/>
    </row>
    <row r="654" spans="1:2" ht="15.75" thickBot="1" x14ac:dyDescent="0.3">
      <c r="A654" s="5"/>
      <c r="B654" s="6"/>
    </row>
    <row r="655" spans="1:2" ht="15.75" thickBot="1" x14ac:dyDescent="0.3">
      <c r="A655" s="5"/>
      <c r="B655" s="6"/>
    </row>
    <row r="656" spans="1:2" ht="15.75" thickBot="1" x14ac:dyDescent="0.3">
      <c r="A656" s="5"/>
      <c r="B656" s="6"/>
    </row>
    <row r="657" spans="1:2" ht="15.75" thickBot="1" x14ac:dyDescent="0.3">
      <c r="A657" s="5"/>
      <c r="B657" s="6"/>
    </row>
    <row r="658" spans="1:2" ht="15.75" thickBot="1" x14ac:dyDescent="0.3">
      <c r="A658" s="5"/>
      <c r="B658" s="6"/>
    </row>
    <row r="659" spans="1:2" ht="15.75" thickBot="1" x14ac:dyDescent="0.3">
      <c r="A659" s="5"/>
      <c r="B659" s="6"/>
    </row>
    <row r="660" spans="1:2" ht="15.75" thickBot="1" x14ac:dyDescent="0.3">
      <c r="A660" s="5"/>
      <c r="B660" s="6"/>
    </row>
    <row r="661" spans="1:2" ht="15.75" thickBot="1" x14ac:dyDescent="0.3">
      <c r="A661" s="5"/>
      <c r="B661" s="6"/>
    </row>
    <row r="662" spans="1:2" ht="15.75" thickBot="1" x14ac:dyDescent="0.3">
      <c r="A662" s="5"/>
      <c r="B662" s="6"/>
    </row>
    <row r="663" spans="1:2" ht="15.75" thickBot="1" x14ac:dyDescent="0.3">
      <c r="A663" s="5"/>
      <c r="B663" s="6"/>
    </row>
    <row r="664" spans="1:2" ht="15.75" thickBot="1" x14ac:dyDescent="0.3">
      <c r="A664" s="5"/>
      <c r="B664" s="6"/>
    </row>
    <row r="665" spans="1:2" ht="15.75" thickBot="1" x14ac:dyDescent="0.3">
      <c r="A665" s="5"/>
      <c r="B665" s="6"/>
    </row>
    <row r="666" spans="1:2" ht="15.75" thickBot="1" x14ac:dyDescent="0.3">
      <c r="A666" s="5"/>
      <c r="B666" s="6"/>
    </row>
    <row r="667" spans="1:2" ht="15.75" thickBot="1" x14ac:dyDescent="0.3">
      <c r="A667" s="5"/>
      <c r="B667" s="6"/>
    </row>
    <row r="668" spans="1:2" ht="15.75" thickBot="1" x14ac:dyDescent="0.3">
      <c r="A668" s="5"/>
      <c r="B668" s="6"/>
    </row>
    <row r="669" spans="1:2" ht="15.75" thickBot="1" x14ac:dyDescent="0.3">
      <c r="A669" s="5"/>
      <c r="B669" s="6"/>
    </row>
    <row r="670" spans="1:2" ht="15.75" thickBot="1" x14ac:dyDescent="0.3">
      <c r="A670" s="5"/>
      <c r="B670" s="6"/>
    </row>
    <row r="671" spans="1:2" ht="15.75" thickBot="1" x14ac:dyDescent="0.3">
      <c r="A671" s="5"/>
      <c r="B671" s="6"/>
    </row>
    <row r="672" spans="1:2" ht="15.75" thickBot="1" x14ac:dyDescent="0.3">
      <c r="A672" s="5"/>
      <c r="B672" s="6"/>
    </row>
    <row r="673" spans="1:2" ht="15.75" thickBot="1" x14ac:dyDescent="0.3">
      <c r="A673" s="5"/>
      <c r="B673" s="6"/>
    </row>
    <row r="674" spans="1:2" ht="15.75" thickBot="1" x14ac:dyDescent="0.3">
      <c r="A674" s="5"/>
      <c r="B674" s="6"/>
    </row>
    <row r="675" spans="1:2" ht="15.75" thickBot="1" x14ac:dyDescent="0.3">
      <c r="A675" s="5"/>
      <c r="B675" s="6"/>
    </row>
    <row r="676" spans="1:2" ht="15.75" thickBot="1" x14ac:dyDescent="0.3">
      <c r="A676" s="5"/>
      <c r="B676" s="6"/>
    </row>
    <row r="677" spans="1:2" ht="15.75" thickBot="1" x14ac:dyDescent="0.3">
      <c r="A677" s="5"/>
      <c r="B677" s="6"/>
    </row>
    <row r="678" spans="1:2" ht="15.75" thickBot="1" x14ac:dyDescent="0.3">
      <c r="A678" s="5"/>
      <c r="B678" s="6"/>
    </row>
    <row r="679" spans="1:2" ht="15.75" thickBot="1" x14ac:dyDescent="0.3">
      <c r="A679" s="5"/>
      <c r="B679" s="6"/>
    </row>
    <row r="680" spans="1:2" ht="15.75" thickBot="1" x14ac:dyDescent="0.3">
      <c r="A680" s="5"/>
      <c r="B680" s="6"/>
    </row>
    <row r="681" spans="1:2" ht="15.75" thickBot="1" x14ac:dyDescent="0.3">
      <c r="A681" s="5"/>
      <c r="B681" s="6"/>
    </row>
    <row r="682" spans="1:2" ht="15.75" thickBot="1" x14ac:dyDescent="0.3">
      <c r="A682" s="5"/>
      <c r="B682" s="6"/>
    </row>
    <row r="683" spans="1:2" ht="15.75" thickBot="1" x14ac:dyDescent="0.3">
      <c r="A683" s="5"/>
      <c r="B683" s="6"/>
    </row>
    <row r="684" spans="1:2" ht="15.75" thickBot="1" x14ac:dyDescent="0.3">
      <c r="A684" s="5"/>
      <c r="B684" s="6"/>
    </row>
    <row r="685" spans="1:2" ht="15.75" thickBot="1" x14ac:dyDescent="0.3">
      <c r="A685" s="5"/>
      <c r="B685" s="6"/>
    </row>
    <row r="686" spans="1:2" ht="15.75" thickBot="1" x14ac:dyDescent="0.3">
      <c r="A686" s="5"/>
      <c r="B686" s="6"/>
    </row>
    <row r="687" spans="1:2" ht="15.75" thickBot="1" x14ac:dyDescent="0.3">
      <c r="A687" s="5"/>
      <c r="B687" s="6"/>
    </row>
    <row r="688" spans="1:2" ht="15.75" thickBot="1" x14ac:dyDescent="0.3">
      <c r="A688" s="5"/>
      <c r="B688" s="6"/>
    </row>
    <row r="689" spans="1:2" ht="15.75" thickBot="1" x14ac:dyDescent="0.3">
      <c r="A689" s="5"/>
      <c r="B689" s="6"/>
    </row>
    <row r="690" spans="1:2" ht="15.75" thickBot="1" x14ac:dyDescent="0.3">
      <c r="A690" s="5"/>
      <c r="B690" s="6"/>
    </row>
    <row r="691" spans="1:2" ht="15.75" thickBot="1" x14ac:dyDescent="0.3">
      <c r="A691" s="5"/>
      <c r="B691" s="6"/>
    </row>
    <row r="692" spans="1:2" ht="15.75" thickBot="1" x14ac:dyDescent="0.3">
      <c r="A692" s="5"/>
      <c r="B692" s="6"/>
    </row>
    <row r="693" spans="1:2" ht="15.75" thickBot="1" x14ac:dyDescent="0.3">
      <c r="A693" s="5"/>
      <c r="B693" s="6"/>
    </row>
    <row r="694" spans="1:2" ht="15.75" thickBot="1" x14ac:dyDescent="0.3">
      <c r="A694" s="5"/>
      <c r="B694" s="6"/>
    </row>
    <row r="695" spans="1:2" ht="15.75" thickBot="1" x14ac:dyDescent="0.3">
      <c r="A695" s="5"/>
      <c r="B695" s="6"/>
    </row>
    <row r="696" spans="1:2" ht="15.75" thickBot="1" x14ac:dyDescent="0.3">
      <c r="A696" s="5"/>
      <c r="B696" s="6"/>
    </row>
    <row r="697" spans="1:2" ht="15.75" thickBot="1" x14ac:dyDescent="0.3">
      <c r="A697" s="5"/>
      <c r="B697" s="6"/>
    </row>
    <row r="698" spans="1:2" ht="15.75" thickBot="1" x14ac:dyDescent="0.3">
      <c r="A698" s="5"/>
      <c r="B698" s="6"/>
    </row>
    <row r="699" spans="1:2" ht="15.75" thickBot="1" x14ac:dyDescent="0.3">
      <c r="A699" s="5"/>
      <c r="B699" s="6"/>
    </row>
    <row r="700" spans="1:2" ht="15.75" thickBot="1" x14ac:dyDescent="0.3">
      <c r="A700" s="5"/>
      <c r="B700" s="6"/>
    </row>
    <row r="701" spans="1:2" ht="15.75" thickBot="1" x14ac:dyDescent="0.3">
      <c r="A701" s="5"/>
      <c r="B701" s="6"/>
    </row>
    <row r="702" spans="1:2" ht="15.75" thickBot="1" x14ac:dyDescent="0.3">
      <c r="A702" s="5"/>
      <c r="B702" s="6"/>
    </row>
    <row r="703" spans="1:2" ht="15.75" thickBot="1" x14ac:dyDescent="0.3">
      <c r="A703" s="5"/>
      <c r="B703" s="6"/>
    </row>
    <row r="704" spans="1:2" ht="15.75" thickBot="1" x14ac:dyDescent="0.3">
      <c r="A704" s="5"/>
      <c r="B704" s="6"/>
    </row>
    <row r="705" spans="1:2" ht="15.75" thickBot="1" x14ac:dyDescent="0.3">
      <c r="A705" s="5"/>
      <c r="B705" s="6"/>
    </row>
    <row r="706" spans="1:2" ht="15.75" thickBot="1" x14ac:dyDescent="0.3">
      <c r="A706" s="5"/>
      <c r="B706" s="6"/>
    </row>
    <row r="707" spans="1:2" ht="15.75" thickBot="1" x14ac:dyDescent="0.3">
      <c r="A707" s="5"/>
      <c r="B707" s="6"/>
    </row>
    <row r="708" spans="1:2" ht="15.75" thickBot="1" x14ac:dyDescent="0.3">
      <c r="A708" s="5"/>
      <c r="B708" s="6"/>
    </row>
    <row r="709" spans="1:2" ht="15.75" thickBot="1" x14ac:dyDescent="0.3">
      <c r="A709" s="5"/>
      <c r="B709" s="6"/>
    </row>
    <row r="710" spans="1:2" ht="15.75" thickBot="1" x14ac:dyDescent="0.3">
      <c r="A710" s="5"/>
      <c r="B710" s="6"/>
    </row>
    <row r="711" spans="1:2" ht="15.75" thickBot="1" x14ac:dyDescent="0.3">
      <c r="A711" s="5"/>
      <c r="B711" s="6"/>
    </row>
    <row r="712" spans="1:2" ht="15.75" thickBot="1" x14ac:dyDescent="0.3">
      <c r="A712" s="5"/>
      <c r="B712" s="6"/>
    </row>
    <row r="713" spans="1:2" ht="15.75" thickBot="1" x14ac:dyDescent="0.3">
      <c r="A713" s="5"/>
      <c r="B713" s="6"/>
    </row>
    <row r="714" spans="1:2" ht="15.75" thickBot="1" x14ac:dyDescent="0.3">
      <c r="A714" s="5"/>
      <c r="B714" s="6"/>
    </row>
    <row r="715" spans="1:2" ht="15.75" thickBot="1" x14ac:dyDescent="0.3">
      <c r="A715" s="5"/>
      <c r="B715" s="6"/>
    </row>
    <row r="716" spans="1:2" ht="15.75" thickBot="1" x14ac:dyDescent="0.3">
      <c r="A716" s="5"/>
      <c r="B716" s="6"/>
    </row>
    <row r="717" spans="1:2" ht="15.75" thickBot="1" x14ac:dyDescent="0.3">
      <c r="A717" s="5"/>
      <c r="B717" s="6"/>
    </row>
    <row r="718" spans="1:2" ht="15.75" thickBot="1" x14ac:dyDescent="0.3">
      <c r="A718" s="5"/>
      <c r="B718" s="6"/>
    </row>
    <row r="719" spans="1:2" ht="15.75" thickBot="1" x14ac:dyDescent="0.3">
      <c r="A719" s="5"/>
      <c r="B719" s="6"/>
    </row>
    <row r="720" spans="1:2" ht="15.75" thickBot="1" x14ac:dyDescent="0.3">
      <c r="A720" s="5"/>
      <c r="B720" s="6"/>
    </row>
    <row r="721" spans="1:2" ht="15.75" thickBot="1" x14ac:dyDescent="0.3">
      <c r="A721" s="5"/>
      <c r="B721" s="6"/>
    </row>
    <row r="722" spans="1:2" ht="15.75" thickBot="1" x14ac:dyDescent="0.3">
      <c r="A722" s="5"/>
      <c r="B722" s="6"/>
    </row>
    <row r="723" spans="1:2" ht="15.75" thickBot="1" x14ac:dyDescent="0.3">
      <c r="A723" s="5"/>
      <c r="B723" s="6"/>
    </row>
    <row r="724" spans="1:2" ht="15.75" thickBot="1" x14ac:dyDescent="0.3">
      <c r="A724" s="5"/>
      <c r="B724" s="6"/>
    </row>
    <row r="725" spans="1:2" ht="15.75" thickBot="1" x14ac:dyDescent="0.3">
      <c r="A725" s="5"/>
      <c r="B725" s="6"/>
    </row>
    <row r="726" spans="1:2" ht="15.75" thickBot="1" x14ac:dyDescent="0.3">
      <c r="A726" s="5"/>
      <c r="B726" s="6"/>
    </row>
    <row r="727" spans="1:2" ht="15.75" thickBot="1" x14ac:dyDescent="0.3">
      <c r="A727" s="5"/>
      <c r="B727" s="6"/>
    </row>
    <row r="728" spans="1:2" ht="15.75" thickBot="1" x14ac:dyDescent="0.3">
      <c r="A728" s="5"/>
      <c r="B728" s="6"/>
    </row>
    <row r="729" spans="1:2" ht="15.75" thickBot="1" x14ac:dyDescent="0.3">
      <c r="A729" s="5"/>
      <c r="B729" s="6"/>
    </row>
    <row r="730" spans="1:2" ht="15.75" thickBot="1" x14ac:dyDescent="0.3">
      <c r="A730" s="5"/>
      <c r="B730" s="6"/>
    </row>
    <row r="731" spans="1:2" ht="15.75" thickBot="1" x14ac:dyDescent="0.3">
      <c r="A731" s="5"/>
      <c r="B731" s="6"/>
    </row>
    <row r="732" spans="1:2" ht="15.75" thickBot="1" x14ac:dyDescent="0.3">
      <c r="A732" s="5"/>
      <c r="B732" s="6"/>
    </row>
    <row r="733" spans="1:2" ht="15.75" thickBot="1" x14ac:dyDescent="0.3">
      <c r="A733" s="5"/>
      <c r="B733" s="6"/>
    </row>
    <row r="734" spans="1:2" ht="15.75" thickBot="1" x14ac:dyDescent="0.3">
      <c r="A734" s="5"/>
      <c r="B734" s="6"/>
    </row>
    <row r="735" spans="1:2" ht="15.75" thickBot="1" x14ac:dyDescent="0.3">
      <c r="A735" s="5"/>
      <c r="B735" s="6"/>
    </row>
    <row r="736" spans="1:2" ht="15.75" thickBot="1" x14ac:dyDescent="0.3">
      <c r="A736" s="5"/>
      <c r="B736" s="6"/>
    </row>
    <row r="737" spans="1:2" ht="15.75" thickBot="1" x14ac:dyDescent="0.3">
      <c r="A737" s="5"/>
      <c r="B737" s="6"/>
    </row>
    <row r="738" spans="1:2" ht="15.75" thickBot="1" x14ac:dyDescent="0.3">
      <c r="A738" s="5"/>
      <c r="B738" s="6"/>
    </row>
    <row r="739" spans="1:2" ht="15.75" thickBot="1" x14ac:dyDescent="0.3">
      <c r="A739" s="5"/>
      <c r="B739" s="6"/>
    </row>
    <row r="740" spans="1:2" ht="15.75" thickBot="1" x14ac:dyDescent="0.3">
      <c r="A740" s="5"/>
      <c r="B740" s="6"/>
    </row>
    <row r="741" spans="1:2" ht="15.75" thickBot="1" x14ac:dyDescent="0.3">
      <c r="A741" s="5"/>
      <c r="B741" s="6"/>
    </row>
    <row r="742" spans="1:2" ht="15.75" thickBot="1" x14ac:dyDescent="0.3">
      <c r="A742" s="5"/>
      <c r="B742" s="6"/>
    </row>
    <row r="743" spans="1:2" ht="15.75" thickBot="1" x14ac:dyDescent="0.3">
      <c r="A743" s="5"/>
      <c r="B743" s="6"/>
    </row>
    <row r="744" spans="1:2" ht="15.75" thickBot="1" x14ac:dyDescent="0.3">
      <c r="A744" s="5"/>
      <c r="B744" s="6"/>
    </row>
    <row r="745" spans="1:2" ht="15.75" thickBot="1" x14ac:dyDescent="0.3">
      <c r="A745" s="5"/>
      <c r="B745" s="6"/>
    </row>
    <row r="746" spans="1:2" ht="15.75" thickBot="1" x14ac:dyDescent="0.3">
      <c r="A746" s="5"/>
      <c r="B746" s="6"/>
    </row>
    <row r="747" spans="1:2" ht="15.75" thickBot="1" x14ac:dyDescent="0.3">
      <c r="A747" s="5"/>
      <c r="B747" s="6"/>
    </row>
    <row r="748" spans="1:2" ht="15.75" thickBot="1" x14ac:dyDescent="0.3">
      <c r="A748" s="5"/>
      <c r="B748" s="6"/>
    </row>
    <row r="749" spans="1:2" ht="15.75" thickBot="1" x14ac:dyDescent="0.3">
      <c r="A749" s="5"/>
      <c r="B749" s="6"/>
    </row>
    <row r="750" spans="1:2" ht="15.75" thickBot="1" x14ac:dyDescent="0.3">
      <c r="A750" s="5"/>
      <c r="B750" s="6"/>
    </row>
    <row r="751" spans="1:2" ht="15.75" thickBot="1" x14ac:dyDescent="0.3">
      <c r="A751" s="5"/>
      <c r="B751" s="6"/>
    </row>
    <row r="752" spans="1:2" ht="15.75" thickBot="1" x14ac:dyDescent="0.3">
      <c r="A752" s="5"/>
      <c r="B752" s="6"/>
    </row>
    <row r="753" spans="1:2" ht="15.75" thickBot="1" x14ac:dyDescent="0.3">
      <c r="A753" s="5"/>
      <c r="B753" s="6"/>
    </row>
    <row r="754" spans="1:2" ht="15.75" thickBot="1" x14ac:dyDescent="0.3">
      <c r="A754" s="5"/>
      <c r="B754" s="6"/>
    </row>
    <row r="755" spans="1:2" ht="15.75" thickBot="1" x14ac:dyDescent="0.3">
      <c r="A755" s="5"/>
      <c r="B755" s="6"/>
    </row>
    <row r="756" spans="1:2" ht="15.75" thickBot="1" x14ac:dyDescent="0.3">
      <c r="A756" s="5"/>
      <c r="B756" s="6"/>
    </row>
    <row r="757" spans="1:2" ht="15.75" thickBot="1" x14ac:dyDescent="0.3">
      <c r="A757" s="5"/>
      <c r="B757" s="6"/>
    </row>
    <row r="758" spans="1:2" ht="15.75" thickBot="1" x14ac:dyDescent="0.3">
      <c r="A758" s="5"/>
      <c r="B758" s="6"/>
    </row>
    <row r="759" spans="1:2" ht="15.75" thickBot="1" x14ac:dyDescent="0.3">
      <c r="A759" s="5"/>
      <c r="B759" s="6"/>
    </row>
    <row r="760" spans="1:2" ht="15.75" thickBot="1" x14ac:dyDescent="0.3">
      <c r="A760" s="5"/>
      <c r="B760" s="6"/>
    </row>
    <row r="761" spans="1:2" ht="15.75" thickBot="1" x14ac:dyDescent="0.3">
      <c r="A761" s="5"/>
      <c r="B761" s="6"/>
    </row>
    <row r="762" spans="1:2" ht="15.75" thickBot="1" x14ac:dyDescent="0.3">
      <c r="A762" s="5"/>
      <c r="B762" s="6"/>
    </row>
    <row r="763" spans="1:2" ht="15.75" thickBot="1" x14ac:dyDescent="0.3">
      <c r="A763" s="5"/>
      <c r="B763" s="6"/>
    </row>
    <row r="764" spans="1:2" ht="15.75" thickBot="1" x14ac:dyDescent="0.3">
      <c r="A764" s="5"/>
      <c r="B764" s="6"/>
    </row>
    <row r="765" spans="1:2" ht="15.75" thickBot="1" x14ac:dyDescent="0.3">
      <c r="A765" s="5"/>
      <c r="B765" s="6"/>
    </row>
    <row r="766" spans="1:2" ht="15.75" thickBot="1" x14ac:dyDescent="0.3">
      <c r="A766" s="5"/>
      <c r="B766" s="6"/>
    </row>
    <row r="767" spans="1:2" ht="15.75" thickBot="1" x14ac:dyDescent="0.3">
      <c r="A767" s="5"/>
      <c r="B767" s="6"/>
    </row>
    <row r="768" spans="1:2" ht="15.75" thickBot="1" x14ac:dyDescent="0.3">
      <c r="A768" s="5"/>
      <c r="B768" s="6"/>
    </row>
    <row r="769" spans="1:2" ht="15.75" thickBot="1" x14ac:dyDescent="0.3">
      <c r="A769" s="5"/>
      <c r="B769" s="6"/>
    </row>
    <row r="770" spans="1:2" ht="15.75" thickBot="1" x14ac:dyDescent="0.3">
      <c r="A770" s="5"/>
      <c r="B770" s="6"/>
    </row>
    <row r="771" spans="1:2" ht="15.75" thickBot="1" x14ac:dyDescent="0.3">
      <c r="A771" s="5"/>
      <c r="B771" s="6"/>
    </row>
    <row r="772" spans="1:2" ht="15.75" thickBot="1" x14ac:dyDescent="0.3">
      <c r="A772" s="5"/>
      <c r="B772" s="6"/>
    </row>
    <row r="773" spans="1:2" ht="15.75" thickBot="1" x14ac:dyDescent="0.3">
      <c r="A773" s="5"/>
      <c r="B773" s="6"/>
    </row>
    <row r="774" spans="1:2" ht="15.75" thickBot="1" x14ac:dyDescent="0.3">
      <c r="A774" s="5"/>
      <c r="B774" s="6"/>
    </row>
    <row r="775" spans="1:2" ht="15.75" thickBot="1" x14ac:dyDescent="0.3">
      <c r="A775" s="5"/>
      <c r="B775" s="6"/>
    </row>
    <row r="776" spans="1:2" ht="15.75" thickBot="1" x14ac:dyDescent="0.3">
      <c r="A776" s="5"/>
      <c r="B776" s="6"/>
    </row>
    <row r="777" spans="1:2" ht="15.75" thickBot="1" x14ac:dyDescent="0.3">
      <c r="A777" s="5"/>
      <c r="B777" s="6"/>
    </row>
    <row r="778" spans="1:2" ht="15.75" thickBot="1" x14ac:dyDescent="0.3">
      <c r="A778" s="5"/>
      <c r="B778" s="6"/>
    </row>
    <row r="779" spans="1:2" ht="15.75" thickBot="1" x14ac:dyDescent="0.3">
      <c r="A779" s="5"/>
      <c r="B779" s="6"/>
    </row>
    <row r="780" spans="1:2" ht="15.75" thickBot="1" x14ac:dyDescent="0.3">
      <c r="A780" s="5"/>
      <c r="B780" s="6"/>
    </row>
    <row r="781" spans="1:2" ht="15.75" thickBot="1" x14ac:dyDescent="0.3">
      <c r="A781" s="5"/>
      <c r="B781" s="6"/>
    </row>
    <row r="782" spans="1:2" ht="15.75" thickBot="1" x14ac:dyDescent="0.3">
      <c r="A782" s="5"/>
      <c r="B782" s="6"/>
    </row>
    <row r="783" spans="1:2" ht="15.75" thickBot="1" x14ac:dyDescent="0.3">
      <c r="A783" s="5"/>
      <c r="B783" s="6"/>
    </row>
    <row r="784" spans="1:2" ht="15.75" thickBot="1" x14ac:dyDescent="0.3">
      <c r="A784" s="5"/>
      <c r="B784" s="6"/>
    </row>
    <row r="785" spans="1:2" ht="15.75" thickBot="1" x14ac:dyDescent="0.3">
      <c r="A785" s="5"/>
      <c r="B785" s="6"/>
    </row>
    <row r="786" spans="1:2" ht="15.75" thickBot="1" x14ac:dyDescent="0.3">
      <c r="A786" s="5"/>
      <c r="B786" s="6"/>
    </row>
    <row r="787" spans="1:2" ht="15.75" thickBot="1" x14ac:dyDescent="0.3">
      <c r="A787" s="5"/>
      <c r="B787" s="6"/>
    </row>
    <row r="788" spans="1:2" ht="15.75" thickBot="1" x14ac:dyDescent="0.3">
      <c r="A788" s="5"/>
      <c r="B788" s="6"/>
    </row>
    <row r="789" spans="1:2" ht="15.75" thickBot="1" x14ac:dyDescent="0.3">
      <c r="A789" s="5"/>
      <c r="B789" s="6"/>
    </row>
    <row r="790" spans="1:2" ht="15.75" thickBot="1" x14ac:dyDescent="0.3">
      <c r="A790" s="5"/>
      <c r="B790" s="6"/>
    </row>
    <row r="791" spans="1:2" ht="15.75" thickBot="1" x14ac:dyDescent="0.3">
      <c r="A791" s="5"/>
      <c r="B791" s="6"/>
    </row>
    <row r="792" spans="1:2" ht="15.75" thickBot="1" x14ac:dyDescent="0.3">
      <c r="A792" s="5"/>
      <c r="B792" s="6"/>
    </row>
    <row r="793" spans="1:2" ht="15.75" thickBot="1" x14ac:dyDescent="0.3">
      <c r="A793" s="5"/>
      <c r="B793" s="6"/>
    </row>
    <row r="794" spans="1:2" ht="15.75" thickBot="1" x14ac:dyDescent="0.3">
      <c r="A794" s="5"/>
      <c r="B794" s="6"/>
    </row>
    <row r="795" spans="1:2" ht="15.75" thickBot="1" x14ac:dyDescent="0.3">
      <c r="A795" s="5"/>
      <c r="B795" s="6"/>
    </row>
    <row r="796" spans="1:2" ht="15.75" thickBot="1" x14ac:dyDescent="0.3">
      <c r="A796" s="5"/>
      <c r="B796" s="6"/>
    </row>
    <row r="797" spans="1:2" ht="15.75" thickBot="1" x14ac:dyDescent="0.3">
      <c r="A797" s="5"/>
      <c r="B797" s="6"/>
    </row>
    <row r="798" spans="1:2" ht="15.75" thickBot="1" x14ac:dyDescent="0.3">
      <c r="A798" s="5"/>
      <c r="B798" s="6"/>
    </row>
    <row r="799" spans="1:2" ht="15.75" thickBot="1" x14ac:dyDescent="0.3">
      <c r="A799" s="5"/>
      <c r="B799" s="6"/>
    </row>
    <row r="800" spans="1:2" ht="15.75" thickBot="1" x14ac:dyDescent="0.3">
      <c r="A800" s="5"/>
      <c r="B800" s="6"/>
    </row>
    <row r="801" spans="1:2" ht="15.75" thickBot="1" x14ac:dyDescent="0.3">
      <c r="A801" s="5"/>
      <c r="B801" s="6"/>
    </row>
    <row r="802" spans="1:2" ht="15.75" thickBot="1" x14ac:dyDescent="0.3">
      <c r="A802" s="5"/>
      <c r="B802" s="6"/>
    </row>
    <row r="803" spans="1:2" ht="15.75" thickBot="1" x14ac:dyDescent="0.3">
      <c r="A803" s="5"/>
      <c r="B803" s="6"/>
    </row>
    <row r="804" spans="1:2" ht="15.75" thickBot="1" x14ac:dyDescent="0.3">
      <c r="A804" s="5"/>
      <c r="B804" s="6"/>
    </row>
    <row r="805" spans="1:2" ht="15.75" thickBot="1" x14ac:dyDescent="0.3">
      <c r="A805" s="5"/>
      <c r="B805" s="6"/>
    </row>
    <row r="806" spans="1:2" ht="15.75" thickBot="1" x14ac:dyDescent="0.3">
      <c r="A806" s="5"/>
      <c r="B806" s="6"/>
    </row>
    <row r="807" spans="1:2" ht="15.75" thickBot="1" x14ac:dyDescent="0.3">
      <c r="A807" s="5"/>
      <c r="B807" s="6"/>
    </row>
    <row r="808" spans="1:2" ht="15.75" thickBot="1" x14ac:dyDescent="0.3">
      <c r="A808" s="5"/>
      <c r="B808" s="6"/>
    </row>
    <row r="809" spans="1:2" ht="15.75" thickBot="1" x14ac:dyDescent="0.3">
      <c r="A809" s="5"/>
      <c r="B809" s="6"/>
    </row>
    <row r="810" spans="1:2" ht="15.75" thickBot="1" x14ac:dyDescent="0.3">
      <c r="A810" s="5"/>
      <c r="B810" s="6"/>
    </row>
    <row r="811" spans="1:2" ht="15.75" thickBot="1" x14ac:dyDescent="0.3">
      <c r="A811" s="5"/>
      <c r="B811" s="6"/>
    </row>
    <row r="812" spans="1:2" ht="15.75" thickBot="1" x14ac:dyDescent="0.3">
      <c r="A812" s="5"/>
      <c r="B812" s="6"/>
    </row>
    <row r="813" spans="1:2" ht="15.75" thickBot="1" x14ac:dyDescent="0.3">
      <c r="A813" s="5"/>
      <c r="B813" s="6"/>
    </row>
    <row r="814" spans="1:2" ht="15.75" thickBot="1" x14ac:dyDescent="0.3">
      <c r="A814" s="5"/>
      <c r="B814" s="6"/>
    </row>
    <row r="815" spans="1:2" ht="15.75" thickBot="1" x14ac:dyDescent="0.3">
      <c r="A815" s="5"/>
      <c r="B815" s="6"/>
    </row>
    <row r="816" spans="1:2" ht="15.75" thickBot="1" x14ac:dyDescent="0.3">
      <c r="A816" s="5"/>
      <c r="B816" s="6"/>
    </row>
    <row r="817" spans="1:2" ht="15.75" thickBot="1" x14ac:dyDescent="0.3">
      <c r="A817" s="5"/>
      <c r="B817" s="6"/>
    </row>
    <row r="818" spans="1:2" ht="15.75" thickBot="1" x14ac:dyDescent="0.3">
      <c r="A818" s="5"/>
      <c r="B818" s="6"/>
    </row>
    <row r="819" spans="1:2" ht="15.75" thickBot="1" x14ac:dyDescent="0.3">
      <c r="A819" s="5"/>
      <c r="B819" s="6"/>
    </row>
    <row r="820" spans="1:2" ht="15.75" thickBot="1" x14ac:dyDescent="0.3">
      <c r="A820" s="5"/>
      <c r="B820" s="6"/>
    </row>
    <row r="821" spans="1:2" ht="15.75" thickBot="1" x14ac:dyDescent="0.3">
      <c r="A821" s="5"/>
      <c r="B821" s="6"/>
    </row>
    <row r="822" spans="1:2" ht="15.75" thickBot="1" x14ac:dyDescent="0.3">
      <c r="A822" s="5"/>
      <c r="B822" s="6"/>
    </row>
    <row r="823" spans="1:2" ht="15.75" thickBot="1" x14ac:dyDescent="0.3">
      <c r="A823" s="5"/>
      <c r="B823" s="6"/>
    </row>
    <row r="824" spans="1:2" ht="15.75" thickBot="1" x14ac:dyDescent="0.3">
      <c r="A824" s="5"/>
      <c r="B824" s="6"/>
    </row>
    <row r="825" spans="1:2" ht="15.75" thickBot="1" x14ac:dyDescent="0.3">
      <c r="A825" s="5"/>
      <c r="B825" s="6"/>
    </row>
    <row r="826" spans="1:2" ht="15.75" thickBot="1" x14ac:dyDescent="0.3">
      <c r="A826" s="5"/>
      <c r="B826" s="6"/>
    </row>
    <row r="827" spans="1:2" ht="15.75" thickBot="1" x14ac:dyDescent="0.3">
      <c r="A827" s="5"/>
      <c r="B827" s="6"/>
    </row>
    <row r="828" spans="1:2" ht="15.75" thickBot="1" x14ac:dyDescent="0.3">
      <c r="A828" s="5"/>
      <c r="B828" s="6"/>
    </row>
    <row r="829" spans="1:2" ht="15.75" thickBot="1" x14ac:dyDescent="0.3">
      <c r="A829" s="5"/>
      <c r="B829" s="6"/>
    </row>
    <row r="830" spans="1:2" ht="15.75" thickBot="1" x14ac:dyDescent="0.3">
      <c r="A830" s="5"/>
      <c r="B830" s="6"/>
    </row>
    <row r="831" spans="1:2" ht="15.75" thickBot="1" x14ac:dyDescent="0.3">
      <c r="A831" s="5"/>
      <c r="B831" s="6"/>
    </row>
    <row r="832" spans="1:2" ht="15.75" thickBot="1" x14ac:dyDescent="0.3">
      <c r="A832" s="5"/>
      <c r="B832" s="6"/>
    </row>
    <row r="833" spans="1:2" ht="15.75" thickBot="1" x14ac:dyDescent="0.3">
      <c r="A833" s="5"/>
      <c r="B833" s="6"/>
    </row>
    <row r="834" spans="1:2" ht="15.75" thickBot="1" x14ac:dyDescent="0.3">
      <c r="A834" s="5"/>
      <c r="B834" s="6"/>
    </row>
    <row r="835" spans="1:2" ht="15.75" thickBot="1" x14ac:dyDescent="0.3">
      <c r="A835" s="5"/>
      <c r="B835" s="6"/>
    </row>
    <row r="836" spans="1:2" ht="15.75" thickBot="1" x14ac:dyDescent="0.3">
      <c r="A836" s="5"/>
      <c r="B836" s="6"/>
    </row>
    <row r="837" spans="1:2" ht="15.75" thickBot="1" x14ac:dyDescent="0.3">
      <c r="A837" s="5"/>
      <c r="B837" s="6"/>
    </row>
    <row r="838" spans="1:2" ht="15.75" thickBot="1" x14ac:dyDescent="0.3">
      <c r="A838" s="5"/>
      <c r="B838" s="6"/>
    </row>
    <row r="839" spans="1:2" ht="15.75" thickBot="1" x14ac:dyDescent="0.3">
      <c r="A839" s="5"/>
      <c r="B839" s="6"/>
    </row>
    <row r="840" spans="1:2" ht="15.75" thickBot="1" x14ac:dyDescent="0.3">
      <c r="A840" s="5"/>
      <c r="B840" s="6"/>
    </row>
    <row r="841" spans="1:2" ht="15.75" thickBot="1" x14ac:dyDescent="0.3">
      <c r="A841" s="5"/>
      <c r="B841" s="6"/>
    </row>
    <row r="842" spans="1:2" ht="15.75" thickBot="1" x14ac:dyDescent="0.3">
      <c r="A842" s="5"/>
      <c r="B842" s="6"/>
    </row>
    <row r="843" spans="1:2" ht="15.75" thickBot="1" x14ac:dyDescent="0.3">
      <c r="A843" s="5"/>
      <c r="B843" s="6"/>
    </row>
    <row r="844" spans="1:2" ht="15.75" thickBot="1" x14ac:dyDescent="0.3">
      <c r="A844" s="5"/>
      <c r="B844" s="6"/>
    </row>
    <row r="845" spans="1:2" ht="15.75" thickBot="1" x14ac:dyDescent="0.3">
      <c r="A845" s="5"/>
      <c r="B845" s="6"/>
    </row>
    <row r="846" spans="1:2" ht="15.75" thickBot="1" x14ac:dyDescent="0.3">
      <c r="A846" s="5"/>
      <c r="B846" s="6"/>
    </row>
    <row r="847" spans="1:2" ht="15.75" thickBot="1" x14ac:dyDescent="0.3">
      <c r="A847" s="5"/>
      <c r="B847" s="6"/>
    </row>
    <row r="848" spans="1:2" ht="15.75" thickBot="1" x14ac:dyDescent="0.3">
      <c r="A848" s="5"/>
      <c r="B848" s="6"/>
    </row>
    <row r="849" spans="1:2" ht="15.75" thickBot="1" x14ac:dyDescent="0.3">
      <c r="A849" s="5"/>
      <c r="B849" s="6"/>
    </row>
    <row r="850" spans="1:2" ht="15.75" thickBot="1" x14ac:dyDescent="0.3">
      <c r="A850" s="5"/>
      <c r="B850" s="6"/>
    </row>
    <row r="851" spans="1:2" ht="15.75" thickBot="1" x14ac:dyDescent="0.3">
      <c r="A851" s="5"/>
      <c r="B851" s="6"/>
    </row>
    <row r="852" spans="1:2" ht="15.75" thickBot="1" x14ac:dyDescent="0.3">
      <c r="A852" s="5"/>
      <c r="B852" s="6"/>
    </row>
    <row r="853" spans="1:2" ht="15.75" thickBot="1" x14ac:dyDescent="0.3">
      <c r="A853" s="5"/>
      <c r="B853" s="6"/>
    </row>
    <row r="854" spans="1:2" ht="15.75" thickBot="1" x14ac:dyDescent="0.3">
      <c r="A854" s="5"/>
      <c r="B854" s="6"/>
    </row>
    <row r="855" spans="1:2" ht="15.75" thickBot="1" x14ac:dyDescent="0.3">
      <c r="A855" s="5"/>
      <c r="B855" s="6"/>
    </row>
    <row r="856" spans="1:2" ht="15.75" thickBot="1" x14ac:dyDescent="0.3">
      <c r="A856" s="5"/>
      <c r="B856" s="6"/>
    </row>
    <row r="857" spans="1:2" ht="15.75" thickBot="1" x14ac:dyDescent="0.3">
      <c r="A857" s="5"/>
      <c r="B857" s="6"/>
    </row>
    <row r="858" spans="1:2" ht="15.75" thickBot="1" x14ac:dyDescent="0.3">
      <c r="A858" s="5"/>
      <c r="B858" s="6"/>
    </row>
    <row r="859" spans="1:2" ht="15.75" thickBot="1" x14ac:dyDescent="0.3">
      <c r="A859" s="5"/>
      <c r="B859" s="6"/>
    </row>
    <row r="860" spans="1:2" ht="15.75" thickBot="1" x14ac:dyDescent="0.3">
      <c r="A860" s="5"/>
      <c r="B860" s="6"/>
    </row>
    <row r="861" spans="1:2" ht="15.75" thickBot="1" x14ac:dyDescent="0.3">
      <c r="A861" s="5"/>
      <c r="B861" s="6"/>
    </row>
    <row r="862" spans="1:2" ht="15.75" thickBot="1" x14ac:dyDescent="0.3">
      <c r="A862" s="5"/>
      <c r="B862" s="6"/>
    </row>
    <row r="863" spans="1:2" ht="15.75" thickBot="1" x14ac:dyDescent="0.3">
      <c r="A863" s="5"/>
      <c r="B863" s="6"/>
    </row>
    <row r="864" spans="1:2" ht="15.75" thickBot="1" x14ac:dyDescent="0.3">
      <c r="A864" s="5"/>
      <c r="B864" s="6"/>
    </row>
    <row r="865" spans="1:2" ht="15.75" thickBot="1" x14ac:dyDescent="0.3">
      <c r="A865" s="5"/>
      <c r="B865" s="6"/>
    </row>
    <row r="866" spans="1:2" ht="15.75" thickBot="1" x14ac:dyDescent="0.3">
      <c r="A866" s="5"/>
      <c r="B866" s="6"/>
    </row>
    <row r="867" spans="1:2" ht="15.75" thickBot="1" x14ac:dyDescent="0.3">
      <c r="A867" s="5"/>
      <c r="B867" s="6"/>
    </row>
    <row r="868" spans="1:2" ht="15.75" thickBot="1" x14ac:dyDescent="0.3">
      <c r="A868" s="5"/>
      <c r="B868" s="6"/>
    </row>
    <row r="869" spans="1:2" ht="15.75" thickBot="1" x14ac:dyDescent="0.3">
      <c r="A869" s="5"/>
      <c r="B869" s="6"/>
    </row>
    <row r="870" spans="1:2" ht="15.75" thickBot="1" x14ac:dyDescent="0.3">
      <c r="A870" s="5"/>
      <c r="B870" s="6"/>
    </row>
    <row r="871" spans="1:2" ht="15.75" thickBot="1" x14ac:dyDescent="0.3">
      <c r="A871" s="5"/>
      <c r="B871" s="6"/>
    </row>
    <row r="872" spans="1:2" ht="15.75" thickBot="1" x14ac:dyDescent="0.3">
      <c r="A872" s="5"/>
      <c r="B872" s="6"/>
    </row>
    <row r="873" spans="1:2" ht="15.75" thickBot="1" x14ac:dyDescent="0.3">
      <c r="A873" s="5"/>
      <c r="B873" s="6"/>
    </row>
    <row r="874" spans="1:2" ht="15.75" thickBot="1" x14ac:dyDescent="0.3">
      <c r="A874" s="5"/>
      <c r="B874" s="6"/>
    </row>
    <row r="875" spans="1:2" ht="15.75" thickBot="1" x14ac:dyDescent="0.3">
      <c r="A875" s="5"/>
      <c r="B875" s="6"/>
    </row>
    <row r="876" spans="1:2" ht="15.75" thickBot="1" x14ac:dyDescent="0.3">
      <c r="A876" s="5"/>
      <c r="B876" s="6"/>
    </row>
    <row r="877" spans="1:2" ht="15.75" thickBot="1" x14ac:dyDescent="0.3">
      <c r="A877" s="5"/>
      <c r="B877" s="6"/>
    </row>
    <row r="878" spans="1:2" ht="15.75" thickBot="1" x14ac:dyDescent="0.3">
      <c r="A878" s="5"/>
      <c r="B878" s="6"/>
    </row>
    <row r="879" spans="1:2" ht="15.75" thickBot="1" x14ac:dyDescent="0.3">
      <c r="A879" s="5"/>
      <c r="B879" s="6"/>
    </row>
    <row r="880" spans="1:2" ht="15.75" thickBot="1" x14ac:dyDescent="0.3">
      <c r="A880" s="5"/>
      <c r="B880" s="6"/>
    </row>
    <row r="881" spans="1:2" ht="15.75" thickBot="1" x14ac:dyDescent="0.3">
      <c r="A881" s="5"/>
      <c r="B881" s="6"/>
    </row>
    <row r="882" spans="1:2" ht="15.75" thickBot="1" x14ac:dyDescent="0.3">
      <c r="A882" s="5"/>
      <c r="B882" s="6"/>
    </row>
    <row r="883" spans="1:2" ht="15.75" thickBot="1" x14ac:dyDescent="0.3">
      <c r="A883" s="5"/>
      <c r="B883" s="6"/>
    </row>
    <row r="884" spans="1:2" ht="15.75" thickBot="1" x14ac:dyDescent="0.3">
      <c r="A884" s="5"/>
      <c r="B884" s="6"/>
    </row>
    <row r="885" spans="1:2" ht="15.75" thickBot="1" x14ac:dyDescent="0.3">
      <c r="A885" s="5"/>
      <c r="B885" s="6"/>
    </row>
    <row r="886" spans="1:2" ht="15.75" thickBot="1" x14ac:dyDescent="0.3">
      <c r="A886" s="5"/>
      <c r="B886" s="6"/>
    </row>
    <row r="887" spans="1:2" ht="15.75" thickBot="1" x14ac:dyDescent="0.3">
      <c r="A887" s="5"/>
      <c r="B887" s="6"/>
    </row>
    <row r="888" spans="1:2" ht="15.75" thickBot="1" x14ac:dyDescent="0.3">
      <c r="A888" s="5"/>
      <c r="B888" s="6"/>
    </row>
    <row r="889" spans="1:2" ht="15.75" thickBot="1" x14ac:dyDescent="0.3">
      <c r="A889" s="5"/>
      <c r="B889" s="6"/>
    </row>
    <row r="890" spans="1:2" ht="15.75" thickBot="1" x14ac:dyDescent="0.3">
      <c r="A890" s="5"/>
      <c r="B890" s="6"/>
    </row>
    <row r="891" spans="1:2" ht="15.75" thickBot="1" x14ac:dyDescent="0.3">
      <c r="A891" s="5"/>
      <c r="B891" s="6"/>
    </row>
    <row r="892" spans="1:2" ht="15.75" thickBot="1" x14ac:dyDescent="0.3">
      <c r="A892" s="5"/>
      <c r="B892" s="6"/>
    </row>
    <row r="893" spans="1:2" ht="15.75" thickBot="1" x14ac:dyDescent="0.3">
      <c r="A893" s="5"/>
      <c r="B893" s="6"/>
    </row>
    <row r="894" spans="1:2" ht="15.75" thickBot="1" x14ac:dyDescent="0.3">
      <c r="A894" s="5"/>
      <c r="B894" s="6"/>
    </row>
    <row r="895" spans="1:2" ht="15.75" thickBot="1" x14ac:dyDescent="0.3">
      <c r="A895" s="5"/>
      <c r="B895" s="6"/>
    </row>
    <row r="896" spans="1:2" ht="15.75" thickBot="1" x14ac:dyDescent="0.3">
      <c r="A896" s="5"/>
      <c r="B896" s="6"/>
    </row>
    <row r="897" spans="1:2" ht="15.75" thickBot="1" x14ac:dyDescent="0.3">
      <c r="A897" s="5"/>
      <c r="B897" s="6"/>
    </row>
    <row r="898" spans="1:2" ht="15.75" thickBot="1" x14ac:dyDescent="0.3">
      <c r="A898" s="5"/>
      <c r="B898" s="6"/>
    </row>
    <row r="899" spans="1:2" ht="15.75" thickBot="1" x14ac:dyDescent="0.3">
      <c r="A899" s="5"/>
      <c r="B899" s="6"/>
    </row>
    <row r="900" spans="1:2" ht="15.75" thickBot="1" x14ac:dyDescent="0.3">
      <c r="A900" s="5"/>
      <c r="B900" s="6"/>
    </row>
    <row r="901" spans="1:2" ht="15.75" thickBot="1" x14ac:dyDescent="0.3">
      <c r="A901" s="5"/>
      <c r="B901" s="6"/>
    </row>
    <row r="902" spans="1:2" ht="15.75" thickBot="1" x14ac:dyDescent="0.3">
      <c r="A902" s="5"/>
      <c r="B902" s="6"/>
    </row>
    <row r="903" spans="1:2" ht="15.75" thickBot="1" x14ac:dyDescent="0.3">
      <c r="A903" s="5"/>
      <c r="B903" s="6"/>
    </row>
    <row r="904" spans="1:2" ht="15.75" thickBot="1" x14ac:dyDescent="0.3">
      <c r="A904" s="5"/>
      <c r="B904" s="6"/>
    </row>
    <row r="905" spans="1:2" ht="15.75" thickBot="1" x14ac:dyDescent="0.3">
      <c r="A905" s="5"/>
      <c r="B905" s="6"/>
    </row>
    <row r="906" spans="1:2" ht="15.75" thickBot="1" x14ac:dyDescent="0.3">
      <c r="A906" s="5"/>
      <c r="B906" s="6"/>
    </row>
    <row r="907" spans="1:2" ht="15.75" thickBot="1" x14ac:dyDescent="0.3">
      <c r="A907" s="5"/>
      <c r="B907" s="6"/>
    </row>
    <row r="908" spans="1:2" ht="15.75" thickBot="1" x14ac:dyDescent="0.3">
      <c r="A908" s="5"/>
      <c r="B908" s="6"/>
    </row>
    <row r="909" spans="1:2" ht="15.75" thickBot="1" x14ac:dyDescent="0.3">
      <c r="A909" s="5"/>
      <c r="B909" s="6"/>
    </row>
    <row r="910" spans="1:2" ht="15.75" thickBot="1" x14ac:dyDescent="0.3">
      <c r="A910" s="5"/>
      <c r="B910" s="6"/>
    </row>
    <row r="911" spans="1:2" ht="15.75" thickBot="1" x14ac:dyDescent="0.3">
      <c r="A911" s="5"/>
      <c r="B911" s="6"/>
    </row>
    <row r="912" spans="1:2" ht="15.75" thickBot="1" x14ac:dyDescent="0.3">
      <c r="A912" s="5"/>
      <c r="B912" s="6"/>
    </row>
    <row r="913" spans="1:2" ht="15.75" thickBot="1" x14ac:dyDescent="0.3">
      <c r="A913" s="5"/>
      <c r="B913" s="6"/>
    </row>
    <row r="914" spans="1:2" ht="15.75" thickBot="1" x14ac:dyDescent="0.3">
      <c r="A914" s="5"/>
      <c r="B914" s="6"/>
    </row>
    <row r="915" spans="1:2" ht="15.75" thickBot="1" x14ac:dyDescent="0.3">
      <c r="A915" s="5"/>
      <c r="B915" s="6"/>
    </row>
    <row r="916" spans="1:2" ht="15.75" thickBot="1" x14ac:dyDescent="0.3">
      <c r="A916" s="5"/>
      <c r="B916" s="6"/>
    </row>
    <row r="917" spans="1:2" ht="15.75" thickBot="1" x14ac:dyDescent="0.3">
      <c r="A917" s="5"/>
      <c r="B917" s="6"/>
    </row>
    <row r="918" spans="1:2" ht="15.75" thickBot="1" x14ac:dyDescent="0.3">
      <c r="A918" s="5"/>
      <c r="B918" s="6"/>
    </row>
    <row r="919" spans="1:2" ht="15.75" thickBot="1" x14ac:dyDescent="0.3">
      <c r="A919" s="5"/>
      <c r="B919" s="6"/>
    </row>
    <row r="920" spans="1:2" ht="15.75" thickBot="1" x14ac:dyDescent="0.3">
      <c r="A920" s="5"/>
      <c r="B920" s="6"/>
    </row>
    <row r="921" spans="1:2" ht="15.75" thickBot="1" x14ac:dyDescent="0.3">
      <c r="A921" s="5"/>
      <c r="B921" s="6"/>
    </row>
    <row r="922" spans="1:2" ht="15.75" thickBot="1" x14ac:dyDescent="0.3">
      <c r="A922" s="5"/>
      <c r="B922" s="6"/>
    </row>
    <row r="923" spans="1:2" ht="15.75" thickBot="1" x14ac:dyDescent="0.3">
      <c r="A923" s="5"/>
      <c r="B923" s="6"/>
    </row>
    <row r="924" spans="1:2" ht="15.75" thickBot="1" x14ac:dyDescent="0.3">
      <c r="A924" s="5"/>
      <c r="B924" s="6"/>
    </row>
    <row r="925" spans="1:2" ht="15.75" thickBot="1" x14ac:dyDescent="0.3">
      <c r="A925" s="5"/>
      <c r="B925" s="6"/>
    </row>
    <row r="926" spans="1:2" ht="15.75" thickBot="1" x14ac:dyDescent="0.3">
      <c r="A926" s="5"/>
      <c r="B926" s="6"/>
    </row>
    <row r="927" spans="1:2" ht="15.75" thickBot="1" x14ac:dyDescent="0.3">
      <c r="A927" s="5"/>
      <c r="B927" s="6"/>
    </row>
    <row r="928" spans="1:2" ht="15.75" thickBot="1" x14ac:dyDescent="0.3">
      <c r="A928" s="5"/>
      <c r="B928" s="6"/>
    </row>
    <row r="929" spans="1:2" ht="15.75" thickBot="1" x14ac:dyDescent="0.3">
      <c r="A929" s="5"/>
      <c r="B929" s="6"/>
    </row>
    <row r="930" spans="1:2" ht="15.75" thickBot="1" x14ac:dyDescent="0.3">
      <c r="A930" s="5"/>
      <c r="B930" s="6"/>
    </row>
    <row r="931" spans="1:2" ht="15.75" thickBot="1" x14ac:dyDescent="0.3">
      <c r="A931" s="5"/>
      <c r="B931" s="6"/>
    </row>
    <row r="932" spans="1:2" ht="15.75" thickBot="1" x14ac:dyDescent="0.3">
      <c r="A932" s="5"/>
      <c r="B932" s="6"/>
    </row>
    <row r="933" spans="1:2" ht="15.75" thickBot="1" x14ac:dyDescent="0.3">
      <c r="A933" s="5"/>
      <c r="B933" s="6"/>
    </row>
    <row r="934" spans="1:2" ht="15.75" thickBot="1" x14ac:dyDescent="0.3">
      <c r="A934" s="5"/>
      <c r="B934" s="6"/>
    </row>
    <row r="935" spans="1:2" ht="15.75" thickBot="1" x14ac:dyDescent="0.3">
      <c r="A935" s="5"/>
      <c r="B935" s="6"/>
    </row>
    <row r="936" spans="1:2" ht="15.75" thickBot="1" x14ac:dyDescent="0.3">
      <c r="A936" s="5"/>
      <c r="B936" s="6"/>
    </row>
    <row r="937" spans="1:2" ht="15.75" thickBot="1" x14ac:dyDescent="0.3">
      <c r="A937" s="5"/>
      <c r="B937" s="6"/>
    </row>
    <row r="938" spans="1:2" ht="15.75" thickBot="1" x14ac:dyDescent="0.3">
      <c r="A938" s="5"/>
      <c r="B938" s="6"/>
    </row>
    <row r="939" spans="1:2" ht="15.75" thickBot="1" x14ac:dyDescent="0.3">
      <c r="A939" s="5"/>
      <c r="B939" s="6"/>
    </row>
    <row r="940" spans="1:2" ht="15.75" thickBot="1" x14ac:dyDescent="0.3">
      <c r="A940" s="5"/>
      <c r="B940" s="6"/>
    </row>
    <row r="941" spans="1:2" ht="15.75" thickBot="1" x14ac:dyDescent="0.3">
      <c r="A941" s="5"/>
      <c r="B941" s="6"/>
    </row>
    <row r="942" spans="1:2" ht="15.75" thickBot="1" x14ac:dyDescent="0.3">
      <c r="A942" s="5"/>
      <c r="B942" s="6"/>
    </row>
    <row r="943" spans="1:2" ht="15.75" thickBot="1" x14ac:dyDescent="0.3">
      <c r="A943" s="5"/>
      <c r="B943" s="6"/>
    </row>
    <row r="944" spans="1:2" ht="15.75" thickBot="1" x14ac:dyDescent="0.3">
      <c r="A944" s="5"/>
      <c r="B944" s="6"/>
    </row>
    <row r="945" spans="1:2" ht="15.75" thickBot="1" x14ac:dyDescent="0.3">
      <c r="A945" s="5"/>
      <c r="B945" s="6"/>
    </row>
    <row r="946" spans="1:2" ht="15.75" thickBot="1" x14ac:dyDescent="0.3">
      <c r="A946" s="5"/>
      <c r="B946" s="6"/>
    </row>
    <row r="947" spans="1:2" ht="15.75" thickBot="1" x14ac:dyDescent="0.3">
      <c r="A947" s="5"/>
      <c r="B947" s="6"/>
    </row>
    <row r="948" spans="1:2" ht="15.75" thickBot="1" x14ac:dyDescent="0.3">
      <c r="A948" s="5"/>
      <c r="B948" s="6"/>
    </row>
    <row r="949" spans="1:2" ht="15.75" thickBot="1" x14ac:dyDescent="0.3">
      <c r="A949" s="5"/>
      <c r="B949" s="6"/>
    </row>
    <row r="950" spans="1:2" ht="15.75" thickBot="1" x14ac:dyDescent="0.3">
      <c r="A950" s="5"/>
      <c r="B950" s="6"/>
    </row>
    <row r="951" spans="1:2" ht="15.75" thickBot="1" x14ac:dyDescent="0.3">
      <c r="A951" s="5"/>
      <c r="B951" s="6"/>
    </row>
    <row r="952" spans="1:2" ht="15.75" thickBot="1" x14ac:dyDescent="0.3">
      <c r="A952" s="5"/>
      <c r="B952" s="6"/>
    </row>
    <row r="953" spans="1:2" ht="15.75" thickBot="1" x14ac:dyDescent="0.3">
      <c r="A953" s="5"/>
      <c r="B953" s="6"/>
    </row>
    <row r="954" spans="1:2" ht="15.75" thickBot="1" x14ac:dyDescent="0.3">
      <c r="A954" s="5"/>
      <c r="B954" s="6"/>
    </row>
    <row r="955" spans="1:2" ht="15.75" thickBot="1" x14ac:dyDescent="0.3">
      <c r="A955" s="5"/>
      <c r="B955" s="6"/>
    </row>
    <row r="956" spans="1:2" ht="15.75" thickBot="1" x14ac:dyDescent="0.3">
      <c r="A956" s="5"/>
      <c r="B956" s="6"/>
    </row>
    <row r="957" spans="1:2" ht="15.75" thickBot="1" x14ac:dyDescent="0.3">
      <c r="A957" s="5"/>
      <c r="B957" s="6"/>
    </row>
    <row r="958" spans="1:2" ht="15.75" thickBot="1" x14ac:dyDescent="0.3">
      <c r="A958" s="5"/>
      <c r="B958" s="6"/>
    </row>
    <row r="959" spans="1:2" ht="15.75" thickBot="1" x14ac:dyDescent="0.3">
      <c r="A959" s="5"/>
      <c r="B959" s="6"/>
    </row>
    <row r="960" spans="1:2" ht="15.75" thickBot="1" x14ac:dyDescent="0.3">
      <c r="A960" s="5"/>
      <c r="B960" s="6"/>
    </row>
    <row r="961" spans="1:2" ht="15.75" thickBot="1" x14ac:dyDescent="0.3">
      <c r="A961" s="5"/>
      <c r="B961" s="6"/>
    </row>
    <row r="962" spans="1:2" ht="15.75" thickBot="1" x14ac:dyDescent="0.3">
      <c r="A962" s="5"/>
      <c r="B962" s="6"/>
    </row>
    <row r="963" spans="1:2" ht="15.75" thickBot="1" x14ac:dyDescent="0.3">
      <c r="A963" s="5"/>
      <c r="B963" s="6"/>
    </row>
    <row r="964" spans="1:2" ht="15.75" thickBot="1" x14ac:dyDescent="0.3">
      <c r="A964" s="5"/>
      <c r="B964" s="6"/>
    </row>
    <row r="965" spans="1:2" ht="15.75" thickBot="1" x14ac:dyDescent="0.3">
      <c r="A965" s="5"/>
      <c r="B965" s="6"/>
    </row>
    <row r="966" spans="1:2" ht="15.75" thickBot="1" x14ac:dyDescent="0.3">
      <c r="A966" s="5"/>
      <c r="B966" s="6"/>
    </row>
    <row r="967" spans="1:2" ht="15.75" thickBot="1" x14ac:dyDescent="0.3">
      <c r="A967" s="5"/>
      <c r="B967" s="6"/>
    </row>
    <row r="968" spans="1:2" ht="15.75" thickBot="1" x14ac:dyDescent="0.3">
      <c r="A968" s="5"/>
      <c r="B968" s="6"/>
    </row>
    <row r="969" spans="1:2" ht="15.75" thickBot="1" x14ac:dyDescent="0.3">
      <c r="A969" s="5"/>
      <c r="B969" s="6"/>
    </row>
    <row r="970" spans="1:2" ht="15.75" thickBot="1" x14ac:dyDescent="0.3">
      <c r="A970" s="5"/>
      <c r="B970" s="6"/>
    </row>
    <row r="971" spans="1:2" ht="15.75" thickBot="1" x14ac:dyDescent="0.3">
      <c r="A971" s="5"/>
      <c r="B971" s="6"/>
    </row>
    <row r="972" spans="1:2" ht="15.75" thickBot="1" x14ac:dyDescent="0.3">
      <c r="A972" s="5"/>
      <c r="B972" s="6"/>
    </row>
    <row r="973" spans="1:2" ht="15.75" thickBot="1" x14ac:dyDescent="0.3">
      <c r="A973" s="5"/>
      <c r="B973" s="6"/>
    </row>
    <row r="974" spans="1:2" ht="15.75" thickBot="1" x14ac:dyDescent="0.3">
      <c r="A974" s="5"/>
      <c r="B974" s="6"/>
    </row>
    <row r="975" spans="1:2" ht="15.75" thickBot="1" x14ac:dyDescent="0.3">
      <c r="A975" s="5"/>
      <c r="B975" s="6"/>
    </row>
    <row r="976" spans="1:2" ht="15.75" thickBot="1" x14ac:dyDescent="0.3">
      <c r="A976" s="5"/>
      <c r="B976" s="6"/>
    </row>
    <row r="977" spans="1:2" ht="15.75" thickBot="1" x14ac:dyDescent="0.3">
      <c r="A977" s="5"/>
      <c r="B977" s="6"/>
    </row>
    <row r="978" spans="1:2" ht="15.75" thickBot="1" x14ac:dyDescent="0.3">
      <c r="A978" s="5"/>
      <c r="B978" s="6"/>
    </row>
    <row r="979" spans="1:2" ht="15.75" thickBot="1" x14ac:dyDescent="0.3">
      <c r="A979" s="5"/>
      <c r="B979" s="6"/>
    </row>
    <row r="980" spans="1:2" ht="15.75" thickBot="1" x14ac:dyDescent="0.3">
      <c r="A980" s="5"/>
      <c r="B980" s="6"/>
    </row>
    <row r="981" spans="1:2" ht="15.75" thickBot="1" x14ac:dyDescent="0.3">
      <c r="A981" s="5"/>
      <c r="B981" s="6"/>
    </row>
    <row r="982" spans="1:2" ht="15.75" thickBot="1" x14ac:dyDescent="0.3">
      <c r="A982" s="5"/>
      <c r="B982" s="6"/>
    </row>
    <row r="983" spans="1:2" ht="15.75" thickBot="1" x14ac:dyDescent="0.3">
      <c r="A983" s="5"/>
      <c r="B983" s="6"/>
    </row>
    <row r="984" spans="1:2" ht="15.75" thickBot="1" x14ac:dyDescent="0.3">
      <c r="A984" s="5"/>
      <c r="B984" s="6"/>
    </row>
    <row r="985" spans="1:2" ht="15.75" thickBot="1" x14ac:dyDescent="0.3">
      <c r="A985" s="5"/>
      <c r="B985" s="6"/>
    </row>
    <row r="986" spans="1:2" ht="15.75" thickBot="1" x14ac:dyDescent="0.3">
      <c r="A986" s="5"/>
      <c r="B986" s="6"/>
    </row>
    <row r="987" spans="1:2" ht="15.75" thickBot="1" x14ac:dyDescent="0.3">
      <c r="A987" s="5"/>
      <c r="B987" s="6"/>
    </row>
    <row r="988" spans="1:2" ht="15.75" thickBot="1" x14ac:dyDescent="0.3">
      <c r="A988" s="5"/>
      <c r="B988" s="6"/>
    </row>
    <row r="989" spans="1:2" ht="15.75" thickBot="1" x14ac:dyDescent="0.3">
      <c r="A989" s="5"/>
      <c r="B989" s="6"/>
    </row>
    <row r="990" spans="1:2" ht="15.75" thickBot="1" x14ac:dyDescent="0.3">
      <c r="A990" s="5"/>
      <c r="B990" s="6"/>
    </row>
    <row r="991" spans="1:2" ht="15.75" thickBot="1" x14ac:dyDescent="0.3">
      <c r="A991" s="5"/>
      <c r="B991" s="6"/>
    </row>
    <row r="992" spans="1:2" ht="15.75" thickBot="1" x14ac:dyDescent="0.3">
      <c r="A992" s="5"/>
      <c r="B992" s="6"/>
    </row>
    <row r="993" spans="1:2" ht="15.75" thickBot="1" x14ac:dyDescent="0.3">
      <c r="A993" s="5"/>
      <c r="B993" s="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42"/>
  <sheetViews>
    <sheetView showGridLines="0" topLeftCell="B116" workbookViewId="0"/>
  </sheetViews>
  <sheetFormatPr defaultRowHeight="15" x14ac:dyDescent="0.25"/>
  <cols>
    <col min="14" max="14" width="11.140625" bestFit="1" customWidth="1"/>
  </cols>
  <sheetData>
    <row r="2" spans="2:17" ht="18.75" x14ac:dyDescent="0.3">
      <c r="B2" s="10" t="s">
        <v>178</v>
      </c>
      <c r="N2" t="s">
        <v>122</v>
      </c>
    </row>
    <row r="4" spans="2:17" ht="15.75" x14ac:dyDescent="0.25">
      <c r="B4" s="23" t="s">
        <v>27</v>
      </c>
      <c r="C4" s="22"/>
      <c r="D4" s="22"/>
      <c r="E4" s="22"/>
      <c r="F4" s="22"/>
      <c r="G4" s="22"/>
      <c r="H4" s="22"/>
      <c r="I4" s="22"/>
      <c r="J4" s="22"/>
      <c r="K4" s="19"/>
      <c r="N4" s="23" t="s">
        <v>28</v>
      </c>
      <c r="O4" s="22"/>
      <c r="P4" s="22"/>
      <c r="Q4" s="19"/>
    </row>
    <row r="5" spans="2:17" x14ac:dyDescent="0.25">
      <c r="B5" s="14" t="s">
        <v>168</v>
      </c>
      <c r="C5" s="15"/>
      <c r="D5" s="14" t="s">
        <v>44</v>
      </c>
      <c r="E5" s="15"/>
      <c r="F5" s="14" t="s">
        <v>169</v>
      </c>
      <c r="G5" s="15"/>
      <c r="H5" s="14" t="s">
        <v>170</v>
      </c>
      <c r="I5" s="15"/>
      <c r="J5" s="14" t="s">
        <v>171</v>
      </c>
      <c r="K5" s="15"/>
      <c r="N5" s="12" t="s">
        <v>29</v>
      </c>
      <c r="O5" s="12" t="s">
        <v>30</v>
      </c>
      <c r="P5" s="12" t="s">
        <v>31</v>
      </c>
      <c r="Q5" s="12" t="s">
        <v>32</v>
      </c>
    </row>
    <row r="6" spans="2:17" x14ac:dyDescent="0.25">
      <c r="B6" s="14" t="s">
        <v>172</v>
      </c>
      <c r="C6" s="15"/>
      <c r="D6" s="14" t="s">
        <v>173</v>
      </c>
      <c r="E6" s="15"/>
      <c r="F6" s="14" t="s">
        <v>174</v>
      </c>
      <c r="G6" s="15"/>
      <c r="H6" s="14" t="s">
        <v>175</v>
      </c>
      <c r="I6" s="15"/>
      <c r="J6" s="20"/>
      <c r="K6" s="15"/>
      <c r="N6" s="8">
        <v>0</v>
      </c>
      <c r="O6" s="8">
        <v>10</v>
      </c>
      <c r="P6" s="8">
        <v>5</v>
      </c>
      <c r="Q6" s="8">
        <v>15</v>
      </c>
    </row>
    <row r="12" spans="2:17" ht="18.75" x14ac:dyDescent="0.3">
      <c r="B12" s="24" t="s">
        <v>44</v>
      </c>
    </row>
    <row r="14" spans="2:17" ht="15.75" x14ac:dyDescent="0.25">
      <c r="C14" s="23" t="s">
        <v>36</v>
      </c>
      <c r="D14" s="22"/>
      <c r="E14" s="22"/>
      <c r="F14" s="22"/>
      <c r="G14" s="22"/>
      <c r="H14" s="22"/>
      <c r="I14" s="22"/>
      <c r="J14" s="22"/>
      <c r="K14" s="19"/>
    </row>
    <row r="15" spans="2:17" x14ac:dyDescent="0.25">
      <c r="C15" s="17" t="s">
        <v>33</v>
      </c>
      <c r="D15" s="13"/>
      <c r="E15" s="13"/>
      <c r="F15" s="30"/>
      <c r="G15" s="31" t="s">
        <v>34</v>
      </c>
      <c r="H15" s="32"/>
      <c r="I15" s="32"/>
      <c r="J15" s="32"/>
      <c r="K15" s="33"/>
    </row>
    <row r="16" spans="2:17" x14ac:dyDescent="0.25">
      <c r="C16" s="17" t="s">
        <v>35</v>
      </c>
      <c r="D16" s="13"/>
      <c r="E16" s="13"/>
      <c r="F16" s="30"/>
      <c r="G16" s="31" t="s">
        <v>36</v>
      </c>
      <c r="H16" s="32"/>
      <c r="I16" s="32"/>
      <c r="J16" s="32"/>
      <c r="K16" s="33"/>
    </row>
    <row r="17" spans="3:11" x14ac:dyDescent="0.25">
      <c r="C17" s="17" t="s">
        <v>50</v>
      </c>
      <c r="D17" s="13"/>
      <c r="E17" s="13"/>
      <c r="F17" s="30"/>
      <c r="G17" s="31" t="s">
        <v>51</v>
      </c>
      <c r="H17" s="32"/>
      <c r="I17" s="32"/>
      <c r="J17" s="32"/>
      <c r="K17" s="33"/>
    </row>
    <row r="18" spans="3:11" x14ac:dyDescent="0.25">
      <c r="C18" s="17" t="s">
        <v>52</v>
      </c>
      <c r="D18" s="13"/>
      <c r="E18" s="13"/>
      <c r="F18" s="30"/>
      <c r="G18" s="31" t="b">
        <v>1</v>
      </c>
      <c r="H18" s="32"/>
      <c r="I18" s="32"/>
      <c r="J18" s="32"/>
      <c r="K18" s="33"/>
    </row>
    <row r="19" spans="3:11" x14ac:dyDescent="0.25">
      <c r="C19" s="17" t="s">
        <v>179</v>
      </c>
      <c r="D19" s="13"/>
      <c r="E19" s="13"/>
      <c r="F19" s="30"/>
      <c r="G19" s="31">
        <v>12345</v>
      </c>
      <c r="H19" s="32"/>
      <c r="I19" s="32"/>
      <c r="J19" s="32"/>
      <c r="K19" s="33"/>
    </row>
    <row r="20" spans="3:11" x14ac:dyDescent="0.25">
      <c r="C20" s="17" t="s">
        <v>53</v>
      </c>
      <c r="D20" s="13"/>
      <c r="E20" s="13"/>
      <c r="F20" s="30"/>
      <c r="G20" s="31">
        <v>32</v>
      </c>
      <c r="H20" s="32"/>
      <c r="I20" s="32"/>
      <c r="J20" s="32"/>
      <c r="K20" s="33"/>
    </row>
    <row r="21" spans="3:11" x14ac:dyDescent="0.25">
      <c r="C21" s="17" t="s">
        <v>54</v>
      </c>
      <c r="D21" s="13"/>
      <c r="E21" s="13"/>
      <c r="F21" s="30"/>
      <c r="G21" s="31">
        <v>22</v>
      </c>
      <c r="H21" s="32"/>
      <c r="I21" s="32"/>
      <c r="J21" s="32"/>
      <c r="K21" s="33"/>
    </row>
    <row r="23" spans="3:11" ht="15.75" x14ac:dyDescent="0.25">
      <c r="C23" s="23" t="s">
        <v>55</v>
      </c>
      <c r="D23" s="22"/>
      <c r="E23" s="22"/>
      <c r="F23" s="22"/>
      <c r="G23" s="19"/>
    </row>
    <row r="24" spans="3:11" x14ac:dyDescent="0.25">
      <c r="C24" s="17" t="s">
        <v>56</v>
      </c>
      <c r="D24" s="30"/>
      <c r="E24" s="31">
        <v>3</v>
      </c>
      <c r="F24" s="32"/>
      <c r="G24" s="33"/>
    </row>
    <row r="25" spans="3:11" x14ac:dyDescent="0.25">
      <c r="C25" s="17" t="s">
        <v>57</v>
      </c>
      <c r="D25" s="30"/>
      <c r="E25" s="8" t="s">
        <v>2</v>
      </c>
      <c r="F25" s="8" t="s">
        <v>3</v>
      </c>
      <c r="G25" s="8" t="s">
        <v>4</v>
      </c>
    </row>
    <row r="26" spans="3:11" x14ac:dyDescent="0.25">
      <c r="C26" s="17" t="s">
        <v>58</v>
      </c>
      <c r="D26" s="30"/>
      <c r="E26" s="20" t="s">
        <v>5</v>
      </c>
      <c r="F26" s="18"/>
      <c r="G26" s="15"/>
    </row>
    <row r="28" spans="3:11" ht="15.75" x14ac:dyDescent="0.25">
      <c r="C28" s="23" t="s">
        <v>59</v>
      </c>
      <c r="D28" s="22"/>
      <c r="E28" s="22"/>
      <c r="F28" s="22"/>
      <c r="G28" s="19"/>
    </row>
    <row r="29" spans="3:11" x14ac:dyDescent="0.25">
      <c r="C29" s="17" t="s">
        <v>180</v>
      </c>
      <c r="D29" s="13"/>
      <c r="E29" s="13"/>
      <c r="F29" s="30"/>
      <c r="G29" s="21" t="s">
        <v>63</v>
      </c>
    </row>
    <row r="30" spans="3:11" x14ac:dyDescent="0.25">
      <c r="C30" s="17" t="s">
        <v>181</v>
      </c>
      <c r="D30" s="13"/>
      <c r="E30" s="13"/>
      <c r="F30" s="30"/>
      <c r="G30" s="21">
        <v>3</v>
      </c>
    </row>
    <row r="31" spans="3:11" x14ac:dyDescent="0.25">
      <c r="C31" s="17" t="s">
        <v>182</v>
      </c>
      <c r="D31" s="13"/>
      <c r="E31" s="13"/>
      <c r="F31" s="30"/>
      <c r="G31" s="21" t="s">
        <v>63</v>
      </c>
    </row>
    <row r="32" spans="3:11" x14ac:dyDescent="0.25">
      <c r="C32" s="17" t="s">
        <v>183</v>
      </c>
      <c r="D32" s="13"/>
      <c r="E32" s="13"/>
      <c r="F32" s="30"/>
      <c r="G32" s="21">
        <v>7</v>
      </c>
    </row>
    <row r="33" spans="2:7" x14ac:dyDescent="0.25">
      <c r="C33" s="17" t="s">
        <v>184</v>
      </c>
      <c r="D33" s="13"/>
      <c r="E33" s="13"/>
      <c r="F33" s="30"/>
      <c r="G33" s="21" t="s">
        <v>61</v>
      </c>
    </row>
    <row r="34" spans="2:7" x14ac:dyDescent="0.25">
      <c r="C34" s="17" t="s">
        <v>185</v>
      </c>
      <c r="D34" s="13"/>
      <c r="E34" s="13"/>
      <c r="F34" s="30"/>
      <c r="G34" s="21" t="s">
        <v>63</v>
      </c>
    </row>
    <row r="35" spans="2:7" x14ac:dyDescent="0.25">
      <c r="C35" s="17" t="s">
        <v>186</v>
      </c>
      <c r="D35" s="13"/>
      <c r="E35" s="13"/>
      <c r="F35" s="30"/>
      <c r="G35" s="21" t="s">
        <v>63</v>
      </c>
    </row>
    <row r="36" spans="2:7" x14ac:dyDescent="0.25">
      <c r="C36" s="17" t="s">
        <v>187</v>
      </c>
      <c r="D36" s="13"/>
      <c r="E36" s="13"/>
      <c r="F36" s="30"/>
      <c r="G36" s="21" t="s">
        <v>63</v>
      </c>
    </row>
    <row r="38" spans="2:7" ht="15.75" x14ac:dyDescent="0.25">
      <c r="C38" s="23" t="s">
        <v>67</v>
      </c>
      <c r="D38" s="22"/>
      <c r="E38" s="22"/>
      <c r="F38" s="22"/>
      <c r="G38" s="19"/>
    </row>
    <row r="39" spans="2:7" x14ac:dyDescent="0.25">
      <c r="C39" s="20" t="s">
        <v>68</v>
      </c>
      <c r="D39" s="18"/>
      <c r="E39" s="18"/>
      <c r="F39" s="18"/>
      <c r="G39" s="15"/>
    </row>
    <row r="40" spans="2:7" x14ac:dyDescent="0.25">
      <c r="C40" s="20" t="s">
        <v>188</v>
      </c>
      <c r="D40" s="18"/>
      <c r="E40" s="18"/>
      <c r="F40" s="18"/>
      <c r="G40" s="15"/>
    </row>
    <row r="41" spans="2:7" x14ac:dyDescent="0.25">
      <c r="C41" s="20" t="s">
        <v>69</v>
      </c>
      <c r="D41" s="18"/>
      <c r="E41" s="18"/>
      <c r="F41" s="18"/>
      <c r="G41" s="15"/>
    </row>
    <row r="42" spans="2:7" x14ac:dyDescent="0.25">
      <c r="C42" s="20" t="s">
        <v>70</v>
      </c>
      <c r="D42" s="18"/>
      <c r="E42" s="18"/>
      <c r="F42" s="18"/>
      <c r="G42" s="15"/>
    </row>
    <row r="44" spans="2:7" ht="18.75" x14ac:dyDescent="0.3">
      <c r="B44" s="24" t="s">
        <v>189</v>
      </c>
    </row>
    <row r="46" spans="2:7" x14ac:dyDescent="0.25">
      <c r="C46" s="34" t="s">
        <v>190</v>
      </c>
      <c r="D46" s="35"/>
      <c r="E46" s="35"/>
      <c r="F46" s="36"/>
    </row>
    <row r="48" spans="2:7" x14ac:dyDescent="0.25">
      <c r="C48" s="12" t="s">
        <v>73</v>
      </c>
      <c r="D48" s="12" t="s">
        <v>191</v>
      </c>
    </row>
    <row r="49" spans="2:4" x14ac:dyDescent="0.25">
      <c r="C49" s="9">
        <v>1</v>
      </c>
      <c r="D49" s="8">
        <v>0.1875</v>
      </c>
    </row>
    <row r="50" spans="2:4" x14ac:dyDescent="0.25">
      <c r="C50" s="9">
        <v>2</v>
      </c>
      <c r="D50" s="8">
        <v>9.375E-2</v>
      </c>
    </row>
    <row r="51" spans="2:4" x14ac:dyDescent="0.25">
      <c r="C51" s="9">
        <v>3</v>
      </c>
      <c r="D51" s="8">
        <v>0.3125</v>
      </c>
    </row>
    <row r="52" spans="2:4" x14ac:dyDescent="0.25">
      <c r="C52" s="9">
        <v>4</v>
      </c>
      <c r="D52" s="8">
        <v>0.25</v>
      </c>
    </row>
    <row r="53" spans="2:4" x14ac:dyDescent="0.25">
      <c r="C53" s="9">
        <v>5</v>
      </c>
      <c r="D53" s="8">
        <v>0.15625</v>
      </c>
    </row>
    <row r="55" spans="2:4" ht="18.75" x14ac:dyDescent="0.3">
      <c r="B55" s="24" t="s">
        <v>192</v>
      </c>
    </row>
    <row r="57" spans="2:4" x14ac:dyDescent="0.25">
      <c r="C57" s="12" t="s">
        <v>193</v>
      </c>
      <c r="D57" s="12" t="s">
        <v>82</v>
      </c>
    </row>
    <row r="58" spans="2:4" x14ac:dyDescent="0.25">
      <c r="C58" s="9">
        <v>0</v>
      </c>
      <c r="D58" s="8">
        <v>68.75</v>
      </c>
    </row>
    <row r="59" spans="2:4" x14ac:dyDescent="0.25">
      <c r="C59" s="9">
        <v>1</v>
      </c>
      <c r="D59" s="8">
        <v>56.25</v>
      </c>
    </row>
    <row r="60" spans="2:4" x14ac:dyDescent="0.25">
      <c r="C60" s="9">
        <v>2</v>
      </c>
      <c r="D60" s="8">
        <v>50</v>
      </c>
    </row>
    <row r="61" spans="2:4" x14ac:dyDescent="0.25">
      <c r="C61" s="9">
        <v>3</v>
      </c>
      <c r="D61" s="8">
        <v>43.75</v>
      </c>
    </row>
    <row r="62" spans="2:4" x14ac:dyDescent="0.25">
      <c r="C62" s="9">
        <v>4</v>
      </c>
      <c r="D62" s="8">
        <v>37.5</v>
      </c>
    </row>
    <row r="63" spans="2:4" x14ac:dyDescent="0.25">
      <c r="C63" s="9">
        <v>5</v>
      </c>
      <c r="D63" s="8">
        <v>34.375</v>
      </c>
    </row>
    <row r="64" spans="2:4" x14ac:dyDescent="0.25">
      <c r="C64" s="9">
        <v>6</v>
      </c>
      <c r="D64" s="8">
        <v>31.25</v>
      </c>
    </row>
    <row r="65" spans="2:13" x14ac:dyDescent="0.25">
      <c r="C65" s="9">
        <v>7</v>
      </c>
      <c r="D65" s="8">
        <v>31.25</v>
      </c>
    </row>
    <row r="66" spans="2:13" x14ac:dyDescent="0.25">
      <c r="C66" s="9">
        <v>8</v>
      </c>
      <c r="D66" s="8">
        <v>28.125</v>
      </c>
    </row>
    <row r="67" spans="2:13" x14ac:dyDescent="0.25">
      <c r="C67" s="9">
        <v>9</v>
      </c>
      <c r="D67" s="8">
        <v>18.75</v>
      </c>
    </row>
    <row r="68" spans="2:13" x14ac:dyDescent="0.25">
      <c r="C68" s="9">
        <v>10</v>
      </c>
      <c r="D68" s="8">
        <v>18.75</v>
      </c>
    </row>
    <row r="69" spans="2:13" x14ac:dyDescent="0.25">
      <c r="C69" s="9">
        <v>11</v>
      </c>
      <c r="D69" s="8">
        <v>15.625</v>
      </c>
    </row>
    <row r="70" spans="2:13" x14ac:dyDescent="0.25">
      <c r="C70" s="9">
        <v>12</v>
      </c>
      <c r="D70" s="8">
        <v>15.625</v>
      </c>
    </row>
    <row r="72" spans="2:13" ht="18.75" x14ac:dyDescent="0.3">
      <c r="B72" s="24" t="s">
        <v>194</v>
      </c>
    </row>
    <row r="74" spans="2:13" x14ac:dyDescent="0.25">
      <c r="C74" s="17" t="s">
        <v>195</v>
      </c>
      <c r="D74" s="30"/>
      <c r="E74" s="8">
        <v>12</v>
      </c>
      <c r="H74" s="17" t="s">
        <v>196</v>
      </c>
      <c r="I74" s="30"/>
      <c r="J74" s="8">
        <v>13</v>
      </c>
    </row>
    <row r="76" spans="2:13" x14ac:dyDescent="0.25">
      <c r="C76" s="12" t="s">
        <v>197</v>
      </c>
      <c r="D76" s="12" t="s">
        <v>198</v>
      </c>
      <c r="E76" s="12" t="s">
        <v>199</v>
      </c>
      <c r="F76" s="12" t="s">
        <v>160</v>
      </c>
      <c r="G76" s="12" t="s">
        <v>161</v>
      </c>
      <c r="H76" s="12" t="s">
        <v>156</v>
      </c>
      <c r="I76" s="12" t="s">
        <v>200</v>
      </c>
      <c r="J76" s="12" t="s">
        <v>201</v>
      </c>
      <c r="K76" s="12" t="s">
        <v>202</v>
      </c>
      <c r="L76" s="12" t="s">
        <v>73</v>
      </c>
      <c r="M76" s="12" t="s">
        <v>133</v>
      </c>
    </row>
    <row r="77" spans="2:13" x14ac:dyDescent="0.25">
      <c r="C77" s="37">
        <v>0</v>
      </c>
      <c r="D77" s="37">
        <v>0</v>
      </c>
      <c r="E77" s="37" t="s">
        <v>203</v>
      </c>
      <c r="F77" s="37">
        <v>1</v>
      </c>
      <c r="G77" s="37">
        <v>2</v>
      </c>
      <c r="H77" s="37" t="s">
        <v>3</v>
      </c>
      <c r="I77" s="37">
        <v>0.55000000000000004</v>
      </c>
      <c r="J77" s="37">
        <v>32</v>
      </c>
      <c r="K77" s="37">
        <v>0.6875</v>
      </c>
      <c r="L77" s="37">
        <v>3</v>
      </c>
      <c r="M77" s="37" t="s">
        <v>204</v>
      </c>
    </row>
    <row r="78" spans="2:13" x14ac:dyDescent="0.25">
      <c r="C78" s="37">
        <v>1</v>
      </c>
      <c r="D78" s="37">
        <v>1</v>
      </c>
      <c r="E78" s="37">
        <v>0</v>
      </c>
      <c r="F78" s="37">
        <v>3</v>
      </c>
      <c r="G78" s="37">
        <v>4</v>
      </c>
      <c r="H78" s="37" t="s">
        <v>2</v>
      </c>
      <c r="I78" s="37">
        <v>0.12578479714572716</v>
      </c>
      <c r="J78" s="37">
        <v>19</v>
      </c>
      <c r="K78" s="37">
        <v>0.34375</v>
      </c>
      <c r="L78" s="37">
        <v>3</v>
      </c>
      <c r="M78" s="37" t="s">
        <v>204</v>
      </c>
    </row>
    <row r="79" spans="2:13" x14ac:dyDescent="0.25">
      <c r="C79" s="37">
        <v>2</v>
      </c>
      <c r="D79" s="37">
        <v>1</v>
      </c>
      <c r="E79" s="37">
        <v>0</v>
      </c>
      <c r="F79" s="37">
        <v>5</v>
      </c>
      <c r="G79" s="37">
        <v>6</v>
      </c>
      <c r="H79" s="37" t="s">
        <v>4</v>
      </c>
      <c r="I79" s="37">
        <v>0.75</v>
      </c>
      <c r="J79" s="37">
        <v>13</v>
      </c>
      <c r="K79" s="37">
        <v>0.21875</v>
      </c>
      <c r="L79" s="37">
        <v>4</v>
      </c>
      <c r="M79" s="37" t="s">
        <v>204</v>
      </c>
    </row>
    <row r="80" spans="2:13" x14ac:dyDescent="0.25">
      <c r="C80" s="37">
        <v>3</v>
      </c>
      <c r="D80" s="37">
        <v>2</v>
      </c>
      <c r="E80" s="37">
        <v>1</v>
      </c>
      <c r="F80" s="37">
        <v>7</v>
      </c>
      <c r="G80" s="37">
        <v>8</v>
      </c>
      <c r="H80" s="37" t="s">
        <v>2</v>
      </c>
      <c r="I80" s="37">
        <v>0.11264999369159265</v>
      </c>
      <c r="J80" s="37">
        <v>5</v>
      </c>
      <c r="K80" s="37">
        <v>9.375E-2</v>
      </c>
      <c r="L80" s="37">
        <v>2</v>
      </c>
      <c r="M80" s="37" t="s">
        <v>204</v>
      </c>
    </row>
    <row r="81" spans="3:13" x14ac:dyDescent="0.25">
      <c r="C81" s="37">
        <v>4</v>
      </c>
      <c r="D81" s="37">
        <v>2</v>
      </c>
      <c r="E81" s="37">
        <v>1</v>
      </c>
      <c r="F81" s="37">
        <v>9</v>
      </c>
      <c r="G81" s="37">
        <v>10</v>
      </c>
      <c r="H81" s="37" t="s">
        <v>3</v>
      </c>
      <c r="I81" s="37">
        <v>0.15000000000000002</v>
      </c>
      <c r="J81" s="37">
        <v>14</v>
      </c>
      <c r="K81" s="37">
        <v>0.1875</v>
      </c>
      <c r="L81" s="37">
        <v>3</v>
      </c>
      <c r="M81" s="37" t="s">
        <v>204</v>
      </c>
    </row>
    <row r="82" spans="3:13" x14ac:dyDescent="0.25">
      <c r="C82" s="37">
        <v>5</v>
      </c>
      <c r="D82" s="37">
        <v>2</v>
      </c>
      <c r="E82" s="37">
        <v>2</v>
      </c>
      <c r="F82" s="37" t="s">
        <v>203</v>
      </c>
      <c r="G82" s="37" t="s">
        <v>203</v>
      </c>
      <c r="H82" s="37" t="s">
        <v>203</v>
      </c>
      <c r="I82" s="37" t="s">
        <v>203</v>
      </c>
      <c r="J82" s="37">
        <v>3</v>
      </c>
      <c r="K82" s="37">
        <v>0</v>
      </c>
      <c r="L82" s="37">
        <v>4</v>
      </c>
      <c r="M82" s="37" t="s">
        <v>205</v>
      </c>
    </row>
    <row r="83" spans="3:13" x14ac:dyDescent="0.25">
      <c r="C83" s="37">
        <v>6</v>
      </c>
      <c r="D83" s="37">
        <v>2</v>
      </c>
      <c r="E83" s="37">
        <v>2</v>
      </c>
      <c r="F83" s="37">
        <v>11</v>
      </c>
      <c r="G83" s="37">
        <v>12</v>
      </c>
      <c r="H83" s="37" t="s">
        <v>2</v>
      </c>
      <c r="I83" s="37">
        <v>0.22828118546029685</v>
      </c>
      <c r="J83" s="37">
        <v>10</v>
      </c>
      <c r="K83" s="37">
        <v>0.15625</v>
      </c>
      <c r="L83" s="37">
        <v>5</v>
      </c>
      <c r="M83" s="37" t="s">
        <v>204</v>
      </c>
    </row>
    <row r="84" spans="3:13" x14ac:dyDescent="0.25">
      <c r="C84" s="37">
        <v>7</v>
      </c>
      <c r="D84" s="37">
        <v>3</v>
      </c>
      <c r="E84" s="37">
        <v>3</v>
      </c>
      <c r="F84" s="37" t="s">
        <v>203</v>
      </c>
      <c r="G84" s="37" t="s">
        <v>203</v>
      </c>
      <c r="H84" s="37" t="s">
        <v>203</v>
      </c>
      <c r="I84" s="37" t="s">
        <v>203</v>
      </c>
      <c r="J84" s="37">
        <v>3</v>
      </c>
      <c r="K84" s="37">
        <v>3.125E-2</v>
      </c>
      <c r="L84" s="37">
        <v>4</v>
      </c>
      <c r="M84" s="37" t="s">
        <v>205</v>
      </c>
    </row>
    <row r="85" spans="3:13" x14ac:dyDescent="0.25">
      <c r="C85" s="37">
        <v>8</v>
      </c>
      <c r="D85" s="37">
        <v>3</v>
      </c>
      <c r="E85" s="37">
        <v>3</v>
      </c>
      <c r="F85" s="37" t="s">
        <v>203</v>
      </c>
      <c r="G85" s="37" t="s">
        <v>203</v>
      </c>
      <c r="H85" s="37" t="s">
        <v>203</v>
      </c>
      <c r="I85" s="37" t="s">
        <v>203</v>
      </c>
      <c r="J85" s="37">
        <v>2</v>
      </c>
      <c r="K85" s="37">
        <v>0</v>
      </c>
      <c r="L85" s="37">
        <v>2</v>
      </c>
      <c r="M85" s="37" t="s">
        <v>205</v>
      </c>
    </row>
    <row r="86" spans="3:13" x14ac:dyDescent="0.25">
      <c r="C86" s="37">
        <v>9</v>
      </c>
      <c r="D86" s="37">
        <v>3</v>
      </c>
      <c r="E86" s="37">
        <v>4</v>
      </c>
      <c r="F86" s="37" t="s">
        <v>203</v>
      </c>
      <c r="G86" s="37" t="s">
        <v>203</v>
      </c>
      <c r="H86" s="37" t="s">
        <v>203</v>
      </c>
      <c r="I86" s="37" t="s">
        <v>203</v>
      </c>
      <c r="J86" s="37">
        <v>2</v>
      </c>
      <c r="K86" s="37">
        <v>3.125E-2</v>
      </c>
      <c r="L86" s="37">
        <v>1</v>
      </c>
      <c r="M86" s="37" t="s">
        <v>205</v>
      </c>
    </row>
    <row r="87" spans="3:13" x14ac:dyDescent="0.25">
      <c r="C87" s="37">
        <v>10</v>
      </c>
      <c r="D87" s="37">
        <v>3</v>
      </c>
      <c r="E87" s="37">
        <v>4</v>
      </c>
      <c r="F87" s="37">
        <v>13</v>
      </c>
      <c r="G87" s="37">
        <v>14</v>
      </c>
      <c r="H87" s="37" t="s">
        <v>2</v>
      </c>
      <c r="I87" s="37">
        <v>0.1781263852776902</v>
      </c>
      <c r="J87" s="37">
        <v>12</v>
      </c>
      <c r="K87" s="37">
        <v>0.125</v>
      </c>
      <c r="L87" s="37">
        <v>3</v>
      </c>
      <c r="M87" s="37" t="s">
        <v>204</v>
      </c>
    </row>
    <row r="88" spans="3:13" x14ac:dyDescent="0.25">
      <c r="C88" s="37">
        <v>11</v>
      </c>
      <c r="D88" s="37">
        <v>3</v>
      </c>
      <c r="E88" s="37">
        <v>6</v>
      </c>
      <c r="F88" s="37">
        <v>15</v>
      </c>
      <c r="G88" s="37">
        <v>16</v>
      </c>
      <c r="H88" s="37" t="s">
        <v>2</v>
      </c>
      <c r="I88" s="37">
        <v>5.7151010729068127E-2</v>
      </c>
      <c r="J88" s="37">
        <v>9</v>
      </c>
      <c r="K88" s="37">
        <v>0.125</v>
      </c>
      <c r="L88" s="37">
        <v>5</v>
      </c>
      <c r="M88" s="37" t="s">
        <v>204</v>
      </c>
    </row>
    <row r="89" spans="3:13" x14ac:dyDescent="0.25">
      <c r="C89" s="37">
        <v>12</v>
      </c>
      <c r="D89" s="37">
        <v>3</v>
      </c>
      <c r="E89" s="37">
        <v>6</v>
      </c>
      <c r="F89" s="37" t="s">
        <v>203</v>
      </c>
      <c r="G89" s="37" t="s">
        <v>203</v>
      </c>
      <c r="H89" s="37" t="s">
        <v>203</v>
      </c>
      <c r="I89" s="37" t="s">
        <v>203</v>
      </c>
      <c r="J89" s="37">
        <v>1</v>
      </c>
      <c r="K89" s="37">
        <v>0</v>
      </c>
      <c r="L89" s="37">
        <v>3</v>
      </c>
      <c r="M89" s="37" t="s">
        <v>205</v>
      </c>
    </row>
    <row r="90" spans="3:13" x14ac:dyDescent="0.25">
      <c r="C90" s="37">
        <v>13</v>
      </c>
      <c r="D90" s="37">
        <v>4</v>
      </c>
      <c r="E90" s="37">
        <v>10</v>
      </c>
      <c r="F90" s="37">
        <v>17</v>
      </c>
      <c r="G90" s="37">
        <v>18</v>
      </c>
      <c r="H90" s="37" t="s">
        <v>3</v>
      </c>
      <c r="I90" s="37">
        <v>0.25</v>
      </c>
      <c r="J90" s="37">
        <v>6</v>
      </c>
      <c r="K90" s="37">
        <v>9.375E-2</v>
      </c>
      <c r="L90" s="37">
        <v>1</v>
      </c>
      <c r="M90" s="37" t="s">
        <v>204</v>
      </c>
    </row>
    <row r="91" spans="3:13" x14ac:dyDescent="0.25">
      <c r="C91" s="37">
        <v>14</v>
      </c>
      <c r="D91" s="37">
        <v>4</v>
      </c>
      <c r="E91" s="37">
        <v>10</v>
      </c>
      <c r="F91" s="37">
        <v>19</v>
      </c>
      <c r="G91" s="37">
        <v>20</v>
      </c>
      <c r="H91" s="37" t="s">
        <v>3</v>
      </c>
      <c r="I91" s="37">
        <v>0.35</v>
      </c>
      <c r="J91" s="37">
        <v>6</v>
      </c>
      <c r="K91" s="37">
        <v>3.125E-2</v>
      </c>
      <c r="L91" s="37">
        <v>3</v>
      </c>
      <c r="M91" s="37" t="s">
        <v>204</v>
      </c>
    </row>
    <row r="92" spans="3:13" x14ac:dyDescent="0.25">
      <c r="C92" s="37">
        <v>15</v>
      </c>
      <c r="D92" s="37">
        <v>4</v>
      </c>
      <c r="E92" s="37">
        <v>11</v>
      </c>
      <c r="F92" s="37" t="s">
        <v>203</v>
      </c>
      <c r="G92" s="37" t="s">
        <v>203</v>
      </c>
      <c r="H92" s="37" t="s">
        <v>203</v>
      </c>
      <c r="I92" s="37" t="s">
        <v>203</v>
      </c>
      <c r="J92" s="37">
        <v>2</v>
      </c>
      <c r="K92" s="37">
        <v>3.125E-2</v>
      </c>
      <c r="L92" s="37">
        <v>3</v>
      </c>
      <c r="M92" s="37" t="s">
        <v>205</v>
      </c>
    </row>
    <row r="93" spans="3:13" x14ac:dyDescent="0.25">
      <c r="C93" s="37">
        <v>16</v>
      </c>
      <c r="D93" s="37">
        <v>4</v>
      </c>
      <c r="E93" s="37">
        <v>11</v>
      </c>
      <c r="F93" s="37">
        <v>21</v>
      </c>
      <c r="G93" s="37">
        <v>22</v>
      </c>
      <c r="H93" s="37" t="s">
        <v>2</v>
      </c>
      <c r="I93" s="37">
        <v>0.20433322320094482</v>
      </c>
      <c r="J93" s="37">
        <v>7</v>
      </c>
      <c r="K93" s="37">
        <v>6.25E-2</v>
      </c>
      <c r="L93" s="37">
        <v>5</v>
      </c>
      <c r="M93" s="37" t="s">
        <v>204</v>
      </c>
    </row>
    <row r="94" spans="3:13" x14ac:dyDescent="0.25">
      <c r="C94" s="37">
        <v>17</v>
      </c>
      <c r="D94" s="37">
        <v>5</v>
      </c>
      <c r="E94" s="37">
        <v>13</v>
      </c>
      <c r="F94" s="37" t="s">
        <v>203</v>
      </c>
      <c r="G94" s="37" t="s">
        <v>203</v>
      </c>
      <c r="H94" s="37" t="s">
        <v>203</v>
      </c>
      <c r="I94" s="37" t="s">
        <v>203</v>
      </c>
      <c r="J94" s="37">
        <v>3</v>
      </c>
      <c r="K94" s="37">
        <v>0</v>
      </c>
      <c r="L94" s="37">
        <v>1</v>
      </c>
      <c r="M94" s="37" t="s">
        <v>205</v>
      </c>
    </row>
    <row r="95" spans="3:13" x14ac:dyDescent="0.25">
      <c r="C95" s="37">
        <v>18</v>
      </c>
      <c r="D95" s="37">
        <v>5</v>
      </c>
      <c r="E95" s="37">
        <v>13</v>
      </c>
      <c r="F95" s="37" t="s">
        <v>203</v>
      </c>
      <c r="G95" s="37" t="s">
        <v>203</v>
      </c>
      <c r="H95" s="37" t="s">
        <v>203</v>
      </c>
      <c r="I95" s="37" t="s">
        <v>203</v>
      </c>
      <c r="J95" s="37">
        <v>3</v>
      </c>
      <c r="K95" s="37">
        <v>0</v>
      </c>
      <c r="L95" s="37">
        <v>3</v>
      </c>
      <c r="M95" s="37" t="s">
        <v>205</v>
      </c>
    </row>
    <row r="96" spans="3:13" x14ac:dyDescent="0.25">
      <c r="C96" s="37">
        <v>19</v>
      </c>
      <c r="D96" s="37">
        <v>5</v>
      </c>
      <c r="E96" s="37">
        <v>14</v>
      </c>
      <c r="F96" s="37" t="s">
        <v>203</v>
      </c>
      <c r="G96" s="37" t="s">
        <v>203</v>
      </c>
      <c r="H96" s="37" t="s">
        <v>203</v>
      </c>
      <c r="I96" s="37" t="s">
        <v>203</v>
      </c>
      <c r="J96" s="37">
        <v>4</v>
      </c>
      <c r="K96" s="37">
        <v>0</v>
      </c>
      <c r="L96" s="37">
        <v>3</v>
      </c>
      <c r="M96" s="37" t="s">
        <v>205</v>
      </c>
    </row>
    <row r="97" spans="2:13" x14ac:dyDescent="0.25">
      <c r="C97" s="37">
        <v>20</v>
      </c>
      <c r="D97" s="37">
        <v>5</v>
      </c>
      <c r="E97" s="37">
        <v>14</v>
      </c>
      <c r="F97" s="37" t="s">
        <v>203</v>
      </c>
      <c r="G97" s="37" t="s">
        <v>203</v>
      </c>
      <c r="H97" s="37" t="s">
        <v>203</v>
      </c>
      <c r="I97" s="37" t="s">
        <v>203</v>
      </c>
      <c r="J97" s="37">
        <v>2</v>
      </c>
      <c r="K97" s="37">
        <v>3.125E-2</v>
      </c>
      <c r="L97" s="37">
        <v>1</v>
      </c>
      <c r="M97" s="37" t="s">
        <v>205</v>
      </c>
    </row>
    <row r="98" spans="2:13" x14ac:dyDescent="0.25">
      <c r="C98" s="37">
        <v>21</v>
      </c>
      <c r="D98" s="37">
        <v>5</v>
      </c>
      <c r="E98" s="37">
        <v>16</v>
      </c>
      <c r="F98" s="37">
        <v>23</v>
      </c>
      <c r="G98" s="37">
        <v>24</v>
      </c>
      <c r="H98" s="37" t="s">
        <v>3</v>
      </c>
      <c r="I98" s="37">
        <v>0.85</v>
      </c>
      <c r="J98" s="37">
        <v>6</v>
      </c>
      <c r="K98" s="37">
        <v>3.125E-2</v>
      </c>
      <c r="L98" s="37">
        <v>5</v>
      </c>
      <c r="M98" s="37" t="s">
        <v>204</v>
      </c>
    </row>
    <row r="99" spans="2:13" x14ac:dyDescent="0.25">
      <c r="C99" s="37">
        <v>22</v>
      </c>
      <c r="D99" s="37">
        <v>5</v>
      </c>
      <c r="E99" s="37">
        <v>16</v>
      </c>
      <c r="F99" s="37" t="s">
        <v>203</v>
      </c>
      <c r="G99" s="37" t="s">
        <v>203</v>
      </c>
      <c r="H99" s="37" t="s">
        <v>203</v>
      </c>
      <c r="I99" s="37" t="s">
        <v>203</v>
      </c>
      <c r="J99" s="37">
        <v>1</v>
      </c>
      <c r="K99" s="37">
        <v>0</v>
      </c>
      <c r="L99" s="37">
        <v>4</v>
      </c>
      <c r="M99" s="37" t="s">
        <v>205</v>
      </c>
    </row>
    <row r="100" spans="2:13" x14ac:dyDescent="0.25">
      <c r="C100" s="37">
        <v>23</v>
      </c>
      <c r="D100" s="37">
        <v>6</v>
      </c>
      <c r="E100" s="37">
        <v>21</v>
      </c>
      <c r="F100" s="37" t="s">
        <v>203</v>
      </c>
      <c r="G100" s="37" t="s">
        <v>203</v>
      </c>
      <c r="H100" s="37" t="s">
        <v>203</v>
      </c>
      <c r="I100" s="37" t="s">
        <v>203</v>
      </c>
      <c r="J100" s="37">
        <v>4</v>
      </c>
      <c r="K100" s="37">
        <v>0</v>
      </c>
      <c r="L100" s="37">
        <v>5</v>
      </c>
      <c r="M100" s="37" t="s">
        <v>205</v>
      </c>
    </row>
    <row r="101" spans="2:13" x14ac:dyDescent="0.25">
      <c r="C101" s="37">
        <v>24</v>
      </c>
      <c r="D101" s="37">
        <v>6</v>
      </c>
      <c r="E101" s="37">
        <v>21</v>
      </c>
      <c r="F101" s="37" t="s">
        <v>203</v>
      </c>
      <c r="G101" s="37" t="s">
        <v>203</v>
      </c>
      <c r="H101" s="37" t="s">
        <v>203</v>
      </c>
      <c r="I101" s="37" t="s">
        <v>203</v>
      </c>
      <c r="J101" s="37">
        <v>2</v>
      </c>
      <c r="K101" s="37">
        <v>3.125E-2</v>
      </c>
      <c r="L101" s="37">
        <v>4</v>
      </c>
      <c r="M101" s="37" t="s">
        <v>205</v>
      </c>
    </row>
    <row r="104" spans="2:13" ht="18.75" x14ac:dyDescent="0.3">
      <c r="B104" s="24" t="s">
        <v>206</v>
      </c>
    </row>
    <row r="106" spans="2:13" ht="15.75" x14ac:dyDescent="0.25">
      <c r="C106" s="23" t="s">
        <v>76</v>
      </c>
      <c r="D106" s="22"/>
      <c r="E106" s="22"/>
      <c r="F106" s="22"/>
      <c r="G106" s="22"/>
      <c r="H106" s="19"/>
    </row>
    <row r="107" spans="2:13" x14ac:dyDescent="0.25">
      <c r="C107" s="12"/>
      <c r="D107" s="34" t="s">
        <v>77</v>
      </c>
      <c r="E107" s="35"/>
      <c r="F107" s="35"/>
      <c r="G107" s="35"/>
      <c r="H107" s="36"/>
    </row>
    <row r="108" spans="2:13" x14ac:dyDescent="0.25">
      <c r="C108" s="9" t="s">
        <v>78</v>
      </c>
      <c r="D108" s="12">
        <v>1</v>
      </c>
      <c r="E108" s="12">
        <v>2</v>
      </c>
      <c r="F108" s="12">
        <v>3</v>
      </c>
      <c r="G108" s="12">
        <v>4</v>
      </c>
      <c r="H108" s="12">
        <v>5</v>
      </c>
    </row>
    <row r="109" spans="2:13" x14ac:dyDescent="0.25">
      <c r="C109" s="9">
        <v>1</v>
      </c>
      <c r="D109" s="8">
        <v>5</v>
      </c>
      <c r="E109" s="8">
        <v>0</v>
      </c>
      <c r="F109" s="8">
        <v>0</v>
      </c>
      <c r="G109" s="8">
        <v>1</v>
      </c>
      <c r="H109" s="8">
        <v>0</v>
      </c>
    </row>
    <row r="110" spans="2:13" x14ac:dyDescent="0.25">
      <c r="C110" s="9">
        <v>2</v>
      </c>
      <c r="D110" s="8">
        <v>1</v>
      </c>
      <c r="E110" s="8">
        <v>2</v>
      </c>
      <c r="F110" s="8">
        <v>0</v>
      </c>
      <c r="G110" s="8">
        <v>0</v>
      </c>
      <c r="H110" s="8">
        <v>0</v>
      </c>
    </row>
    <row r="111" spans="2:13" x14ac:dyDescent="0.25">
      <c r="C111" s="9">
        <v>3</v>
      </c>
      <c r="D111" s="8">
        <v>1</v>
      </c>
      <c r="E111" s="8">
        <v>0</v>
      </c>
      <c r="F111" s="8">
        <v>9</v>
      </c>
      <c r="G111" s="8">
        <v>0</v>
      </c>
      <c r="H111" s="8">
        <v>0</v>
      </c>
    </row>
    <row r="112" spans="2:13" x14ac:dyDescent="0.25">
      <c r="C112" s="9">
        <v>4</v>
      </c>
      <c r="D112" s="8">
        <v>0</v>
      </c>
      <c r="E112" s="8">
        <v>0</v>
      </c>
      <c r="F112" s="8">
        <v>1</v>
      </c>
      <c r="G112" s="8">
        <v>7</v>
      </c>
      <c r="H112" s="8">
        <v>0</v>
      </c>
    </row>
    <row r="113" spans="2:8" x14ac:dyDescent="0.25">
      <c r="C113" s="9">
        <v>5</v>
      </c>
      <c r="D113" s="8">
        <v>0</v>
      </c>
      <c r="E113" s="8">
        <v>0</v>
      </c>
      <c r="F113" s="8">
        <v>0</v>
      </c>
      <c r="G113" s="8">
        <v>1</v>
      </c>
      <c r="H113" s="8">
        <v>4</v>
      </c>
    </row>
    <row r="115" spans="2:8" ht="15.75" x14ac:dyDescent="0.25">
      <c r="C115" s="23" t="s">
        <v>79</v>
      </c>
      <c r="D115" s="22"/>
      <c r="E115" s="22"/>
      <c r="F115" s="19"/>
    </row>
    <row r="116" spans="2:8" x14ac:dyDescent="0.25">
      <c r="C116" s="12" t="s">
        <v>73</v>
      </c>
      <c r="D116" s="12" t="s">
        <v>80</v>
      </c>
      <c r="E116" s="12" t="s">
        <v>81</v>
      </c>
      <c r="F116" s="12" t="s">
        <v>82</v>
      </c>
    </row>
    <row r="117" spans="2:8" x14ac:dyDescent="0.25">
      <c r="C117" s="9">
        <v>1</v>
      </c>
      <c r="D117" s="8">
        <f>SUM($D$109:$H$109)</f>
        <v>6</v>
      </c>
      <c r="E117" s="8">
        <f>SUM($D$109:$H$109) - $D$109</f>
        <v>1</v>
      </c>
      <c r="F117" s="8">
        <f>IF($D$117=0,"Undefined",(($E$117)*100) / ($D$117))</f>
        <v>16.666666666666668</v>
      </c>
    </row>
    <row r="118" spans="2:8" x14ac:dyDescent="0.25">
      <c r="C118" s="9">
        <v>2</v>
      </c>
      <c r="D118" s="8">
        <f>SUM($D$110:$H$110)</f>
        <v>3</v>
      </c>
      <c r="E118" s="8">
        <f>SUM($D$110:$H$110) - $E$110</f>
        <v>1</v>
      </c>
      <c r="F118" s="8">
        <f>IF($D$118=0,"Undefined",(($E$118)*100) / ($D$118))</f>
        <v>33.333333333333336</v>
      </c>
    </row>
    <row r="119" spans="2:8" x14ac:dyDescent="0.25">
      <c r="C119" s="9">
        <v>3</v>
      </c>
      <c r="D119" s="8">
        <f>SUM($D$111:$H$111)</f>
        <v>10</v>
      </c>
      <c r="E119" s="8">
        <f>SUM($D$111:$H$111) - $F$111</f>
        <v>1</v>
      </c>
      <c r="F119" s="8">
        <f>IF($D$119=0,"Undefined",(($E$119)*100) / ($D$119))</f>
        <v>10</v>
      </c>
    </row>
    <row r="120" spans="2:8" x14ac:dyDescent="0.25">
      <c r="C120" s="9">
        <v>4</v>
      </c>
      <c r="D120" s="8">
        <f>SUM($D$112:$H$112)</f>
        <v>8</v>
      </c>
      <c r="E120" s="8">
        <f>SUM($D$112:$H$112) - $G$112</f>
        <v>1</v>
      </c>
      <c r="F120" s="8">
        <f>IF($D$120=0,"Undefined",(($E$120)*100) / ($D$120))</f>
        <v>12.5</v>
      </c>
    </row>
    <row r="121" spans="2:8" x14ac:dyDescent="0.25">
      <c r="C121" s="9">
        <v>5</v>
      </c>
      <c r="D121" s="8">
        <f>SUM($D$113:$H$113)</f>
        <v>5</v>
      </c>
      <c r="E121" s="8">
        <f>SUM($D$113:$H$113) - $H$113</f>
        <v>1</v>
      </c>
      <c r="F121" s="8">
        <f>IF($D$121=0,"Undefined",(($E$121)*100) / ($D$121))</f>
        <v>20</v>
      </c>
    </row>
    <row r="122" spans="2:8" x14ac:dyDescent="0.25">
      <c r="C122" s="9" t="s">
        <v>83</v>
      </c>
      <c r="D122" s="8">
        <f>SUM($D$117:$D$121)</f>
        <v>32</v>
      </c>
      <c r="E122" s="8">
        <f>SUM($E$117:$E$121)</f>
        <v>5</v>
      </c>
      <c r="F122" s="8">
        <f>IF($D$122=0,"Undefined",(($E$122)*100) / ($D$122))</f>
        <v>15.625</v>
      </c>
    </row>
    <row r="124" spans="2:8" ht="18.75" x14ac:dyDescent="0.3">
      <c r="B124" s="24" t="s">
        <v>207</v>
      </c>
    </row>
    <row r="126" spans="2:8" ht="15.75" x14ac:dyDescent="0.25">
      <c r="C126" s="23" t="s">
        <v>76</v>
      </c>
      <c r="D126" s="22"/>
      <c r="E126" s="22"/>
      <c r="F126" s="22"/>
      <c r="G126" s="22"/>
      <c r="H126" s="19"/>
    </row>
    <row r="127" spans="2:8" x14ac:dyDescent="0.25">
      <c r="C127" s="12"/>
      <c r="D127" s="34" t="s">
        <v>77</v>
      </c>
      <c r="E127" s="35"/>
      <c r="F127" s="35"/>
      <c r="G127" s="35"/>
      <c r="H127" s="36"/>
    </row>
    <row r="128" spans="2:8" x14ac:dyDescent="0.25">
      <c r="C128" s="9" t="s">
        <v>78</v>
      </c>
      <c r="D128" s="12">
        <v>1</v>
      </c>
      <c r="E128" s="12">
        <v>2</v>
      </c>
      <c r="F128" s="12">
        <v>3</v>
      </c>
      <c r="G128" s="12">
        <v>4</v>
      </c>
      <c r="H128" s="12">
        <v>5</v>
      </c>
    </row>
    <row r="129" spans="3:8" x14ac:dyDescent="0.25">
      <c r="C129" s="9">
        <v>1</v>
      </c>
      <c r="D129" s="8">
        <v>0</v>
      </c>
      <c r="E129" s="8">
        <v>0</v>
      </c>
      <c r="F129" s="8">
        <v>0</v>
      </c>
      <c r="G129" s="8">
        <v>0</v>
      </c>
      <c r="H129" s="8">
        <v>1</v>
      </c>
    </row>
    <row r="130" spans="3:8" x14ac:dyDescent="0.25">
      <c r="C130" s="9">
        <v>2</v>
      </c>
      <c r="D130" s="8">
        <v>2</v>
      </c>
      <c r="E130" s="8">
        <v>0</v>
      </c>
      <c r="F130" s="8">
        <v>1</v>
      </c>
      <c r="G130" s="8">
        <v>1</v>
      </c>
      <c r="H130" s="8">
        <v>0</v>
      </c>
    </row>
    <row r="131" spans="3:8" x14ac:dyDescent="0.25">
      <c r="C131" s="9">
        <v>3</v>
      </c>
      <c r="D131" s="8">
        <v>2</v>
      </c>
      <c r="E131" s="8">
        <v>0</v>
      </c>
      <c r="F131" s="8">
        <v>4</v>
      </c>
      <c r="G131" s="8">
        <v>2</v>
      </c>
      <c r="H131" s="8">
        <v>1</v>
      </c>
    </row>
    <row r="132" spans="3:8" x14ac:dyDescent="0.25">
      <c r="C132" s="9">
        <v>4</v>
      </c>
      <c r="D132" s="8">
        <v>2</v>
      </c>
      <c r="E132" s="8">
        <v>0</v>
      </c>
      <c r="F132" s="8">
        <v>2</v>
      </c>
      <c r="G132" s="8">
        <v>0</v>
      </c>
      <c r="H132" s="8">
        <v>1</v>
      </c>
    </row>
    <row r="133" spans="3:8" x14ac:dyDescent="0.25">
      <c r="C133" s="9">
        <v>5</v>
      </c>
      <c r="D133" s="8">
        <v>0</v>
      </c>
      <c r="E133" s="8">
        <v>0</v>
      </c>
      <c r="F133" s="8">
        <v>2</v>
      </c>
      <c r="G133" s="8">
        <v>1</v>
      </c>
      <c r="H133" s="8">
        <v>0</v>
      </c>
    </row>
    <row r="135" spans="3:8" ht="15.75" x14ac:dyDescent="0.25">
      <c r="C135" s="23" t="s">
        <v>79</v>
      </c>
      <c r="D135" s="22"/>
      <c r="E135" s="22"/>
      <c r="F135" s="19"/>
    </row>
    <row r="136" spans="3:8" x14ac:dyDescent="0.25">
      <c r="C136" s="12" t="s">
        <v>73</v>
      </c>
      <c r="D136" s="12" t="s">
        <v>80</v>
      </c>
      <c r="E136" s="12" t="s">
        <v>81</v>
      </c>
      <c r="F136" s="12" t="s">
        <v>82</v>
      </c>
    </row>
    <row r="137" spans="3:8" x14ac:dyDescent="0.25">
      <c r="C137" s="9">
        <v>1</v>
      </c>
      <c r="D137" s="8">
        <f>SUM($D$129:$H$129)</f>
        <v>1</v>
      </c>
      <c r="E137" s="8">
        <f>SUM($D$129:$H$129) - $D$129</f>
        <v>1</v>
      </c>
      <c r="F137" s="8">
        <f>IF($D$137=0,"Undefined",(($E$137)*100) / ($D$137))</f>
        <v>100</v>
      </c>
    </row>
    <row r="138" spans="3:8" x14ac:dyDescent="0.25">
      <c r="C138" s="9">
        <v>2</v>
      </c>
      <c r="D138" s="8">
        <f>SUM($D$130:$H$130)</f>
        <v>4</v>
      </c>
      <c r="E138" s="8">
        <f>SUM($D$130:$H$130) - $E$130</f>
        <v>4</v>
      </c>
      <c r="F138" s="8">
        <f>IF($D$138=0,"Undefined",(($E$138)*100) / ($D$138))</f>
        <v>100</v>
      </c>
    </row>
    <row r="139" spans="3:8" x14ac:dyDescent="0.25">
      <c r="C139" s="9">
        <v>3</v>
      </c>
      <c r="D139" s="8">
        <f>SUM($D$131:$H$131)</f>
        <v>9</v>
      </c>
      <c r="E139" s="8">
        <f>SUM($D$131:$H$131) - $F$131</f>
        <v>5</v>
      </c>
      <c r="F139" s="8">
        <f>IF($D$139=0,"Undefined",(($E$139)*100) / ($D$139))</f>
        <v>55.555555555555557</v>
      </c>
    </row>
    <row r="140" spans="3:8" x14ac:dyDescent="0.25">
      <c r="C140" s="9">
        <v>4</v>
      </c>
      <c r="D140" s="8">
        <f>SUM($D$132:$H$132)</f>
        <v>5</v>
      </c>
      <c r="E140" s="8">
        <f>SUM($D$132:$H$132) - $G$132</f>
        <v>5</v>
      </c>
      <c r="F140" s="8">
        <f>IF($D$140=0,"Undefined",(($E$140)*100) / ($D$140))</f>
        <v>100</v>
      </c>
    </row>
    <row r="141" spans="3:8" x14ac:dyDescent="0.25">
      <c r="C141" s="9">
        <v>5</v>
      </c>
      <c r="D141" s="8">
        <f>SUM($D$133:$H$133)</f>
        <v>3</v>
      </c>
      <c r="E141" s="8">
        <f>SUM($D$133:$H$133) - $H$133</f>
        <v>3</v>
      </c>
      <c r="F141" s="8">
        <f>IF($D$141=0,"Undefined",(($E$141)*100) / ($D$141))</f>
        <v>100</v>
      </c>
    </row>
    <row r="142" spans="3:8" x14ac:dyDescent="0.25">
      <c r="C142" s="9" t="s">
        <v>83</v>
      </c>
      <c r="D142" s="8">
        <f>SUM($D$137:$D$141)</f>
        <v>22</v>
      </c>
      <c r="E142" s="8">
        <f>SUM($E$137:$E$141)</f>
        <v>18</v>
      </c>
      <c r="F142" s="8">
        <f>IF($D$142=0,"Undefined",(($E$142)*100) / ($D$142))</f>
        <v>81.818181818181813</v>
      </c>
    </row>
  </sheetData>
  <mergeCells count="56">
    <mergeCell ref="B4:K4"/>
    <mergeCell ref="N4:Q4"/>
    <mergeCell ref="J5:K5"/>
    <mergeCell ref="B6:C6"/>
    <mergeCell ref="D6:E6"/>
    <mergeCell ref="F6:G6"/>
    <mergeCell ref="H6:I6"/>
    <mergeCell ref="J6:K6"/>
    <mergeCell ref="D107:H107"/>
    <mergeCell ref="C115:F115"/>
    <mergeCell ref="C126:H126"/>
    <mergeCell ref="D127:H127"/>
    <mergeCell ref="C135:F135"/>
    <mergeCell ref="B5:C5"/>
    <mergeCell ref="D5:E5"/>
    <mergeCell ref="F5:G5"/>
    <mergeCell ref="H5:I5"/>
    <mergeCell ref="C41:G41"/>
    <mergeCell ref="C42:G42"/>
    <mergeCell ref="C46:F46"/>
    <mergeCell ref="C74:D74"/>
    <mergeCell ref="H74:I74"/>
    <mergeCell ref="C106:H106"/>
    <mergeCell ref="C34:F34"/>
    <mergeCell ref="C35:F35"/>
    <mergeCell ref="C36:F36"/>
    <mergeCell ref="C38:G38"/>
    <mergeCell ref="C39:G39"/>
    <mergeCell ref="C40:G40"/>
    <mergeCell ref="C28:G28"/>
    <mergeCell ref="C29:F29"/>
    <mergeCell ref="C30:F30"/>
    <mergeCell ref="C31:F31"/>
    <mergeCell ref="C32:F32"/>
    <mergeCell ref="C33:F33"/>
    <mergeCell ref="C23:G23"/>
    <mergeCell ref="C24:D24"/>
    <mergeCell ref="C25:D25"/>
    <mergeCell ref="C26:D26"/>
    <mergeCell ref="E24:G24"/>
    <mergeCell ref="E26:G26"/>
    <mergeCell ref="C20:F20"/>
    <mergeCell ref="C21:F21"/>
    <mergeCell ref="G15:K15"/>
    <mergeCell ref="G16:K16"/>
    <mergeCell ref="G17:K17"/>
    <mergeCell ref="G18:K18"/>
    <mergeCell ref="G19:K19"/>
    <mergeCell ref="G20:K20"/>
    <mergeCell ref="G21:K21"/>
    <mergeCell ref="C14:K14"/>
    <mergeCell ref="C15:F15"/>
    <mergeCell ref="C16:F16"/>
    <mergeCell ref="C17:F17"/>
    <mergeCell ref="C18:F18"/>
    <mergeCell ref="C19:F19"/>
  </mergeCells>
  <hyperlinks>
    <hyperlink ref="B5" location="'CT_FullTree'!$B$12:$B$12" display="Full-Grown Tree"/>
    <hyperlink ref="D5" location="'CT_Output'!$B$12:$B$12" display="Inputs"/>
    <hyperlink ref="F5" location="'CT_Output'!$B$44:$B$44" display="Prior class probs"/>
    <hyperlink ref="H5" location="'CT_Output'!$B$55:$B$55" display="Train Log"/>
    <hyperlink ref="J5" location="'CT_Output'!$B$72:$B$72" display="Full-Grown Tree Rules"/>
    <hyperlink ref="B6" location="'CT_Output'!$B$104:$B$104" display="Train. Score Summary."/>
    <hyperlink ref="D6" location="'CT_Output'!$B$124:$B$124" display="Valid. Score Summary"/>
    <hyperlink ref="F6" location="'CT_TrainingScore'!$B$2:$B$2" display="Train. Score Detail"/>
    <hyperlink ref="H6" location="'CT_ValidationScore'!$B$2:$B$2" display="Valid. Score Detail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8"/>
  <sheetViews>
    <sheetView showGridLines="0" workbookViewId="0"/>
  </sheetViews>
  <sheetFormatPr defaultRowHeight="15" x14ac:dyDescent="0.25"/>
  <cols>
    <col min="14" max="14" width="11.140625" bestFit="1" customWidth="1"/>
  </cols>
  <sheetData>
    <row r="2" spans="2:17" ht="18.75" x14ac:dyDescent="0.3">
      <c r="B2" s="10" t="s">
        <v>177</v>
      </c>
      <c r="N2" t="s">
        <v>122</v>
      </c>
    </row>
    <row r="4" spans="2:17" ht="15.75" x14ac:dyDescent="0.25">
      <c r="B4" s="23" t="s">
        <v>27</v>
      </c>
      <c r="C4" s="22"/>
      <c r="D4" s="22"/>
      <c r="E4" s="22"/>
      <c r="F4" s="22"/>
      <c r="G4" s="22"/>
      <c r="H4" s="22"/>
      <c r="I4" s="22"/>
      <c r="J4" s="22"/>
      <c r="K4" s="19"/>
      <c r="N4" s="23" t="s">
        <v>28</v>
      </c>
      <c r="O4" s="22"/>
      <c r="P4" s="22"/>
      <c r="Q4" s="19"/>
    </row>
    <row r="5" spans="2:17" x14ac:dyDescent="0.25">
      <c r="B5" s="14" t="s">
        <v>168</v>
      </c>
      <c r="C5" s="15"/>
      <c r="D5" s="14" t="s">
        <v>44</v>
      </c>
      <c r="E5" s="15"/>
      <c r="F5" s="14" t="s">
        <v>169</v>
      </c>
      <c r="G5" s="15"/>
      <c r="H5" s="14" t="s">
        <v>170</v>
      </c>
      <c r="I5" s="15"/>
      <c r="J5" s="14" t="s">
        <v>171</v>
      </c>
      <c r="K5" s="15"/>
      <c r="N5" s="12" t="s">
        <v>29</v>
      </c>
      <c r="O5" s="12" t="s">
        <v>30</v>
      </c>
      <c r="P5" s="12" t="s">
        <v>31</v>
      </c>
      <c r="Q5" s="12" t="s">
        <v>32</v>
      </c>
    </row>
    <row r="6" spans="2:17" x14ac:dyDescent="0.25">
      <c r="B6" s="14" t="s">
        <v>172</v>
      </c>
      <c r="C6" s="15"/>
      <c r="D6" s="14" t="s">
        <v>173</v>
      </c>
      <c r="E6" s="15"/>
      <c r="F6" s="14" t="s">
        <v>174</v>
      </c>
      <c r="G6" s="15"/>
      <c r="H6" s="14" t="s">
        <v>175</v>
      </c>
      <c r="I6" s="15"/>
      <c r="J6" s="20"/>
      <c r="K6" s="15"/>
      <c r="N6" s="8">
        <v>0</v>
      </c>
      <c r="O6" s="8">
        <v>10</v>
      </c>
      <c r="P6" s="8">
        <v>5</v>
      </c>
      <c r="Q6" s="8">
        <v>15</v>
      </c>
    </row>
    <row r="12" spans="2:17" x14ac:dyDescent="0.25">
      <c r="B12" s="9" t="s">
        <v>33</v>
      </c>
      <c r="C12" s="20" t="s">
        <v>34</v>
      </c>
      <c r="D12" s="18"/>
      <c r="E12" s="18"/>
      <c r="F12" s="15"/>
    </row>
    <row r="13" spans="2:17" x14ac:dyDescent="0.25">
      <c r="B13" s="9" t="s">
        <v>35</v>
      </c>
      <c r="C13" s="20" t="s">
        <v>36</v>
      </c>
      <c r="D13" s="18"/>
      <c r="E13" s="18"/>
      <c r="F13" s="15"/>
    </row>
    <row r="16" spans="2:17" ht="26.25" x14ac:dyDescent="0.25">
      <c r="B16" s="16" t="s">
        <v>37</v>
      </c>
      <c r="C16" s="16" t="s">
        <v>38</v>
      </c>
      <c r="D16" s="16" t="s">
        <v>39</v>
      </c>
      <c r="E16" s="16" t="s">
        <v>40</v>
      </c>
      <c r="F16" s="16" t="s">
        <v>41</v>
      </c>
      <c r="G16" s="16" t="s">
        <v>42</v>
      </c>
      <c r="H16" s="16" t="s">
        <v>43</v>
      </c>
      <c r="I16" s="12" t="s">
        <v>2</v>
      </c>
      <c r="J16" s="12" t="s">
        <v>3</v>
      </c>
      <c r="K16" s="12" t="s">
        <v>4</v>
      </c>
    </row>
    <row r="17" spans="2:11" x14ac:dyDescent="0.25">
      <c r="B17" s="8">
        <v>4</v>
      </c>
      <c r="C17" s="8">
        <v>4</v>
      </c>
      <c r="D17" s="8">
        <v>0</v>
      </c>
      <c r="E17" s="8">
        <v>0</v>
      </c>
      <c r="F17" s="8">
        <v>0</v>
      </c>
      <c r="G17" s="8">
        <v>1</v>
      </c>
      <c r="H17" s="8">
        <v>0</v>
      </c>
      <c r="I17" s="8">
        <v>0.20609193229279202</v>
      </c>
      <c r="J17" s="8">
        <v>0.6</v>
      </c>
      <c r="K17" s="8">
        <v>0.8</v>
      </c>
    </row>
    <row r="18" spans="2:11" x14ac:dyDescent="0.25">
      <c r="B18" s="8">
        <v>5</v>
      </c>
      <c r="C18" s="8">
        <v>5</v>
      </c>
      <c r="D18" s="8">
        <v>0</v>
      </c>
      <c r="E18" s="8">
        <v>0</v>
      </c>
      <c r="F18" s="8">
        <v>0</v>
      </c>
      <c r="G18" s="8">
        <v>0</v>
      </c>
      <c r="H18" s="8">
        <v>1</v>
      </c>
      <c r="I18" s="8">
        <v>9.5380806762871875E-2</v>
      </c>
      <c r="J18" s="8">
        <v>0.7</v>
      </c>
      <c r="K18" s="8">
        <v>0.8</v>
      </c>
    </row>
    <row r="19" spans="2:11" x14ac:dyDescent="0.25">
      <c r="B19" s="8">
        <v>4</v>
      </c>
      <c r="C19" s="8">
        <v>4</v>
      </c>
      <c r="D19" s="8">
        <v>0.33333333333333331</v>
      </c>
      <c r="E19" s="8">
        <v>0</v>
      </c>
      <c r="F19" s="8">
        <v>0</v>
      </c>
      <c r="G19" s="8">
        <v>0.66666666666666663</v>
      </c>
      <c r="H19" s="8">
        <v>0</v>
      </c>
      <c r="I19" s="8">
        <v>0.10741346567040741</v>
      </c>
      <c r="J19" s="8">
        <v>0.4</v>
      </c>
      <c r="K19" s="8">
        <v>0.6</v>
      </c>
    </row>
    <row r="20" spans="2:11" x14ac:dyDescent="0.25">
      <c r="B20" s="25">
        <v>1</v>
      </c>
      <c r="C20" s="25">
        <v>2</v>
      </c>
      <c r="D20" s="25">
        <v>0.5</v>
      </c>
      <c r="E20" s="25">
        <v>0.5</v>
      </c>
      <c r="F20" s="25">
        <v>0</v>
      </c>
      <c r="G20" s="25">
        <v>0</v>
      </c>
      <c r="H20" s="25">
        <v>0</v>
      </c>
      <c r="I20" s="25">
        <v>0.16286964053474998</v>
      </c>
      <c r="J20" s="25">
        <v>0.1</v>
      </c>
      <c r="K20" s="25">
        <v>0.6</v>
      </c>
    </row>
    <row r="21" spans="2:11" x14ac:dyDescent="0.25">
      <c r="B21" s="8">
        <v>4</v>
      </c>
      <c r="C21" s="8">
        <v>4</v>
      </c>
      <c r="D21" s="8">
        <v>0</v>
      </c>
      <c r="E21" s="8">
        <v>0</v>
      </c>
      <c r="F21" s="8">
        <v>0</v>
      </c>
      <c r="G21" s="8">
        <v>0.5</v>
      </c>
      <c r="H21" s="8">
        <v>0.5</v>
      </c>
      <c r="I21" s="8">
        <v>0.12763013089446171</v>
      </c>
      <c r="J21" s="8">
        <v>1</v>
      </c>
      <c r="K21" s="8">
        <v>1</v>
      </c>
    </row>
    <row r="22" spans="2:11" x14ac:dyDescent="0.25">
      <c r="B22" s="8">
        <v>4</v>
      </c>
      <c r="C22" s="8">
        <v>4</v>
      </c>
      <c r="D22" s="8">
        <v>0.33333333333333331</v>
      </c>
      <c r="E22" s="8">
        <v>0</v>
      </c>
      <c r="F22" s="8">
        <v>0</v>
      </c>
      <c r="G22" s="8">
        <v>0.66666666666666663</v>
      </c>
      <c r="H22" s="8">
        <v>0</v>
      </c>
      <c r="I22" s="8">
        <v>9.2378350098701295E-2</v>
      </c>
      <c r="J22" s="8">
        <v>0.5</v>
      </c>
      <c r="K22" s="8">
        <v>0.9</v>
      </c>
    </row>
    <row r="23" spans="2:11" x14ac:dyDescent="0.25">
      <c r="B23" s="8">
        <v>3</v>
      </c>
      <c r="C23" s="8">
        <v>3</v>
      </c>
      <c r="D23" s="8">
        <v>0</v>
      </c>
      <c r="E23" s="8">
        <v>0</v>
      </c>
      <c r="F23" s="8">
        <v>1</v>
      </c>
      <c r="G23" s="8">
        <v>0</v>
      </c>
      <c r="H23" s="8">
        <v>0</v>
      </c>
      <c r="I23" s="8">
        <v>0.18737467422308229</v>
      </c>
      <c r="J23" s="8">
        <v>0.2</v>
      </c>
      <c r="K23" s="8">
        <v>0.6</v>
      </c>
    </row>
    <row r="24" spans="2:11" x14ac:dyDescent="0.25">
      <c r="B24" s="8">
        <v>1</v>
      </c>
      <c r="C24" s="8">
        <v>1</v>
      </c>
      <c r="D24" s="8">
        <v>1</v>
      </c>
      <c r="E24" s="8">
        <v>0</v>
      </c>
      <c r="F24" s="8">
        <v>0</v>
      </c>
      <c r="G24" s="8">
        <v>0</v>
      </c>
      <c r="H24" s="8">
        <v>0</v>
      </c>
      <c r="I24" s="8">
        <v>0.16364087329749538</v>
      </c>
      <c r="J24" s="8">
        <v>0.2</v>
      </c>
      <c r="K24" s="8">
        <v>0.6</v>
      </c>
    </row>
    <row r="25" spans="2:11" x14ac:dyDescent="0.25">
      <c r="B25" s="25">
        <v>1</v>
      </c>
      <c r="C25" s="25">
        <v>3</v>
      </c>
      <c r="D25" s="25">
        <v>0.5</v>
      </c>
      <c r="E25" s="25">
        <v>0</v>
      </c>
      <c r="F25" s="25">
        <v>0.5</v>
      </c>
      <c r="G25" s="25">
        <v>0</v>
      </c>
      <c r="H25" s="25">
        <v>0</v>
      </c>
      <c r="I25" s="25">
        <v>0.19410463560941477</v>
      </c>
      <c r="J25" s="25">
        <v>0.5</v>
      </c>
      <c r="K25" s="25">
        <v>1</v>
      </c>
    </row>
    <row r="26" spans="2:11" x14ac:dyDescent="0.25">
      <c r="B26" s="8">
        <v>5</v>
      </c>
      <c r="C26" s="8">
        <v>5</v>
      </c>
      <c r="D26" s="8">
        <v>0</v>
      </c>
      <c r="E26" s="8">
        <v>0</v>
      </c>
      <c r="F26" s="8">
        <v>0</v>
      </c>
      <c r="G26" s="8">
        <v>0</v>
      </c>
      <c r="H26" s="8">
        <v>1</v>
      </c>
      <c r="I26" s="8">
        <v>0.20257451410909763</v>
      </c>
      <c r="J26" s="8">
        <v>0.7</v>
      </c>
      <c r="K26" s="8">
        <v>0.8</v>
      </c>
    </row>
    <row r="27" spans="2:11" x14ac:dyDescent="0.25">
      <c r="B27" s="8">
        <v>1</v>
      </c>
      <c r="C27" s="8">
        <v>1</v>
      </c>
      <c r="D27" s="8">
        <v>1</v>
      </c>
      <c r="E27" s="8">
        <v>0</v>
      </c>
      <c r="F27" s="8">
        <v>0</v>
      </c>
      <c r="G27" s="8">
        <v>0</v>
      </c>
      <c r="H27" s="8">
        <v>0</v>
      </c>
      <c r="I27" s="8">
        <v>0.14369420714889417</v>
      </c>
      <c r="J27" s="8">
        <v>0.2</v>
      </c>
      <c r="K27" s="8">
        <v>0.6</v>
      </c>
    </row>
    <row r="28" spans="2:11" x14ac:dyDescent="0.25">
      <c r="B28" s="8">
        <v>2</v>
      </c>
      <c r="C28" s="8">
        <v>2</v>
      </c>
      <c r="D28" s="8">
        <v>0</v>
      </c>
      <c r="E28" s="8">
        <v>1</v>
      </c>
      <c r="F28" s="8">
        <v>0</v>
      </c>
      <c r="G28" s="8">
        <v>0</v>
      </c>
      <c r="H28" s="8">
        <v>0</v>
      </c>
      <c r="I28" s="8">
        <v>0.12423216047794025</v>
      </c>
      <c r="J28" s="8">
        <v>0.5</v>
      </c>
      <c r="K28" s="8">
        <v>0.8</v>
      </c>
    </row>
    <row r="29" spans="2:11" x14ac:dyDescent="0.25">
      <c r="B29" s="8">
        <v>1</v>
      </c>
      <c r="C29" s="8">
        <v>1</v>
      </c>
      <c r="D29" s="8">
        <v>0.5</v>
      </c>
      <c r="E29" s="8">
        <v>0.5</v>
      </c>
      <c r="F29" s="8">
        <v>0</v>
      </c>
      <c r="G29" s="8">
        <v>0</v>
      </c>
      <c r="H29" s="8">
        <v>0</v>
      </c>
      <c r="I29" s="8">
        <v>0.28782478279280055</v>
      </c>
      <c r="J29" s="8">
        <v>0.1</v>
      </c>
      <c r="K29" s="8">
        <v>0.4</v>
      </c>
    </row>
    <row r="30" spans="2:11" x14ac:dyDescent="0.25">
      <c r="B30" s="25">
        <v>4</v>
      </c>
      <c r="C30" s="25">
        <v>1</v>
      </c>
      <c r="D30" s="25">
        <v>0.33333333333333331</v>
      </c>
      <c r="E30" s="25">
        <v>0</v>
      </c>
      <c r="F30" s="25">
        <v>0</v>
      </c>
      <c r="G30" s="25">
        <v>0.66666666666666663</v>
      </c>
      <c r="H30" s="25">
        <v>0</v>
      </c>
      <c r="I30" s="25">
        <v>2.8770985310135257E-2</v>
      </c>
      <c r="J30" s="25">
        <v>0.3</v>
      </c>
      <c r="K30" s="25">
        <v>0.6</v>
      </c>
    </row>
    <row r="31" spans="2:11" x14ac:dyDescent="0.25">
      <c r="B31" s="8">
        <v>5</v>
      </c>
      <c r="C31" s="8">
        <v>5</v>
      </c>
      <c r="D31" s="8">
        <v>0</v>
      </c>
      <c r="E31" s="8">
        <v>0</v>
      </c>
      <c r="F31" s="8">
        <v>0</v>
      </c>
      <c r="G31" s="8">
        <v>0</v>
      </c>
      <c r="H31" s="8">
        <v>1</v>
      </c>
      <c r="I31" s="8">
        <v>0.13295336207825231</v>
      </c>
      <c r="J31" s="8">
        <v>0.6</v>
      </c>
      <c r="K31" s="8">
        <v>1</v>
      </c>
    </row>
    <row r="32" spans="2:11" x14ac:dyDescent="0.25">
      <c r="B32" s="25">
        <v>4</v>
      </c>
      <c r="C32" s="25">
        <v>5</v>
      </c>
      <c r="D32" s="25">
        <v>0</v>
      </c>
      <c r="E32" s="25">
        <v>0</v>
      </c>
      <c r="F32" s="25">
        <v>0</v>
      </c>
      <c r="G32" s="25">
        <v>0.5</v>
      </c>
      <c r="H32" s="25">
        <v>0.5</v>
      </c>
      <c r="I32" s="25">
        <v>0.12840320696494642</v>
      </c>
      <c r="J32" s="25">
        <v>1</v>
      </c>
      <c r="K32" s="25">
        <v>1</v>
      </c>
    </row>
    <row r="33" spans="2:11" x14ac:dyDescent="0.25">
      <c r="B33" s="8">
        <v>3</v>
      </c>
      <c r="C33" s="8">
        <v>3</v>
      </c>
      <c r="D33" s="8">
        <v>0</v>
      </c>
      <c r="E33" s="8">
        <v>0</v>
      </c>
      <c r="F33" s="8">
        <v>1</v>
      </c>
      <c r="G33" s="8">
        <v>0</v>
      </c>
      <c r="H33" s="8">
        <v>0</v>
      </c>
      <c r="I33" s="8">
        <v>0.25047043862780172</v>
      </c>
      <c r="J33" s="8">
        <v>0.7</v>
      </c>
      <c r="K33" s="8">
        <v>0.8</v>
      </c>
    </row>
    <row r="34" spans="2:11" x14ac:dyDescent="0.25">
      <c r="B34" s="8">
        <v>1</v>
      </c>
      <c r="C34" s="8">
        <v>1</v>
      </c>
      <c r="D34" s="8">
        <v>0.5</v>
      </c>
      <c r="E34" s="8">
        <v>0</v>
      </c>
      <c r="F34" s="8">
        <v>0.5</v>
      </c>
      <c r="G34" s="8">
        <v>0</v>
      </c>
      <c r="H34" s="8">
        <v>0</v>
      </c>
      <c r="I34" s="8">
        <v>0.1961578105492969</v>
      </c>
      <c r="J34" s="8">
        <v>0.4</v>
      </c>
      <c r="K34" s="8">
        <v>0.6</v>
      </c>
    </row>
    <row r="35" spans="2:11" x14ac:dyDescent="0.25">
      <c r="B35" s="8">
        <v>3</v>
      </c>
      <c r="C35" s="8">
        <v>3</v>
      </c>
      <c r="D35" s="8">
        <v>0</v>
      </c>
      <c r="E35" s="8">
        <v>0</v>
      </c>
      <c r="F35" s="8">
        <v>1</v>
      </c>
      <c r="G35" s="8">
        <v>0</v>
      </c>
      <c r="H35" s="8">
        <v>0</v>
      </c>
      <c r="I35" s="8">
        <v>0.2135046116677482</v>
      </c>
      <c r="J35" s="8">
        <v>0.3</v>
      </c>
      <c r="K35" s="8">
        <v>0.6</v>
      </c>
    </row>
    <row r="36" spans="2:11" x14ac:dyDescent="0.25">
      <c r="B36" s="8">
        <v>3</v>
      </c>
      <c r="C36" s="8">
        <v>3</v>
      </c>
      <c r="D36" s="8">
        <v>0</v>
      </c>
      <c r="E36" s="8">
        <v>0</v>
      </c>
      <c r="F36" s="8">
        <v>1</v>
      </c>
      <c r="G36" s="8">
        <v>0</v>
      </c>
      <c r="H36" s="8">
        <v>0</v>
      </c>
      <c r="I36" s="8">
        <v>0.19328992124770938</v>
      </c>
      <c r="J36" s="8">
        <v>0.2</v>
      </c>
      <c r="K36" s="8">
        <v>0.6</v>
      </c>
    </row>
    <row r="37" spans="2:11" x14ac:dyDescent="0.25">
      <c r="B37" s="8">
        <v>2</v>
      </c>
      <c r="C37" s="8">
        <v>2</v>
      </c>
      <c r="D37" s="8">
        <v>0</v>
      </c>
      <c r="E37" s="8">
        <v>1</v>
      </c>
      <c r="F37" s="8">
        <v>0</v>
      </c>
      <c r="G37" s="8">
        <v>0</v>
      </c>
      <c r="H37" s="8">
        <v>0</v>
      </c>
      <c r="I37" s="8">
        <v>0.11788652171277789</v>
      </c>
      <c r="J37" s="8">
        <v>0.2</v>
      </c>
      <c r="K37" s="8">
        <v>0.6</v>
      </c>
    </row>
    <row r="38" spans="2:11" x14ac:dyDescent="0.25">
      <c r="B38" s="25">
        <v>3</v>
      </c>
      <c r="C38" s="25">
        <v>4</v>
      </c>
      <c r="D38" s="25">
        <v>0</v>
      </c>
      <c r="E38" s="25">
        <v>0</v>
      </c>
      <c r="F38" s="25">
        <v>0.5</v>
      </c>
      <c r="G38" s="25">
        <v>0.5</v>
      </c>
      <c r="H38" s="25">
        <v>0</v>
      </c>
      <c r="I38" s="25">
        <v>0</v>
      </c>
      <c r="J38" s="25">
        <v>1</v>
      </c>
      <c r="K38" s="25">
        <v>1</v>
      </c>
    </row>
    <row r="39" spans="2:11" x14ac:dyDescent="0.25">
      <c r="B39" s="8">
        <v>5</v>
      </c>
      <c r="C39" s="8">
        <v>5</v>
      </c>
      <c r="D39" s="8">
        <v>0</v>
      </c>
      <c r="E39" s="8">
        <v>0</v>
      </c>
      <c r="F39" s="8">
        <v>0</v>
      </c>
      <c r="G39" s="8">
        <v>0</v>
      </c>
      <c r="H39" s="8">
        <v>1</v>
      </c>
      <c r="I39" s="8">
        <v>0.19631001022439803</v>
      </c>
      <c r="J39" s="8">
        <v>0.6</v>
      </c>
      <c r="K39" s="8">
        <v>0.9</v>
      </c>
    </row>
    <row r="40" spans="2:11" x14ac:dyDescent="0.25">
      <c r="B40" s="8">
        <v>4</v>
      </c>
      <c r="C40" s="8">
        <v>4</v>
      </c>
      <c r="D40" s="8">
        <v>0</v>
      </c>
      <c r="E40" s="8">
        <v>0</v>
      </c>
      <c r="F40" s="8">
        <v>0</v>
      </c>
      <c r="G40" s="8">
        <v>1</v>
      </c>
      <c r="H40" s="8">
        <v>0</v>
      </c>
      <c r="I40" s="8">
        <v>0.14097889584431958</v>
      </c>
      <c r="J40" s="8">
        <v>0.6</v>
      </c>
      <c r="K40" s="8">
        <v>0.7</v>
      </c>
    </row>
    <row r="41" spans="2:11" x14ac:dyDescent="0.25">
      <c r="B41" s="8">
        <v>3</v>
      </c>
      <c r="C41" s="8">
        <v>3</v>
      </c>
      <c r="D41" s="8">
        <v>0</v>
      </c>
      <c r="E41" s="8">
        <v>0</v>
      </c>
      <c r="F41" s="8">
        <v>1</v>
      </c>
      <c r="G41" s="8">
        <v>0</v>
      </c>
      <c r="H41" s="8">
        <v>0</v>
      </c>
      <c r="I41" s="8">
        <v>0.16657890979384654</v>
      </c>
      <c r="J41" s="8">
        <v>0.3</v>
      </c>
      <c r="K41" s="8">
        <v>0.6</v>
      </c>
    </row>
    <row r="42" spans="2:11" x14ac:dyDescent="0.25">
      <c r="B42" s="8">
        <v>3</v>
      </c>
      <c r="C42" s="8">
        <v>3</v>
      </c>
      <c r="D42" s="8">
        <v>0</v>
      </c>
      <c r="E42" s="8">
        <v>0</v>
      </c>
      <c r="F42" s="8">
        <v>1</v>
      </c>
      <c r="G42" s="8">
        <v>0</v>
      </c>
      <c r="H42" s="8">
        <v>0</v>
      </c>
      <c r="I42" s="8">
        <v>0.12733743381351406</v>
      </c>
      <c r="J42" s="8">
        <v>0.5</v>
      </c>
      <c r="K42" s="8">
        <v>0.6</v>
      </c>
    </row>
    <row r="43" spans="2:11" x14ac:dyDescent="0.25">
      <c r="B43" s="8">
        <v>1</v>
      </c>
      <c r="C43" s="8">
        <v>1</v>
      </c>
      <c r="D43" s="8">
        <v>1</v>
      </c>
      <c r="E43" s="8">
        <v>0</v>
      </c>
      <c r="F43" s="8">
        <v>0</v>
      </c>
      <c r="G43" s="8">
        <v>0</v>
      </c>
      <c r="H43" s="8">
        <v>0</v>
      </c>
      <c r="I43" s="8">
        <v>0.16887809633229814</v>
      </c>
      <c r="J43" s="8">
        <v>0.2</v>
      </c>
      <c r="K43" s="8">
        <v>0.6</v>
      </c>
    </row>
    <row r="44" spans="2:11" x14ac:dyDescent="0.25">
      <c r="B44" s="8">
        <v>3</v>
      </c>
      <c r="C44" s="8">
        <v>3</v>
      </c>
      <c r="D44" s="8">
        <v>0</v>
      </c>
      <c r="E44" s="8">
        <v>0</v>
      </c>
      <c r="F44" s="8">
        <v>1</v>
      </c>
      <c r="G44" s="8">
        <v>0</v>
      </c>
      <c r="H44" s="8">
        <v>0</v>
      </c>
      <c r="I44" s="8">
        <v>0.22115167681368469</v>
      </c>
      <c r="J44" s="8">
        <v>0.2</v>
      </c>
      <c r="K44" s="8">
        <v>0.6</v>
      </c>
    </row>
    <row r="45" spans="2:11" x14ac:dyDescent="0.25">
      <c r="B45" s="8">
        <v>4</v>
      </c>
      <c r="C45" s="8">
        <v>4</v>
      </c>
      <c r="D45" s="8">
        <v>0</v>
      </c>
      <c r="E45" s="8">
        <v>0</v>
      </c>
      <c r="F45" s="8">
        <v>0</v>
      </c>
      <c r="G45" s="8">
        <v>1</v>
      </c>
      <c r="H45" s="8">
        <v>0</v>
      </c>
      <c r="I45" s="8">
        <v>0.11267970041331274</v>
      </c>
      <c r="J45" s="8">
        <v>0.7</v>
      </c>
      <c r="K45" s="8">
        <v>0.7</v>
      </c>
    </row>
    <row r="46" spans="2:11" x14ac:dyDescent="0.25">
      <c r="B46" s="8">
        <v>4</v>
      </c>
      <c r="C46" s="8">
        <v>4</v>
      </c>
      <c r="D46" s="8">
        <v>0</v>
      </c>
      <c r="E46" s="8">
        <v>0</v>
      </c>
      <c r="F46" s="8">
        <v>0</v>
      </c>
      <c r="G46" s="8">
        <v>1</v>
      </c>
      <c r="H46" s="8">
        <v>0</v>
      </c>
      <c r="I46" s="8">
        <v>8.8228337843883911E-2</v>
      </c>
      <c r="J46" s="8">
        <v>0.7</v>
      </c>
      <c r="K46" s="8">
        <v>0.6</v>
      </c>
    </row>
    <row r="47" spans="2:11" x14ac:dyDescent="0.25">
      <c r="B47" s="8">
        <v>3</v>
      </c>
      <c r="C47" s="8">
        <v>3</v>
      </c>
      <c r="D47" s="8">
        <v>0</v>
      </c>
      <c r="E47" s="8">
        <v>0</v>
      </c>
      <c r="F47" s="8">
        <v>1</v>
      </c>
      <c r="G47" s="8">
        <v>0</v>
      </c>
      <c r="H47" s="8">
        <v>0</v>
      </c>
      <c r="I47" s="8">
        <v>0.1353621817409309</v>
      </c>
      <c r="J47" s="8">
        <v>0.4</v>
      </c>
      <c r="K47" s="8">
        <v>0.6</v>
      </c>
    </row>
    <row r="48" spans="2:11" x14ac:dyDescent="0.25">
      <c r="B48" s="8">
        <v>3</v>
      </c>
      <c r="C48" s="8">
        <v>3</v>
      </c>
      <c r="D48" s="8">
        <v>0</v>
      </c>
      <c r="E48" s="8">
        <v>0</v>
      </c>
      <c r="F48" s="8">
        <v>0.5</v>
      </c>
      <c r="G48" s="8">
        <v>0.5</v>
      </c>
      <c r="H48" s="8">
        <v>0</v>
      </c>
      <c r="I48" s="8">
        <v>1.8921214695264386E-2</v>
      </c>
      <c r="J48" s="8">
        <v>0.9</v>
      </c>
      <c r="K48" s="8">
        <v>1</v>
      </c>
    </row>
  </sheetData>
  <mergeCells count="14">
    <mergeCell ref="B4:K4"/>
    <mergeCell ref="N4:Q4"/>
    <mergeCell ref="J5:K5"/>
    <mergeCell ref="B6:C6"/>
    <mergeCell ref="D6:E6"/>
    <mergeCell ref="F6:G6"/>
    <mergeCell ref="H6:I6"/>
    <mergeCell ref="J6:K6"/>
    <mergeCell ref="C12:F12"/>
    <mergeCell ref="C13:F13"/>
    <mergeCell ref="B5:C5"/>
    <mergeCell ref="D5:E5"/>
    <mergeCell ref="F5:G5"/>
    <mergeCell ref="H5:I5"/>
  </mergeCells>
  <hyperlinks>
    <hyperlink ref="B5" location="'CT_FullTree'!$B$12:$B$12" display="Full-Grown Tree"/>
    <hyperlink ref="D5" location="'CT_Output'!$B$12:$B$12" display="Inputs"/>
    <hyperlink ref="F5" location="'CT_Output'!$B$44:$B$44" display="Prior class probs"/>
    <hyperlink ref="H5" location="'CT_Output'!$B$55:$B$55" display="Train Log"/>
    <hyperlink ref="J5" location="'CT_Output'!$B$72:$B$72" display="Full-Grown Tree Rules"/>
    <hyperlink ref="B6" location="'CT_Output'!$B$104:$B$104" display="Train. Score Summary."/>
    <hyperlink ref="D6" location="'CT_Output'!$B$124:$B$124" display="Valid. Score Summary"/>
    <hyperlink ref="F6" location="'CT_TrainingScore'!$B$2:$B$2" display="Train. Score Detail"/>
    <hyperlink ref="H6" location="'CT_ValidationScore'!$B$2:$B$2" display="Valid. Score Detail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8"/>
  <sheetViews>
    <sheetView showGridLines="0" workbookViewId="0"/>
  </sheetViews>
  <sheetFormatPr defaultRowHeight="15" x14ac:dyDescent="0.25"/>
  <cols>
    <col min="14" max="14" width="11.140625" bestFit="1" customWidth="1"/>
  </cols>
  <sheetData>
    <row r="2" spans="2:17" ht="18.75" x14ac:dyDescent="0.3">
      <c r="B2" s="10" t="s">
        <v>176</v>
      </c>
      <c r="N2" t="s">
        <v>122</v>
      </c>
    </row>
    <row r="4" spans="2:17" ht="15.75" x14ac:dyDescent="0.25">
      <c r="B4" s="23" t="s">
        <v>27</v>
      </c>
      <c r="C4" s="22"/>
      <c r="D4" s="22"/>
      <c r="E4" s="22"/>
      <c r="F4" s="22"/>
      <c r="G4" s="22"/>
      <c r="H4" s="22"/>
      <c r="I4" s="22"/>
      <c r="J4" s="22"/>
      <c r="K4" s="19"/>
      <c r="N4" s="23" t="s">
        <v>28</v>
      </c>
      <c r="O4" s="22"/>
      <c r="P4" s="22"/>
      <c r="Q4" s="19"/>
    </row>
    <row r="5" spans="2:17" x14ac:dyDescent="0.25">
      <c r="B5" s="14" t="s">
        <v>168</v>
      </c>
      <c r="C5" s="15"/>
      <c r="D5" s="14" t="s">
        <v>44</v>
      </c>
      <c r="E5" s="15"/>
      <c r="F5" s="14" t="s">
        <v>169</v>
      </c>
      <c r="G5" s="15"/>
      <c r="H5" s="14" t="s">
        <v>170</v>
      </c>
      <c r="I5" s="15"/>
      <c r="J5" s="14" t="s">
        <v>171</v>
      </c>
      <c r="K5" s="15"/>
      <c r="N5" s="12" t="s">
        <v>29</v>
      </c>
      <c r="O5" s="12" t="s">
        <v>30</v>
      </c>
      <c r="P5" s="12" t="s">
        <v>31</v>
      </c>
      <c r="Q5" s="12" t="s">
        <v>32</v>
      </c>
    </row>
    <row r="6" spans="2:17" x14ac:dyDescent="0.25">
      <c r="B6" s="14" t="s">
        <v>172</v>
      </c>
      <c r="C6" s="15"/>
      <c r="D6" s="14" t="s">
        <v>173</v>
      </c>
      <c r="E6" s="15"/>
      <c r="F6" s="14" t="s">
        <v>174</v>
      </c>
      <c r="G6" s="15"/>
      <c r="H6" s="14" t="s">
        <v>175</v>
      </c>
      <c r="I6" s="15"/>
      <c r="J6" s="20"/>
      <c r="K6" s="15"/>
      <c r="N6" s="8">
        <v>0</v>
      </c>
      <c r="O6" s="8">
        <v>10</v>
      </c>
      <c r="P6" s="8">
        <v>5</v>
      </c>
      <c r="Q6" s="8">
        <v>15</v>
      </c>
    </row>
    <row r="12" spans="2:17" x14ac:dyDescent="0.25">
      <c r="B12" s="9" t="s">
        <v>33</v>
      </c>
      <c r="C12" s="20" t="s">
        <v>34</v>
      </c>
      <c r="D12" s="18"/>
      <c r="E12" s="18"/>
      <c r="F12" s="15"/>
    </row>
    <row r="13" spans="2:17" x14ac:dyDescent="0.25">
      <c r="B13" s="9" t="s">
        <v>35</v>
      </c>
      <c r="C13" s="20" t="s">
        <v>36</v>
      </c>
      <c r="D13" s="18"/>
      <c r="E13" s="18"/>
      <c r="F13" s="15"/>
    </row>
    <row r="16" spans="2:17" ht="26.25" x14ac:dyDescent="0.25">
      <c r="B16" s="16" t="s">
        <v>37</v>
      </c>
      <c r="C16" s="16" t="s">
        <v>38</v>
      </c>
      <c r="D16" s="16" t="s">
        <v>39</v>
      </c>
      <c r="E16" s="16" t="s">
        <v>40</v>
      </c>
      <c r="F16" s="16" t="s">
        <v>41</v>
      </c>
      <c r="G16" s="16" t="s">
        <v>42</v>
      </c>
      <c r="H16" s="16" t="s">
        <v>43</v>
      </c>
      <c r="I16" s="12" t="s">
        <v>2</v>
      </c>
      <c r="J16" s="12" t="s">
        <v>3</v>
      </c>
      <c r="K16" s="12" t="s">
        <v>4</v>
      </c>
    </row>
    <row r="17" spans="2:11" x14ac:dyDescent="0.25">
      <c r="B17" s="25">
        <v>3</v>
      </c>
      <c r="C17" s="25">
        <v>4</v>
      </c>
      <c r="D17" s="25">
        <v>0</v>
      </c>
      <c r="E17" s="25">
        <v>0</v>
      </c>
      <c r="F17" s="25">
        <v>1</v>
      </c>
      <c r="G17" s="25">
        <v>0</v>
      </c>
      <c r="H17" s="25">
        <v>0</v>
      </c>
      <c r="I17" s="25">
        <v>0.2333642316970832</v>
      </c>
      <c r="J17" s="25">
        <v>0.8</v>
      </c>
      <c r="K17" s="25">
        <v>1</v>
      </c>
    </row>
    <row r="18" spans="2:11" x14ac:dyDescent="0.25">
      <c r="B18" s="25">
        <v>3</v>
      </c>
      <c r="C18" s="25">
        <v>2</v>
      </c>
      <c r="D18" s="25">
        <v>0</v>
      </c>
      <c r="E18" s="25">
        <v>0</v>
      </c>
      <c r="F18" s="25">
        <v>1</v>
      </c>
      <c r="G18" s="25">
        <v>0</v>
      </c>
      <c r="H18" s="25">
        <v>0</v>
      </c>
      <c r="I18" s="25">
        <v>0.24163312088377609</v>
      </c>
      <c r="J18" s="25">
        <v>0.2</v>
      </c>
      <c r="K18" s="25">
        <v>0.6</v>
      </c>
    </row>
    <row r="19" spans="2:11" x14ac:dyDescent="0.25">
      <c r="B19" s="25">
        <v>5</v>
      </c>
      <c r="C19" s="25">
        <v>4</v>
      </c>
      <c r="D19" s="25">
        <v>0</v>
      </c>
      <c r="E19" s="25">
        <v>0</v>
      </c>
      <c r="F19" s="25">
        <v>0</v>
      </c>
      <c r="G19" s="25">
        <v>0</v>
      </c>
      <c r="H19" s="25">
        <v>1</v>
      </c>
      <c r="I19" s="25">
        <v>0.18714968724158082</v>
      </c>
      <c r="J19" s="25">
        <v>0.6</v>
      </c>
      <c r="K19" s="25">
        <v>0.9</v>
      </c>
    </row>
    <row r="20" spans="2:11" x14ac:dyDescent="0.25">
      <c r="B20" s="25">
        <v>4</v>
      </c>
      <c r="C20" s="25">
        <v>3</v>
      </c>
      <c r="D20" s="25">
        <v>0</v>
      </c>
      <c r="E20" s="25">
        <v>0</v>
      </c>
      <c r="F20" s="25">
        <v>0</v>
      </c>
      <c r="G20" s="25">
        <v>1</v>
      </c>
      <c r="H20" s="25">
        <v>0</v>
      </c>
      <c r="I20" s="25">
        <v>0.1199886492576705</v>
      </c>
      <c r="J20" s="25">
        <v>0.6</v>
      </c>
      <c r="K20" s="25">
        <v>0.6</v>
      </c>
    </row>
    <row r="21" spans="2:11" x14ac:dyDescent="0.25">
      <c r="B21" s="8">
        <v>3</v>
      </c>
      <c r="C21" s="8">
        <v>3</v>
      </c>
      <c r="D21" s="8">
        <v>0</v>
      </c>
      <c r="E21" s="8">
        <v>0</v>
      </c>
      <c r="F21" s="8">
        <v>0.5</v>
      </c>
      <c r="G21" s="8">
        <v>0.5</v>
      </c>
      <c r="H21" s="8">
        <v>0</v>
      </c>
      <c r="I21" s="8">
        <v>0</v>
      </c>
      <c r="J21" s="8">
        <v>1</v>
      </c>
      <c r="K21" s="8">
        <v>1</v>
      </c>
    </row>
    <row r="22" spans="2:11" x14ac:dyDescent="0.25">
      <c r="B22" s="8">
        <v>3</v>
      </c>
      <c r="C22" s="8">
        <v>3</v>
      </c>
      <c r="D22" s="8">
        <v>0</v>
      </c>
      <c r="E22" s="8">
        <v>0</v>
      </c>
      <c r="F22" s="8">
        <v>1</v>
      </c>
      <c r="G22" s="8">
        <v>0</v>
      </c>
      <c r="H22" s="8">
        <v>0</v>
      </c>
      <c r="I22" s="8">
        <v>0.15902954050922236</v>
      </c>
      <c r="J22" s="8">
        <v>0.4</v>
      </c>
      <c r="K22" s="8">
        <v>0.6</v>
      </c>
    </row>
    <row r="23" spans="2:11" x14ac:dyDescent="0.25">
      <c r="B23" s="25">
        <v>1</v>
      </c>
      <c r="C23" s="25">
        <v>4</v>
      </c>
      <c r="D23" s="25">
        <v>0.5</v>
      </c>
      <c r="E23" s="25">
        <v>0</v>
      </c>
      <c r="F23" s="25">
        <v>0.5</v>
      </c>
      <c r="G23" s="25">
        <v>0</v>
      </c>
      <c r="H23" s="25">
        <v>0</v>
      </c>
      <c r="I23" s="25">
        <v>0.23386297169849035</v>
      </c>
      <c r="J23" s="25">
        <v>0.4</v>
      </c>
      <c r="K23" s="25">
        <v>0.6</v>
      </c>
    </row>
    <row r="24" spans="2:11" x14ac:dyDescent="0.25">
      <c r="B24" s="25">
        <v>1</v>
      </c>
      <c r="C24" s="25">
        <v>3</v>
      </c>
      <c r="D24" s="25">
        <v>1</v>
      </c>
      <c r="E24" s="25">
        <v>0</v>
      </c>
      <c r="F24" s="25">
        <v>0</v>
      </c>
      <c r="G24" s="25">
        <v>0</v>
      </c>
      <c r="H24" s="25">
        <v>0</v>
      </c>
      <c r="I24" s="25">
        <v>0.16756976317412975</v>
      </c>
      <c r="J24" s="25">
        <v>0.2</v>
      </c>
      <c r="K24" s="25">
        <v>0.6</v>
      </c>
    </row>
    <row r="25" spans="2:11" x14ac:dyDescent="0.25">
      <c r="B25" s="25">
        <v>3</v>
      </c>
      <c r="C25" s="25">
        <v>5</v>
      </c>
      <c r="D25" s="25">
        <v>0</v>
      </c>
      <c r="E25" s="25">
        <v>0</v>
      </c>
      <c r="F25" s="25">
        <v>0.5</v>
      </c>
      <c r="G25" s="25">
        <v>0.5</v>
      </c>
      <c r="H25" s="25">
        <v>0</v>
      </c>
      <c r="I25" s="25">
        <v>0</v>
      </c>
      <c r="J25" s="25">
        <v>0.9</v>
      </c>
      <c r="K25" s="25">
        <v>1</v>
      </c>
    </row>
    <row r="26" spans="2:11" x14ac:dyDescent="0.25">
      <c r="B26" s="25">
        <v>5</v>
      </c>
      <c r="C26" s="25">
        <v>1</v>
      </c>
      <c r="D26" s="25">
        <v>0</v>
      </c>
      <c r="E26" s="25">
        <v>0</v>
      </c>
      <c r="F26" s="25">
        <v>0</v>
      </c>
      <c r="G26" s="25">
        <v>0</v>
      </c>
      <c r="H26" s="25">
        <v>1</v>
      </c>
      <c r="I26" s="25">
        <v>0.13082813039603594</v>
      </c>
      <c r="J26" s="25">
        <v>0.6</v>
      </c>
      <c r="K26" s="25">
        <v>1</v>
      </c>
    </row>
    <row r="27" spans="2:11" x14ac:dyDescent="0.25">
      <c r="B27" s="25">
        <v>3</v>
      </c>
      <c r="C27" s="25">
        <v>4</v>
      </c>
      <c r="D27" s="25">
        <v>0</v>
      </c>
      <c r="E27" s="25">
        <v>0</v>
      </c>
      <c r="F27" s="25">
        <v>1</v>
      </c>
      <c r="G27" s="25">
        <v>0</v>
      </c>
      <c r="H27" s="25">
        <v>0</v>
      </c>
      <c r="I27" s="25">
        <v>0.15910333471812649</v>
      </c>
      <c r="J27" s="25">
        <v>0.5</v>
      </c>
      <c r="K27" s="25">
        <v>1</v>
      </c>
    </row>
    <row r="28" spans="2:11" x14ac:dyDescent="0.25">
      <c r="B28" s="25">
        <v>1</v>
      </c>
      <c r="C28" s="25">
        <v>3</v>
      </c>
      <c r="D28" s="25">
        <v>0.5</v>
      </c>
      <c r="E28" s="25">
        <v>0</v>
      </c>
      <c r="F28" s="25">
        <v>0.5</v>
      </c>
      <c r="G28" s="25">
        <v>0</v>
      </c>
      <c r="H28" s="25">
        <v>0</v>
      </c>
      <c r="I28" s="25">
        <v>0.25906671376416079</v>
      </c>
      <c r="J28" s="25">
        <v>0.5</v>
      </c>
      <c r="K28" s="25">
        <v>0.7</v>
      </c>
    </row>
    <row r="29" spans="2:11" x14ac:dyDescent="0.25">
      <c r="B29" s="8">
        <v>3</v>
      </c>
      <c r="C29" s="8">
        <v>3</v>
      </c>
      <c r="D29" s="8">
        <v>0</v>
      </c>
      <c r="E29" s="8">
        <v>0</v>
      </c>
      <c r="F29" s="8">
        <v>1</v>
      </c>
      <c r="G29" s="8">
        <v>0</v>
      </c>
      <c r="H29" s="8">
        <v>0</v>
      </c>
      <c r="I29" s="8">
        <v>0.15914357501937815</v>
      </c>
      <c r="J29" s="8">
        <v>0.3</v>
      </c>
      <c r="K29" s="8">
        <v>0.6</v>
      </c>
    </row>
    <row r="30" spans="2:11" x14ac:dyDescent="0.25">
      <c r="B30" s="25">
        <v>5</v>
      </c>
      <c r="C30" s="25">
        <v>3</v>
      </c>
      <c r="D30" s="25">
        <v>0</v>
      </c>
      <c r="E30" s="25">
        <v>0</v>
      </c>
      <c r="F30" s="25">
        <v>0</v>
      </c>
      <c r="G30" s="25">
        <v>0</v>
      </c>
      <c r="H30" s="25">
        <v>1</v>
      </c>
      <c r="I30" s="25">
        <v>0.11617070146068387</v>
      </c>
      <c r="J30" s="25">
        <v>0.8</v>
      </c>
      <c r="K30" s="25">
        <v>0.8</v>
      </c>
    </row>
    <row r="31" spans="2:11" x14ac:dyDescent="0.25">
      <c r="B31" s="25">
        <v>1</v>
      </c>
      <c r="C31" s="25">
        <v>2</v>
      </c>
      <c r="D31" s="25">
        <v>0.5</v>
      </c>
      <c r="E31" s="25">
        <v>0</v>
      </c>
      <c r="F31" s="25">
        <v>0.5</v>
      </c>
      <c r="G31" s="25">
        <v>0</v>
      </c>
      <c r="H31" s="25">
        <v>0</v>
      </c>
      <c r="I31" s="25">
        <v>0.18730648444764694</v>
      </c>
      <c r="J31" s="25">
        <v>0.5</v>
      </c>
      <c r="K31" s="25">
        <v>0.6</v>
      </c>
    </row>
    <row r="32" spans="2:11" x14ac:dyDescent="0.25">
      <c r="B32" s="25">
        <v>1</v>
      </c>
      <c r="C32" s="25">
        <v>2</v>
      </c>
      <c r="D32" s="25">
        <v>0.5</v>
      </c>
      <c r="E32" s="25">
        <v>0</v>
      </c>
      <c r="F32" s="25">
        <v>0.5</v>
      </c>
      <c r="G32" s="25">
        <v>0</v>
      </c>
      <c r="H32" s="25">
        <v>0</v>
      </c>
      <c r="I32" s="25">
        <v>0.19292200578051549</v>
      </c>
      <c r="J32" s="25">
        <v>0.4</v>
      </c>
      <c r="K32" s="25">
        <v>0.6</v>
      </c>
    </row>
    <row r="33" spans="2:11" x14ac:dyDescent="0.25">
      <c r="B33" s="25">
        <v>4</v>
      </c>
      <c r="C33" s="25">
        <v>2</v>
      </c>
      <c r="D33" s="25">
        <v>0.33333333333333331</v>
      </c>
      <c r="E33" s="25">
        <v>0</v>
      </c>
      <c r="F33" s="25">
        <v>0</v>
      </c>
      <c r="G33" s="25">
        <v>0.66666666666666663</v>
      </c>
      <c r="H33" s="25">
        <v>0</v>
      </c>
      <c r="I33" s="25">
        <v>8.5442436625518287E-2</v>
      </c>
      <c r="J33" s="25">
        <v>0.4</v>
      </c>
      <c r="K33" s="25">
        <v>0.5</v>
      </c>
    </row>
    <row r="34" spans="2:11" x14ac:dyDescent="0.25">
      <c r="B34" s="25">
        <v>4</v>
      </c>
      <c r="C34" s="25">
        <v>5</v>
      </c>
      <c r="D34" s="25">
        <v>0</v>
      </c>
      <c r="E34" s="25">
        <v>0</v>
      </c>
      <c r="F34" s="25">
        <v>0</v>
      </c>
      <c r="G34" s="25">
        <v>1</v>
      </c>
      <c r="H34" s="25">
        <v>0</v>
      </c>
      <c r="I34" s="25">
        <v>0.177784640363508</v>
      </c>
      <c r="J34" s="25">
        <v>0.6</v>
      </c>
      <c r="K34" s="25">
        <v>0.6</v>
      </c>
    </row>
    <row r="35" spans="2:11" x14ac:dyDescent="0.25">
      <c r="B35" s="25">
        <v>1</v>
      </c>
      <c r="C35" s="25">
        <v>4</v>
      </c>
      <c r="D35" s="25">
        <v>0.5</v>
      </c>
      <c r="E35" s="25">
        <v>0.5</v>
      </c>
      <c r="F35" s="25">
        <v>0</v>
      </c>
      <c r="G35" s="25">
        <v>0</v>
      </c>
      <c r="H35" s="25">
        <v>0</v>
      </c>
      <c r="I35" s="25">
        <v>0.21974438048026665</v>
      </c>
      <c r="J35" s="25">
        <v>0.1</v>
      </c>
      <c r="K35" s="25">
        <v>0.19999999999999996</v>
      </c>
    </row>
    <row r="36" spans="2:11" x14ac:dyDescent="0.25">
      <c r="B36" s="25">
        <v>4</v>
      </c>
      <c r="C36" s="25">
        <v>3</v>
      </c>
      <c r="D36" s="25">
        <v>0.33333333333333331</v>
      </c>
      <c r="E36" s="25">
        <v>0</v>
      </c>
      <c r="F36" s="25">
        <v>0</v>
      </c>
      <c r="G36" s="25">
        <v>0.66666666666666663</v>
      </c>
      <c r="H36" s="25">
        <v>0</v>
      </c>
      <c r="I36" s="25">
        <v>8.5824492890164514E-2</v>
      </c>
      <c r="J36" s="25">
        <v>0.3</v>
      </c>
      <c r="K36" s="25">
        <v>0.6</v>
      </c>
    </row>
    <row r="37" spans="2:11" x14ac:dyDescent="0.25">
      <c r="B37" s="25">
        <v>3</v>
      </c>
      <c r="C37" s="25">
        <v>5</v>
      </c>
      <c r="D37" s="25">
        <v>0</v>
      </c>
      <c r="E37" s="25">
        <v>0</v>
      </c>
      <c r="F37" s="25">
        <v>1</v>
      </c>
      <c r="G37" s="25">
        <v>0</v>
      </c>
      <c r="H37" s="25">
        <v>0</v>
      </c>
      <c r="I37" s="25">
        <v>0.14721689197520169</v>
      </c>
      <c r="J37" s="25">
        <v>0.4</v>
      </c>
      <c r="K37" s="25">
        <v>0.7</v>
      </c>
    </row>
    <row r="38" spans="2:11" x14ac:dyDescent="0.25">
      <c r="B38" s="8">
        <v>3</v>
      </c>
      <c r="C38" s="8">
        <v>3</v>
      </c>
      <c r="D38" s="8">
        <v>0</v>
      </c>
      <c r="E38" s="8">
        <v>0</v>
      </c>
      <c r="F38" s="8">
        <v>1</v>
      </c>
      <c r="G38" s="8">
        <v>0</v>
      </c>
      <c r="H38" s="8">
        <v>0</v>
      </c>
      <c r="I38" s="8">
        <v>0.13007486695260051</v>
      </c>
      <c r="J38" s="8">
        <v>0.3</v>
      </c>
      <c r="K38" s="8">
        <v>0.7</v>
      </c>
    </row>
  </sheetData>
  <mergeCells count="14">
    <mergeCell ref="B4:K4"/>
    <mergeCell ref="N4:Q4"/>
    <mergeCell ref="J5:K5"/>
    <mergeCell ref="B6:C6"/>
    <mergeCell ref="D6:E6"/>
    <mergeCell ref="F6:G6"/>
    <mergeCell ref="H6:I6"/>
    <mergeCell ref="J6:K6"/>
    <mergeCell ref="C12:F12"/>
    <mergeCell ref="C13:F13"/>
    <mergeCell ref="B5:C5"/>
    <mergeCell ref="D5:E5"/>
    <mergeCell ref="F5:G5"/>
    <mergeCell ref="H5:I5"/>
  </mergeCells>
  <hyperlinks>
    <hyperlink ref="B5" location="'CT_FullTree'!$B$12:$B$12" display="Full-Grown Tree"/>
    <hyperlink ref="D5" location="'CT_Output'!$B$12:$B$12" display="Inputs"/>
    <hyperlink ref="F5" location="'CT_Output'!$B$44:$B$44" display="Prior class probs"/>
    <hyperlink ref="H5" location="'CT_Output'!$B$55:$B$55" display="Train Log"/>
    <hyperlink ref="J5" location="'CT_Output'!$B$72:$B$72" display="Full-Grown Tree Rules"/>
    <hyperlink ref="B6" location="'CT_Output'!$B$104:$B$104" display="Train. Score Summary."/>
    <hyperlink ref="D6" location="'CT_Output'!$B$124:$B$124" display="Valid. Score Summary"/>
    <hyperlink ref="F6" location="'CT_TrainingScore'!$B$2:$B$2" display="Train. Score Detail"/>
    <hyperlink ref="H6" location="'CT_ValidationScore'!$B$2:$B$2" display="Valid. Score Detail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6"/>
  <sheetViews>
    <sheetView showGridLines="0" workbookViewId="0"/>
  </sheetViews>
  <sheetFormatPr defaultRowHeight="15" x14ac:dyDescent="0.25"/>
  <cols>
    <col min="14" max="14" width="11.140625" bestFit="1" customWidth="1"/>
  </cols>
  <sheetData>
    <row r="2" spans="2:17" ht="18.75" x14ac:dyDescent="0.3">
      <c r="B2" s="10" t="s">
        <v>167</v>
      </c>
      <c r="N2" t="s">
        <v>122</v>
      </c>
    </row>
    <row r="4" spans="2:17" ht="15.75" x14ac:dyDescent="0.25">
      <c r="B4" s="23" t="s">
        <v>27</v>
      </c>
      <c r="C4" s="22"/>
      <c r="D4" s="22"/>
      <c r="E4" s="22"/>
      <c r="F4" s="22"/>
      <c r="G4" s="22"/>
      <c r="H4" s="22"/>
      <c r="I4" s="22"/>
      <c r="J4" s="22"/>
      <c r="K4" s="19"/>
      <c r="N4" s="23" t="s">
        <v>28</v>
      </c>
      <c r="O4" s="22"/>
      <c r="P4" s="22"/>
      <c r="Q4" s="19"/>
    </row>
    <row r="5" spans="2:17" x14ac:dyDescent="0.25">
      <c r="B5" s="14" t="s">
        <v>168</v>
      </c>
      <c r="C5" s="15"/>
      <c r="D5" s="14" t="s">
        <v>44</v>
      </c>
      <c r="E5" s="15"/>
      <c r="F5" s="14" t="s">
        <v>169</v>
      </c>
      <c r="G5" s="15"/>
      <c r="H5" s="14" t="s">
        <v>170</v>
      </c>
      <c r="I5" s="15"/>
      <c r="J5" s="14" t="s">
        <v>171</v>
      </c>
      <c r="K5" s="15"/>
      <c r="N5" s="12" t="s">
        <v>29</v>
      </c>
      <c r="O5" s="12" t="s">
        <v>30</v>
      </c>
      <c r="P5" s="12" t="s">
        <v>31</v>
      </c>
      <c r="Q5" s="12" t="s">
        <v>32</v>
      </c>
    </row>
    <row r="6" spans="2:17" x14ac:dyDescent="0.25">
      <c r="B6" s="14" t="s">
        <v>172</v>
      </c>
      <c r="C6" s="15"/>
      <c r="D6" s="14" t="s">
        <v>173</v>
      </c>
      <c r="E6" s="15"/>
      <c r="F6" s="14" t="s">
        <v>174</v>
      </c>
      <c r="G6" s="15"/>
      <c r="H6" s="14" t="s">
        <v>175</v>
      </c>
      <c r="I6" s="15"/>
      <c r="J6" s="20"/>
      <c r="K6" s="15"/>
      <c r="N6" s="8">
        <v>0</v>
      </c>
      <c r="O6" s="8">
        <v>10</v>
      </c>
      <c r="P6" s="8">
        <v>5</v>
      </c>
      <c r="Q6" s="8">
        <v>15</v>
      </c>
    </row>
  </sheetData>
  <mergeCells count="12">
    <mergeCell ref="B4:K4"/>
    <mergeCell ref="N4:Q4"/>
    <mergeCell ref="B5:C5"/>
    <mergeCell ref="D5:E5"/>
    <mergeCell ref="F5:G5"/>
    <mergeCell ref="H5:I5"/>
    <mergeCell ref="J5:K5"/>
    <mergeCell ref="B6:C6"/>
    <mergeCell ref="D6:E6"/>
    <mergeCell ref="F6:G6"/>
    <mergeCell ref="H6:I6"/>
    <mergeCell ref="J6:K6"/>
  </mergeCells>
  <hyperlinks>
    <hyperlink ref="B5" location="'CT_FullTree'!$B$12:$B$12" display="Full-Grown Tree"/>
    <hyperlink ref="D5" location="'CT_Output'!$B$12:$B$12" display="Inputs"/>
    <hyperlink ref="F5" location="'CT_Output'!$B$44:$B$44" display="Prior class probs"/>
    <hyperlink ref="H5" location="'CT_Output'!$B$55:$B$55" display="Train Log"/>
    <hyperlink ref="J5" location="'CT_Output'!$B$72:$B$72" display="Full-Grown Tree Rules"/>
    <hyperlink ref="B6" location="'CT_Output'!$B$104:$B$104" display="Train. Score Summary."/>
    <hyperlink ref="D6" location="'CT_Output'!$B$124:$B$124" display="Valid. Score Summary"/>
    <hyperlink ref="F6" location="'CT_TrainingScore'!$B$2:$B$2" display="Train. Score Detail"/>
    <hyperlink ref="H6" location="'CT_ValidationScore'!$B$2:$B$2" display="Valid. Score Detail"/>
  </hyperlink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9"/>
  <sheetViews>
    <sheetView showGridLines="0" workbookViewId="0"/>
  </sheetViews>
  <sheetFormatPr defaultRowHeight="15" x14ac:dyDescent="0.25"/>
  <cols>
    <col min="2" max="2" width="25.28515625" bestFit="1" customWidth="1"/>
  </cols>
  <sheetData>
    <row r="2" spans="2:14" x14ac:dyDescent="0.25">
      <c r="N2" t="s">
        <v>122</v>
      </c>
    </row>
    <row r="3" spans="2:14" x14ac:dyDescent="0.25">
      <c r="B3" s="9" t="s">
        <v>7</v>
      </c>
      <c r="C3" s="8" t="s">
        <v>123</v>
      </c>
      <c r="F3" s="12" t="s">
        <v>124</v>
      </c>
      <c r="G3" s="12" t="s">
        <v>73</v>
      </c>
      <c r="H3" s="12" t="s">
        <v>125</v>
      </c>
      <c r="I3" s="12">
        <v>1</v>
      </c>
      <c r="J3" s="12">
        <v>2</v>
      </c>
      <c r="K3" s="12">
        <v>3</v>
      </c>
      <c r="L3" s="12">
        <v>4</v>
      </c>
      <c r="M3" s="12">
        <v>5</v>
      </c>
    </row>
    <row r="4" spans="2:14" x14ac:dyDescent="0.25">
      <c r="B4" s="9" t="s">
        <v>126</v>
      </c>
      <c r="C4" s="8" t="s">
        <v>127</v>
      </c>
      <c r="F4" s="8">
        <v>0</v>
      </c>
      <c r="G4" s="8">
        <v>3</v>
      </c>
      <c r="H4" s="8" t="b">
        <v>1</v>
      </c>
      <c r="I4" s="8">
        <v>0.1875</v>
      </c>
      <c r="J4" s="8">
        <v>9.375E-2</v>
      </c>
      <c r="K4" s="8">
        <v>0.3125</v>
      </c>
      <c r="L4" s="8">
        <v>0.25</v>
      </c>
      <c r="M4" s="8">
        <v>0.15625</v>
      </c>
    </row>
    <row r="5" spans="2:14" x14ac:dyDescent="0.25">
      <c r="B5" s="9" t="s">
        <v>128</v>
      </c>
      <c r="C5" s="8">
        <v>3</v>
      </c>
      <c r="F5" s="8">
        <v>1</v>
      </c>
      <c r="G5" s="8">
        <v>3</v>
      </c>
      <c r="H5" s="8" t="b">
        <v>1</v>
      </c>
      <c r="I5" s="8">
        <v>0.31578947368421051</v>
      </c>
      <c r="J5" s="8">
        <v>0.15789473684210525</v>
      </c>
      <c r="K5" s="8">
        <v>0.42105263157894735</v>
      </c>
      <c r="L5" s="8">
        <v>0.10526315789473684</v>
      </c>
      <c r="M5" s="8">
        <v>0</v>
      </c>
    </row>
    <row r="6" spans="2:14" x14ac:dyDescent="0.25">
      <c r="B6" s="9" t="s">
        <v>18</v>
      </c>
      <c r="C6" s="8" t="s">
        <v>129</v>
      </c>
      <c r="F6" s="8">
        <v>2</v>
      </c>
      <c r="G6" s="8">
        <v>4</v>
      </c>
      <c r="H6" s="8" t="b">
        <v>1</v>
      </c>
      <c r="I6" s="8">
        <v>0</v>
      </c>
      <c r="J6" s="8">
        <v>0</v>
      </c>
      <c r="K6" s="8">
        <v>0.15384615384615385</v>
      </c>
      <c r="L6" s="8">
        <v>0.46153846153846156</v>
      </c>
      <c r="M6" s="8">
        <v>0.38461538461538464</v>
      </c>
    </row>
    <row r="7" spans="2:14" x14ac:dyDescent="0.25">
      <c r="B7" s="9" t="s">
        <v>124</v>
      </c>
      <c r="C7" s="8" t="s">
        <v>130</v>
      </c>
      <c r="F7" s="8">
        <v>3</v>
      </c>
      <c r="G7" s="8">
        <v>2</v>
      </c>
      <c r="H7" s="8" t="b">
        <v>1</v>
      </c>
      <c r="I7" s="8">
        <v>0.2</v>
      </c>
      <c r="J7" s="8">
        <v>0.4</v>
      </c>
      <c r="K7" s="8">
        <v>0</v>
      </c>
      <c r="L7" s="8">
        <v>0.4</v>
      </c>
      <c r="M7" s="8">
        <v>0</v>
      </c>
    </row>
    <row r="8" spans="2:14" x14ac:dyDescent="0.25">
      <c r="B8" s="9" t="s">
        <v>131</v>
      </c>
      <c r="C8" s="8" t="s">
        <v>132</v>
      </c>
      <c r="F8" s="8">
        <v>4</v>
      </c>
      <c r="G8" s="8">
        <v>3</v>
      </c>
      <c r="H8" s="8" t="b">
        <v>1</v>
      </c>
      <c r="I8" s="8">
        <v>0.35714285714285715</v>
      </c>
      <c r="J8" s="8">
        <v>7.1428571428571425E-2</v>
      </c>
      <c r="K8" s="8">
        <v>0.5714285714285714</v>
      </c>
      <c r="L8" s="8">
        <v>0</v>
      </c>
      <c r="M8" s="8">
        <v>0</v>
      </c>
    </row>
    <row r="9" spans="2:14" x14ac:dyDescent="0.25">
      <c r="B9" s="9" t="s">
        <v>133</v>
      </c>
      <c r="C9" s="8" t="s">
        <v>134</v>
      </c>
      <c r="F9" s="8">
        <v>5</v>
      </c>
      <c r="G9" s="8">
        <v>4</v>
      </c>
      <c r="H9" s="8" t="b">
        <v>0</v>
      </c>
      <c r="I9" s="8">
        <v>0</v>
      </c>
      <c r="J9" s="8">
        <v>0</v>
      </c>
      <c r="K9" s="8">
        <v>0</v>
      </c>
      <c r="L9" s="8">
        <v>1</v>
      </c>
      <c r="M9" s="8">
        <v>0</v>
      </c>
    </row>
    <row r="10" spans="2:14" x14ac:dyDescent="0.25">
      <c r="B10" s="9" t="s">
        <v>135</v>
      </c>
      <c r="C10" s="8" t="s">
        <v>136</v>
      </c>
      <c r="F10" s="8">
        <v>6</v>
      </c>
      <c r="G10" s="8">
        <v>5</v>
      </c>
      <c r="H10" s="8" t="b">
        <v>1</v>
      </c>
      <c r="I10" s="8">
        <v>0</v>
      </c>
      <c r="J10" s="8">
        <v>0</v>
      </c>
      <c r="K10" s="8">
        <v>0.2</v>
      </c>
      <c r="L10" s="8">
        <v>0.3</v>
      </c>
      <c r="M10" s="8">
        <v>0.5</v>
      </c>
    </row>
    <row r="11" spans="2:14" x14ac:dyDescent="0.25">
      <c r="B11" s="9" t="s">
        <v>137</v>
      </c>
      <c r="C11" s="8" t="s">
        <v>138</v>
      </c>
      <c r="F11" s="8">
        <v>7</v>
      </c>
      <c r="G11" s="8">
        <v>4</v>
      </c>
      <c r="H11" s="8" t="b">
        <v>0</v>
      </c>
      <c r="I11" s="8">
        <v>0.33333333333333331</v>
      </c>
      <c r="J11" s="8">
        <v>0</v>
      </c>
      <c r="K11" s="8">
        <v>0</v>
      </c>
      <c r="L11" s="8">
        <v>0.66666666666666663</v>
      </c>
      <c r="M11" s="8">
        <v>0</v>
      </c>
    </row>
    <row r="12" spans="2:14" x14ac:dyDescent="0.25">
      <c r="B12" s="9" t="s">
        <v>139</v>
      </c>
      <c r="C12" s="8" t="s">
        <v>140</v>
      </c>
      <c r="F12" s="8">
        <v>8</v>
      </c>
      <c r="G12" s="8">
        <v>2</v>
      </c>
      <c r="H12" s="8" t="b">
        <v>0</v>
      </c>
      <c r="I12" s="8">
        <v>0</v>
      </c>
      <c r="J12" s="8">
        <v>1</v>
      </c>
      <c r="K12" s="8">
        <v>0</v>
      </c>
      <c r="L12" s="8">
        <v>0</v>
      </c>
      <c r="M12" s="8">
        <v>0</v>
      </c>
    </row>
    <row r="13" spans="2:14" x14ac:dyDescent="0.25">
      <c r="B13" s="9" t="s">
        <v>141</v>
      </c>
      <c r="C13" s="8" t="s">
        <v>142</v>
      </c>
      <c r="F13" s="8">
        <v>9</v>
      </c>
      <c r="G13" s="8">
        <v>1</v>
      </c>
      <c r="H13" s="8" t="b">
        <v>0</v>
      </c>
      <c r="I13" s="8">
        <v>0.5</v>
      </c>
      <c r="J13" s="8">
        <v>0.5</v>
      </c>
      <c r="K13" s="8">
        <v>0</v>
      </c>
      <c r="L13" s="8">
        <v>0</v>
      </c>
      <c r="M13" s="8">
        <v>0</v>
      </c>
    </row>
    <row r="14" spans="2:14" x14ac:dyDescent="0.25">
      <c r="B14" s="9" t="s">
        <v>143</v>
      </c>
      <c r="C14" s="8" t="s">
        <v>144</v>
      </c>
      <c r="F14" s="8">
        <v>10</v>
      </c>
      <c r="G14" s="8">
        <v>3</v>
      </c>
      <c r="H14" s="8" t="b">
        <v>1</v>
      </c>
      <c r="I14" s="8">
        <v>0.33333333333333331</v>
      </c>
      <c r="J14" s="8">
        <v>0</v>
      </c>
      <c r="K14" s="8">
        <v>0.66666666666666663</v>
      </c>
      <c r="L14" s="8">
        <v>0</v>
      </c>
      <c r="M14" s="8">
        <v>0</v>
      </c>
    </row>
    <row r="15" spans="2:14" x14ac:dyDescent="0.25">
      <c r="B15" s="9" t="s">
        <v>145</v>
      </c>
      <c r="C15" s="8" t="s">
        <v>146</v>
      </c>
      <c r="F15" s="8">
        <v>11</v>
      </c>
      <c r="G15" s="8">
        <v>5</v>
      </c>
      <c r="H15" s="8" t="b">
        <v>1</v>
      </c>
      <c r="I15" s="8">
        <v>0</v>
      </c>
      <c r="J15" s="8">
        <v>0</v>
      </c>
      <c r="K15" s="8">
        <v>0.1111111111111111</v>
      </c>
      <c r="L15" s="8">
        <v>0.33333333333333331</v>
      </c>
      <c r="M15" s="8">
        <v>0.55555555555555558</v>
      </c>
    </row>
    <row r="16" spans="2:14" x14ac:dyDescent="0.25">
      <c r="B16" s="9" t="s">
        <v>147</v>
      </c>
      <c r="C16" s="8" t="s">
        <v>148</v>
      </c>
      <c r="F16" s="8">
        <v>12</v>
      </c>
      <c r="G16" s="8">
        <v>3</v>
      </c>
      <c r="H16" s="8" t="b">
        <v>0</v>
      </c>
      <c r="I16" s="8">
        <v>0</v>
      </c>
      <c r="J16" s="8">
        <v>0</v>
      </c>
      <c r="K16" s="8">
        <v>1</v>
      </c>
      <c r="L16" s="8">
        <v>0</v>
      </c>
      <c r="M16" s="8">
        <v>0</v>
      </c>
    </row>
    <row r="17" spans="2:13" x14ac:dyDescent="0.25">
      <c r="B17" s="9" t="s">
        <v>149</v>
      </c>
      <c r="C17" s="8" t="s">
        <v>150</v>
      </c>
      <c r="F17" s="8">
        <v>13</v>
      </c>
      <c r="G17" s="8">
        <v>1</v>
      </c>
      <c r="H17" s="8" t="b">
        <v>1</v>
      </c>
      <c r="I17" s="8">
        <v>0.5</v>
      </c>
      <c r="J17" s="8">
        <v>0</v>
      </c>
      <c r="K17" s="8">
        <v>0.5</v>
      </c>
      <c r="L17" s="8">
        <v>0</v>
      </c>
      <c r="M17" s="8">
        <v>0</v>
      </c>
    </row>
    <row r="18" spans="2:13" x14ac:dyDescent="0.25">
      <c r="B18" s="9" t="s">
        <v>13</v>
      </c>
      <c r="C18" s="8" t="s">
        <v>151</v>
      </c>
      <c r="F18" s="8">
        <v>14</v>
      </c>
      <c r="G18" s="8">
        <v>3</v>
      </c>
      <c r="H18" s="8" t="b">
        <v>1</v>
      </c>
      <c r="I18" s="8">
        <v>0.16666666666666666</v>
      </c>
      <c r="J18" s="8">
        <v>0</v>
      </c>
      <c r="K18" s="8">
        <v>0.83333333333333337</v>
      </c>
      <c r="L18" s="8">
        <v>0</v>
      </c>
      <c r="M18" s="8">
        <v>0</v>
      </c>
    </row>
    <row r="19" spans="2:13" x14ac:dyDescent="0.25">
      <c r="B19" s="9" t="s">
        <v>21</v>
      </c>
      <c r="C19" s="8" t="s">
        <v>152</v>
      </c>
      <c r="F19" s="8">
        <v>15</v>
      </c>
      <c r="G19" s="8">
        <v>3</v>
      </c>
      <c r="H19" s="8" t="b">
        <v>0</v>
      </c>
      <c r="I19" s="8">
        <v>0</v>
      </c>
      <c r="J19" s="8">
        <v>0</v>
      </c>
      <c r="K19" s="8">
        <v>0.5</v>
      </c>
      <c r="L19" s="8">
        <v>0.5</v>
      </c>
      <c r="M19" s="8">
        <v>0</v>
      </c>
    </row>
    <row r="20" spans="2:13" x14ac:dyDescent="0.25">
      <c r="B20" s="9" t="s">
        <v>15</v>
      </c>
      <c r="C20" s="8" t="s">
        <v>153</v>
      </c>
      <c r="F20" s="8">
        <v>16</v>
      </c>
      <c r="G20" s="8">
        <v>5</v>
      </c>
      <c r="H20" s="8" t="b">
        <v>1</v>
      </c>
      <c r="I20" s="8">
        <v>0</v>
      </c>
      <c r="J20" s="8">
        <v>0</v>
      </c>
      <c r="K20" s="8">
        <v>0</v>
      </c>
      <c r="L20" s="8">
        <v>0.2857142857142857</v>
      </c>
      <c r="M20" s="8">
        <v>0.7142857142857143</v>
      </c>
    </row>
    <row r="21" spans="2:13" x14ac:dyDescent="0.25">
      <c r="B21" s="9" t="s">
        <v>154</v>
      </c>
      <c r="C21" s="8" t="s">
        <v>155</v>
      </c>
      <c r="F21" s="8">
        <v>17</v>
      </c>
      <c r="G21" s="8">
        <v>1</v>
      </c>
      <c r="H21" s="8" t="b">
        <v>0</v>
      </c>
      <c r="I21" s="8">
        <v>1</v>
      </c>
      <c r="J21" s="8">
        <v>0</v>
      </c>
      <c r="K21" s="8">
        <v>0</v>
      </c>
      <c r="L21" s="8">
        <v>0</v>
      </c>
      <c r="M21" s="8">
        <v>0</v>
      </c>
    </row>
    <row r="22" spans="2:13" x14ac:dyDescent="0.25">
      <c r="B22" s="9" t="s">
        <v>23</v>
      </c>
      <c r="C22" s="8">
        <v>1</v>
      </c>
      <c r="F22" s="8">
        <v>18</v>
      </c>
      <c r="G22" s="8">
        <v>3</v>
      </c>
      <c r="H22" s="8" t="b">
        <v>0</v>
      </c>
      <c r="I22" s="8">
        <v>0</v>
      </c>
      <c r="J22" s="8">
        <v>0</v>
      </c>
      <c r="K22" s="8">
        <v>1</v>
      </c>
      <c r="L22" s="8">
        <v>0</v>
      </c>
      <c r="M22" s="8">
        <v>0</v>
      </c>
    </row>
    <row r="23" spans="2:13" x14ac:dyDescent="0.25">
      <c r="B23" s="9" t="s">
        <v>24</v>
      </c>
      <c r="C23" s="8">
        <v>0.5</v>
      </c>
      <c r="F23" s="8">
        <v>19</v>
      </c>
      <c r="G23" s="8">
        <v>3</v>
      </c>
      <c r="H23" s="8" t="b">
        <v>0</v>
      </c>
      <c r="I23" s="8">
        <v>0</v>
      </c>
      <c r="J23" s="8">
        <v>0</v>
      </c>
      <c r="K23" s="8">
        <v>1</v>
      </c>
      <c r="L23" s="8">
        <v>0</v>
      </c>
      <c r="M23" s="8">
        <v>0</v>
      </c>
    </row>
    <row r="24" spans="2:13" x14ac:dyDescent="0.25">
      <c r="F24" s="8">
        <v>20</v>
      </c>
      <c r="G24" s="8">
        <v>1</v>
      </c>
      <c r="H24" s="8" t="b">
        <v>0</v>
      </c>
      <c r="I24" s="8">
        <v>0.5</v>
      </c>
      <c r="J24" s="8">
        <v>0</v>
      </c>
      <c r="K24" s="8">
        <v>0.5</v>
      </c>
      <c r="L24" s="8">
        <v>0</v>
      </c>
      <c r="M24" s="8">
        <v>0</v>
      </c>
    </row>
    <row r="25" spans="2:13" x14ac:dyDescent="0.25">
      <c r="F25" s="8">
        <v>21</v>
      </c>
      <c r="G25" s="8">
        <v>5</v>
      </c>
      <c r="H25" s="8" t="b">
        <v>1</v>
      </c>
      <c r="I25" s="8">
        <v>0</v>
      </c>
      <c r="J25" s="8">
        <v>0</v>
      </c>
      <c r="K25" s="8">
        <v>0</v>
      </c>
      <c r="L25" s="8">
        <v>0.16666666666666666</v>
      </c>
      <c r="M25" s="8">
        <v>0.83333333333333337</v>
      </c>
    </row>
    <row r="26" spans="2:13" x14ac:dyDescent="0.25">
      <c r="F26" s="8">
        <v>22</v>
      </c>
      <c r="G26" s="8">
        <v>4</v>
      </c>
      <c r="H26" s="8" t="b">
        <v>0</v>
      </c>
      <c r="I26" s="8">
        <v>0</v>
      </c>
      <c r="J26" s="8">
        <v>0</v>
      </c>
      <c r="K26" s="8">
        <v>0</v>
      </c>
      <c r="L26" s="8">
        <v>1</v>
      </c>
      <c r="M26" s="8">
        <v>0</v>
      </c>
    </row>
    <row r="27" spans="2:13" x14ac:dyDescent="0.25">
      <c r="F27" s="8">
        <v>23</v>
      </c>
      <c r="G27" s="8">
        <v>5</v>
      </c>
      <c r="H27" s="8" t="b">
        <v>0</v>
      </c>
      <c r="I27" s="8">
        <v>0</v>
      </c>
      <c r="J27" s="8">
        <v>0</v>
      </c>
      <c r="K27" s="8">
        <v>0</v>
      </c>
      <c r="L27" s="8">
        <v>0</v>
      </c>
      <c r="M27" s="8">
        <v>1</v>
      </c>
    </row>
    <row r="28" spans="2:13" x14ac:dyDescent="0.25">
      <c r="F28" s="8">
        <v>24</v>
      </c>
      <c r="G28" s="8">
        <v>4</v>
      </c>
      <c r="H28" s="8" t="b">
        <v>0</v>
      </c>
      <c r="I28" s="8">
        <v>0</v>
      </c>
      <c r="J28" s="8">
        <v>0</v>
      </c>
      <c r="K28" s="8">
        <v>0</v>
      </c>
      <c r="L28" s="8">
        <v>0.5</v>
      </c>
      <c r="M28" s="8">
        <v>0.5</v>
      </c>
    </row>
    <row r="31" spans="2:13" x14ac:dyDescent="0.25">
      <c r="F31" s="12" t="s">
        <v>137</v>
      </c>
      <c r="G31" s="12" t="s">
        <v>156</v>
      </c>
      <c r="H31" s="12" t="s">
        <v>157</v>
      </c>
      <c r="I31" s="12" t="s">
        <v>158</v>
      </c>
      <c r="J31" s="12" t="s">
        <v>159</v>
      </c>
      <c r="K31" s="12" t="s">
        <v>160</v>
      </c>
      <c r="L31" s="12" t="s">
        <v>161</v>
      </c>
    </row>
    <row r="32" spans="2:13" x14ac:dyDescent="0.25">
      <c r="F32" s="8">
        <v>0</v>
      </c>
      <c r="G32" s="8" t="s">
        <v>3</v>
      </c>
      <c r="H32" s="8">
        <v>1</v>
      </c>
      <c r="I32" s="8">
        <v>0.55000000000000004</v>
      </c>
      <c r="J32" s="8" t="s">
        <v>162</v>
      </c>
      <c r="K32" s="8">
        <v>1</v>
      </c>
      <c r="L32" s="8">
        <v>2</v>
      </c>
    </row>
    <row r="33" spans="6:12" x14ac:dyDescent="0.25">
      <c r="F33" s="8">
        <v>1</v>
      </c>
      <c r="G33" s="8" t="s">
        <v>2</v>
      </c>
      <c r="H33" s="8">
        <v>0</v>
      </c>
      <c r="I33" s="8">
        <v>0.12578479714572716</v>
      </c>
      <c r="J33" s="8" t="s">
        <v>162</v>
      </c>
      <c r="K33" s="8">
        <v>3</v>
      </c>
      <c r="L33" s="8">
        <v>4</v>
      </c>
    </row>
    <row r="34" spans="6:12" x14ac:dyDescent="0.25">
      <c r="F34" s="8">
        <v>2</v>
      </c>
      <c r="G34" s="8" t="s">
        <v>4</v>
      </c>
      <c r="H34" s="8">
        <v>2</v>
      </c>
      <c r="I34" s="8">
        <v>0.75</v>
      </c>
      <c r="J34" s="8" t="s">
        <v>162</v>
      </c>
      <c r="K34" s="8">
        <v>5</v>
      </c>
      <c r="L34" s="8">
        <v>6</v>
      </c>
    </row>
    <row r="35" spans="6:12" x14ac:dyDescent="0.25">
      <c r="F35" s="8">
        <v>3</v>
      </c>
      <c r="G35" s="8" t="s">
        <v>2</v>
      </c>
      <c r="H35" s="8">
        <v>0</v>
      </c>
      <c r="I35" s="8">
        <v>0.11264999369159265</v>
      </c>
      <c r="J35" s="8" t="s">
        <v>162</v>
      </c>
      <c r="K35" s="8">
        <v>7</v>
      </c>
      <c r="L35" s="8">
        <v>8</v>
      </c>
    </row>
    <row r="36" spans="6:12" x14ac:dyDescent="0.25">
      <c r="F36" s="8">
        <v>4</v>
      </c>
      <c r="G36" s="8" t="s">
        <v>3</v>
      </c>
      <c r="H36" s="8">
        <v>1</v>
      </c>
      <c r="I36" s="8">
        <v>0.15000000000000002</v>
      </c>
      <c r="J36" s="8" t="s">
        <v>162</v>
      </c>
      <c r="K36" s="8">
        <v>9</v>
      </c>
      <c r="L36" s="8">
        <v>10</v>
      </c>
    </row>
    <row r="37" spans="6:12" x14ac:dyDescent="0.25">
      <c r="F37" s="8">
        <v>6</v>
      </c>
      <c r="G37" s="8" t="s">
        <v>2</v>
      </c>
      <c r="H37" s="8">
        <v>0</v>
      </c>
      <c r="I37" s="8">
        <v>0.22828118546029685</v>
      </c>
      <c r="J37" s="8" t="s">
        <v>162</v>
      </c>
      <c r="K37" s="8">
        <v>11</v>
      </c>
      <c r="L37" s="8">
        <v>12</v>
      </c>
    </row>
    <row r="38" spans="6:12" x14ac:dyDescent="0.25">
      <c r="F38" s="8">
        <v>10</v>
      </c>
      <c r="G38" s="8" t="s">
        <v>2</v>
      </c>
      <c r="H38" s="8">
        <v>0</v>
      </c>
      <c r="I38" s="8">
        <v>0.1781263852776902</v>
      </c>
      <c r="J38" s="8" t="s">
        <v>162</v>
      </c>
      <c r="K38" s="8">
        <v>13</v>
      </c>
      <c r="L38" s="8">
        <v>14</v>
      </c>
    </row>
    <row r="39" spans="6:12" x14ac:dyDescent="0.25">
      <c r="F39" s="8">
        <v>11</v>
      </c>
      <c r="G39" s="8" t="s">
        <v>2</v>
      </c>
      <c r="H39" s="8">
        <v>0</v>
      </c>
      <c r="I39" s="8">
        <v>5.7151010729068127E-2</v>
      </c>
      <c r="J39" s="8" t="s">
        <v>162</v>
      </c>
      <c r="K39" s="8">
        <v>15</v>
      </c>
      <c r="L39" s="8">
        <v>16</v>
      </c>
    </row>
    <row r="40" spans="6:12" x14ac:dyDescent="0.25">
      <c r="F40" s="8">
        <v>13</v>
      </c>
      <c r="G40" s="8" t="s">
        <v>3</v>
      </c>
      <c r="H40" s="8">
        <v>1</v>
      </c>
      <c r="I40" s="8">
        <v>0.25</v>
      </c>
      <c r="J40" s="8" t="s">
        <v>162</v>
      </c>
      <c r="K40" s="8">
        <v>17</v>
      </c>
      <c r="L40" s="8">
        <v>18</v>
      </c>
    </row>
    <row r="41" spans="6:12" x14ac:dyDescent="0.25">
      <c r="F41" s="8">
        <v>14</v>
      </c>
      <c r="G41" s="8" t="s">
        <v>3</v>
      </c>
      <c r="H41" s="8">
        <v>1</v>
      </c>
      <c r="I41" s="8">
        <v>0.35</v>
      </c>
      <c r="J41" s="8" t="s">
        <v>162</v>
      </c>
      <c r="K41" s="8">
        <v>19</v>
      </c>
      <c r="L41" s="8">
        <v>20</v>
      </c>
    </row>
    <row r="42" spans="6:12" x14ac:dyDescent="0.25">
      <c r="F42" s="8">
        <v>16</v>
      </c>
      <c r="G42" s="8" t="s">
        <v>2</v>
      </c>
      <c r="H42" s="8">
        <v>0</v>
      </c>
      <c r="I42" s="8">
        <v>0.20433322320094482</v>
      </c>
      <c r="J42" s="8" t="s">
        <v>162</v>
      </c>
      <c r="K42" s="8">
        <v>21</v>
      </c>
      <c r="L42" s="8">
        <v>22</v>
      </c>
    </row>
    <row r="43" spans="6:12" x14ac:dyDescent="0.25">
      <c r="F43" s="8">
        <v>21</v>
      </c>
      <c r="G43" s="8" t="s">
        <v>3</v>
      </c>
      <c r="H43" s="8">
        <v>1</v>
      </c>
      <c r="I43" s="8">
        <v>0.85</v>
      </c>
      <c r="J43" s="8" t="s">
        <v>162</v>
      </c>
      <c r="K43" s="8">
        <v>23</v>
      </c>
      <c r="L43" s="8">
        <v>24</v>
      </c>
    </row>
    <row r="46" spans="6:12" x14ac:dyDescent="0.25">
      <c r="F46" s="9" t="s">
        <v>13</v>
      </c>
      <c r="G46" s="8" t="s">
        <v>2</v>
      </c>
      <c r="H46" s="8" t="s">
        <v>3</v>
      </c>
      <c r="I46" s="8" t="s">
        <v>4</v>
      </c>
      <c r="J46" s="8" t="s">
        <v>5</v>
      </c>
    </row>
    <row r="47" spans="6:12" x14ac:dyDescent="0.25">
      <c r="F47" s="9" t="s">
        <v>163</v>
      </c>
      <c r="G47" s="8" t="s">
        <v>164</v>
      </c>
      <c r="H47" s="8" t="s">
        <v>164</v>
      </c>
      <c r="I47" s="8" t="s">
        <v>164</v>
      </c>
      <c r="J47" s="8" t="s">
        <v>25</v>
      </c>
    </row>
    <row r="48" spans="6:12" x14ac:dyDescent="0.25">
      <c r="F48" s="9" t="s">
        <v>165</v>
      </c>
      <c r="G48" s="8">
        <v>2</v>
      </c>
      <c r="H48" s="8">
        <v>3</v>
      </c>
      <c r="I48" s="8">
        <v>4</v>
      </c>
      <c r="J48" s="8">
        <v>5</v>
      </c>
    </row>
    <row r="49" spans="6:9" x14ac:dyDescent="0.25">
      <c r="F49" s="9" t="s">
        <v>166</v>
      </c>
      <c r="G49" s="8">
        <v>0</v>
      </c>
      <c r="H49" s="8">
        <v>1</v>
      </c>
      <c r="I49" s="8">
        <v>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05"/>
  <sheetViews>
    <sheetView showGridLines="0" topLeftCell="B80" workbookViewId="0"/>
  </sheetViews>
  <sheetFormatPr defaultRowHeight="15" x14ac:dyDescent="0.25"/>
  <cols>
    <col min="16" max="16" width="11.140625" bestFit="1" customWidth="1"/>
  </cols>
  <sheetData>
    <row r="2" spans="2:19" ht="18.75" x14ac:dyDescent="0.3">
      <c r="B2" s="10" t="s">
        <v>109</v>
      </c>
      <c r="N2" t="s">
        <v>85</v>
      </c>
    </row>
    <row r="4" spans="2:19" ht="15.75" x14ac:dyDescent="0.25">
      <c r="B4" s="23" t="s">
        <v>27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19"/>
      <c r="P4" s="23" t="s">
        <v>28</v>
      </c>
      <c r="Q4" s="22"/>
      <c r="R4" s="22"/>
      <c r="S4" s="19"/>
    </row>
    <row r="5" spans="2:19" x14ac:dyDescent="0.25">
      <c r="B5" s="14" t="s">
        <v>44</v>
      </c>
      <c r="C5" s="15"/>
      <c r="D5" s="14" t="s">
        <v>104</v>
      </c>
      <c r="E5" s="15"/>
      <c r="F5" s="14" t="s">
        <v>105</v>
      </c>
      <c r="G5" s="15"/>
      <c r="H5" s="14" t="s">
        <v>106</v>
      </c>
      <c r="I5" s="15"/>
      <c r="J5" s="14" t="s">
        <v>107</v>
      </c>
      <c r="K5" s="15"/>
      <c r="L5" s="14" t="s">
        <v>108</v>
      </c>
      <c r="M5" s="15"/>
      <c r="P5" s="12" t="s">
        <v>29</v>
      </c>
      <c r="Q5" s="12" t="s">
        <v>30</v>
      </c>
      <c r="R5" s="12" t="s">
        <v>31</v>
      </c>
      <c r="S5" s="12" t="s">
        <v>32</v>
      </c>
    </row>
    <row r="6" spans="2:19" x14ac:dyDescent="0.25">
      <c r="P6" s="8">
        <v>0</v>
      </c>
      <c r="Q6" s="8">
        <v>10</v>
      </c>
      <c r="R6" s="8">
        <v>5</v>
      </c>
      <c r="S6" s="8">
        <v>15</v>
      </c>
    </row>
    <row r="12" spans="2:19" ht="18.75" x14ac:dyDescent="0.3">
      <c r="B12" s="24" t="s">
        <v>44</v>
      </c>
    </row>
    <row r="14" spans="2:19" ht="15.75" x14ac:dyDescent="0.25">
      <c r="C14" s="23" t="s">
        <v>36</v>
      </c>
      <c r="D14" s="22"/>
      <c r="E14" s="22"/>
      <c r="F14" s="22"/>
      <c r="G14" s="22"/>
      <c r="H14" s="22"/>
      <c r="I14" s="22"/>
      <c r="J14" s="22"/>
      <c r="K14" s="19"/>
    </row>
    <row r="15" spans="2:19" x14ac:dyDescent="0.25">
      <c r="C15" s="17" t="s">
        <v>33</v>
      </c>
      <c r="D15" s="13"/>
      <c r="E15" s="13"/>
      <c r="F15" s="30"/>
      <c r="G15" s="31" t="s">
        <v>34</v>
      </c>
      <c r="H15" s="32"/>
      <c r="I15" s="32"/>
      <c r="J15" s="32"/>
      <c r="K15" s="33"/>
    </row>
    <row r="16" spans="2:19" x14ac:dyDescent="0.25">
      <c r="C16" s="17" t="s">
        <v>35</v>
      </c>
      <c r="D16" s="13"/>
      <c r="E16" s="13"/>
      <c r="F16" s="30"/>
      <c r="G16" s="31" t="s">
        <v>36</v>
      </c>
      <c r="H16" s="32"/>
      <c r="I16" s="32"/>
      <c r="J16" s="32"/>
      <c r="K16" s="33"/>
    </row>
    <row r="17" spans="3:11" x14ac:dyDescent="0.25">
      <c r="C17" s="17" t="s">
        <v>50</v>
      </c>
      <c r="D17" s="13"/>
      <c r="E17" s="13"/>
      <c r="F17" s="30"/>
      <c r="G17" s="31" t="s">
        <v>51</v>
      </c>
      <c r="H17" s="32"/>
      <c r="I17" s="32"/>
      <c r="J17" s="32"/>
      <c r="K17" s="33"/>
    </row>
    <row r="18" spans="3:11" x14ac:dyDescent="0.25">
      <c r="C18" s="17" t="s">
        <v>52</v>
      </c>
      <c r="D18" s="13"/>
      <c r="E18" s="13"/>
      <c r="F18" s="30"/>
      <c r="G18" s="31" t="b">
        <v>0</v>
      </c>
      <c r="H18" s="32"/>
      <c r="I18" s="32"/>
      <c r="J18" s="32"/>
      <c r="K18" s="33"/>
    </row>
    <row r="19" spans="3:11" x14ac:dyDescent="0.25">
      <c r="C19" s="17" t="s">
        <v>53</v>
      </c>
      <c r="D19" s="13"/>
      <c r="E19" s="13"/>
      <c r="F19" s="30"/>
      <c r="G19" s="31">
        <v>32</v>
      </c>
      <c r="H19" s="32"/>
      <c r="I19" s="32"/>
      <c r="J19" s="32"/>
      <c r="K19" s="33"/>
    </row>
    <row r="20" spans="3:11" x14ac:dyDescent="0.25">
      <c r="C20" s="17" t="s">
        <v>54</v>
      </c>
      <c r="D20" s="13"/>
      <c r="E20" s="13"/>
      <c r="F20" s="30"/>
      <c r="G20" s="31">
        <v>22</v>
      </c>
      <c r="H20" s="32"/>
      <c r="I20" s="32"/>
      <c r="J20" s="32"/>
      <c r="K20" s="33"/>
    </row>
    <row r="22" spans="3:11" ht="15.75" x14ac:dyDescent="0.25">
      <c r="C22" s="23" t="s">
        <v>55</v>
      </c>
      <c r="D22" s="22"/>
      <c r="E22" s="22"/>
      <c r="F22" s="22"/>
      <c r="G22" s="19"/>
    </row>
    <row r="23" spans="3:11" x14ac:dyDescent="0.25">
      <c r="C23" s="17" t="s">
        <v>56</v>
      </c>
      <c r="D23" s="30"/>
      <c r="E23" s="31">
        <v>3</v>
      </c>
      <c r="F23" s="32"/>
      <c r="G23" s="33"/>
    </row>
    <row r="24" spans="3:11" x14ac:dyDescent="0.25">
      <c r="C24" s="17" t="s">
        <v>57</v>
      </c>
      <c r="D24" s="30"/>
      <c r="E24" s="8" t="s">
        <v>2</v>
      </c>
      <c r="F24" s="8" t="s">
        <v>3</v>
      </c>
      <c r="G24" s="8" t="s">
        <v>4</v>
      </c>
    </row>
    <row r="25" spans="3:11" x14ac:dyDescent="0.25">
      <c r="C25" s="17" t="s">
        <v>58</v>
      </c>
      <c r="D25" s="30"/>
      <c r="E25" s="20" t="s">
        <v>5</v>
      </c>
      <c r="F25" s="18"/>
      <c r="G25" s="15"/>
    </row>
    <row r="27" spans="3:11" ht="15.75" x14ac:dyDescent="0.25">
      <c r="C27" s="23" t="s">
        <v>59</v>
      </c>
      <c r="D27" s="22"/>
      <c r="E27" s="22"/>
      <c r="F27" s="22"/>
      <c r="G27" s="22"/>
      <c r="H27" s="22"/>
      <c r="I27" s="19"/>
    </row>
    <row r="28" spans="3:11" x14ac:dyDescent="0.25">
      <c r="C28" s="17" t="s">
        <v>110</v>
      </c>
      <c r="D28" s="13"/>
      <c r="E28" s="30"/>
      <c r="F28" s="20" t="s">
        <v>63</v>
      </c>
      <c r="G28" s="18"/>
      <c r="H28" s="18"/>
      <c r="I28" s="15"/>
    </row>
    <row r="29" spans="3:11" x14ac:dyDescent="0.25">
      <c r="C29" s="17" t="s">
        <v>111</v>
      </c>
      <c r="D29" s="13"/>
      <c r="E29" s="30"/>
      <c r="F29" s="31">
        <v>10</v>
      </c>
      <c r="G29" s="32"/>
      <c r="H29" s="32"/>
      <c r="I29" s="33"/>
    </row>
    <row r="30" spans="3:11" x14ac:dyDescent="0.25">
      <c r="C30" s="17" t="s">
        <v>112</v>
      </c>
      <c r="D30" s="13"/>
      <c r="E30" s="30"/>
      <c r="F30" s="20" t="s">
        <v>113</v>
      </c>
      <c r="G30" s="18"/>
      <c r="H30" s="18"/>
      <c r="I30" s="15"/>
    </row>
    <row r="31" spans="3:11" x14ac:dyDescent="0.25">
      <c r="C31" s="17" t="s">
        <v>114</v>
      </c>
      <c r="D31" s="13"/>
      <c r="E31" s="30"/>
      <c r="F31" s="20" t="s">
        <v>72</v>
      </c>
      <c r="G31" s="18"/>
      <c r="H31" s="18"/>
      <c r="I31" s="15"/>
    </row>
    <row r="33" spans="2:7" ht="15.75" x14ac:dyDescent="0.25">
      <c r="C33" s="23" t="s">
        <v>67</v>
      </c>
      <c r="D33" s="22"/>
      <c r="E33" s="22"/>
      <c r="F33" s="22"/>
      <c r="G33" s="19"/>
    </row>
    <row r="34" spans="2:7" x14ac:dyDescent="0.25">
      <c r="C34" s="20" t="s">
        <v>68</v>
      </c>
      <c r="D34" s="18"/>
      <c r="E34" s="18"/>
      <c r="F34" s="18"/>
      <c r="G34" s="15"/>
    </row>
    <row r="35" spans="2:7" x14ac:dyDescent="0.25">
      <c r="C35" s="20" t="s">
        <v>69</v>
      </c>
      <c r="D35" s="18"/>
      <c r="E35" s="18"/>
      <c r="F35" s="18"/>
      <c r="G35" s="15"/>
    </row>
    <row r="36" spans="2:7" x14ac:dyDescent="0.25">
      <c r="C36" s="20" t="s">
        <v>70</v>
      </c>
      <c r="D36" s="18"/>
      <c r="E36" s="18"/>
      <c r="F36" s="18"/>
      <c r="G36" s="15"/>
    </row>
    <row r="39" spans="2:7" ht="18.75" x14ac:dyDescent="0.3">
      <c r="B39" s="24" t="s">
        <v>45</v>
      </c>
    </row>
    <row r="41" spans="2:7" x14ac:dyDescent="0.25">
      <c r="C41" s="20" t="s">
        <v>72</v>
      </c>
      <c r="D41" s="18"/>
      <c r="E41" s="18"/>
      <c r="F41" s="18"/>
      <c r="G41" s="15"/>
    </row>
    <row r="43" spans="2:7" x14ac:dyDescent="0.25">
      <c r="C43" s="12" t="s">
        <v>73</v>
      </c>
      <c r="D43" s="12" t="s">
        <v>74</v>
      </c>
    </row>
    <row r="44" spans="2:7" x14ac:dyDescent="0.25">
      <c r="C44" s="9">
        <v>1</v>
      </c>
      <c r="D44" s="8">
        <v>0.125</v>
      </c>
    </row>
    <row r="45" spans="2:7" x14ac:dyDescent="0.25">
      <c r="C45" s="9">
        <v>2</v>
      </c>
      <c r="D45" s="8">
        <v>0.15625</v>
      </c>
    </row>
    <row r="46" spans="2:7" x14ac:dyDescent="0.25">
      <c r="C46" s="9">
        <v>3</v>
      </c>
      <c r="D46" s="8">
        <v>0.25</v>
      </c>
    </row>
    <row r="47" spans="2:7" x14ac:dyDescent="0.25">
      <c r="C47" s="9">
        <v>4</v>
      </c>
      <c r="D47" s="8">
        <v>0.3125</v>
      </c>
    </row>
    <row r="48" spans="2:7" x14ac:dyDescent="0.25">
      <c r="C48" s="9">
        <v>5</v>
      </c>
      <c r="D48" s="8">
        <v>0.15625</v>
      </c>
    </row>
    <row r="51" spans="2:6" ht="18.75" x14ac:dyDescent="0.3">
      <c r="B51" s="24" t="s">
        <v>115</v>
      </c>
    </row>
    <row r="53" spans="2:6" ht="26.25" x14ac:dyDescent="0.25">
      <c r="C53" s="12" t="s">
        <v>116</v>
      </c>
      <c r="D53" s="16" t="s">
        <v>117</v>
      </c>
      <c r="E53" s="16" t="s">
        <v>118</v>
      </c>
    </row>
    <row r="54" spans="2:6" x14ac:dyDescent="0.25">
      <c r="C54" s="8">
        <v>1</v>
      </c>
      <c r="D54" s="8">
        <v>0</v>
      </c>
      <c r="E54" s="8">
        <v>68.181818181818173</v>
      </c>
    </row>
    <row r="55" spans="2:6" x14ac:dyDescent="0.25">
      <c r="C55" s="8">
        <v>2</v>
      </c>
      <c r="D55" s="8">
        <v>37.5</v>
      </c>
      <c r="E55" s="8">
        <v>59.090909090909093</v>
      </c>
      <c r="F55" s="9" t="s">
        <v>119</v>
      </c>
    </row>
    <row r="56" spans="2:6" x14ac:dyDescent="0.25">
      <c r="C56" s="8">
        <v>3</v>
      </c>
      <c r="D56" s="8">
        <v>43.75</v>
      </c>
      <c r="E56" s="8">
        <v>72.727272727272734</v>
      </c>
    </row>
    <row r="57" spans="2:6" x14ac:dyDescent="0.25">
      <c r="C57" s="8">
        <v>4</v>
      </c>
      <c r="D57" s="8">
        <v>50</v>
      </c>
      <c r="E57" s="8">
        <v>72.727272727272734</v>
      </c>
    </row>
    <row r="58" spans="2:6" x14ac:dyDescent="0.25">
      <c r="C58" s="8">
        <v>5</v>
      </c>
      <c r="D58" s="8">
        <v>56.25</v>
      </c>
      <c r="E58" s="8">
        <v>72.727272727272734</v>
      </c>
    </row>
    <row r="59" spans="2:6" x14ac:dyDescent="0.25">
      <c r="C59" s="8">
        <v>6</v>
      </c>
      <c r="D59" s="8">
        <v>59.375</v>
      </c>
      <c r="E59" s="8">
        <v>68.181818181818173</v>
      </c>
    </row>
    <row r="60" spans="2:6" x14ac:dyDescent="0.25">
      <c r="C60" s="8">
        <v>7</v>
      </c>
      <c r="D60" s="8">
        <v>56.25</v>
      </c>
      <c r="E60" s="8">
        <v>68.181818181818173</v>
      </c>
    </row>
    <row r="61" spans="2:6" x14ac:dyDescent="0.25">
      <c r="C61" s="8">
        <v>8</v>
      </c>
      <c r="D61" s="8">
        <v>56.25</v>
      </c>
      <c r="E61" s="8">
        <v>68.181818181818173</v>
      </c>
    </row>
    <row r="62" spans="2:6" x14ac:dyDescent="0.25">
      <c r="C62" s="8">
        <v>9</v>
      </c>
      <c r="D62" s="8">
        <v>56.25</v>
      </c>
      <c r="E62" s="8">
        <v>68.181818181818173</v>
      </c>
    </row>
    <row r="63" spans="2:6" x14ac:dyDescent="0.25">
      <c r="C63" s="8">
        <v>10</v>
      </c>
      <c r="D63" s="8">
        <v>56.25</v>
      </c>
      <c r="E63" s="8">
        <v>68.181818181818173</v>
      </c>
    </row>
    <row r="66" spans="2:8" ht="18.75" x14ac:dyDescent="0.3">
      <c r="B66" s="24" t="s">
        <v>120</v>
      </c>
    </row>
    <row r="68" spans="2:8" ht="15.75" x14ac:dyDescent="0.25">
      <c r="C68" s="23" t="s">
        <v>76</v>
      </c>
      <c r="D68" s="22"/>
      <c r="E68" s="22"/>
      <c r="F68" s="22"/>
      <c r="G68" s="22"/>
      <c r="H68" s="19"/>
    </row>
    <row r="69" spans="2:8" x14ac:dyDescent="0.25">
      <c r="C69" s="12"/>
      <c r="D69" s="34" t="s">
        <v>77</v>
      </c>
      <c r="E69" s="35"/>
      <c r="F69" s="35"/>
      <c r="G69" s="35"/>
      <c r="H69" s="36"/>
    </row>
    <row r="70" spans="2:8" x14ac:dyDescent="0.25">
      <c r="C70" s="9" t="s">
        <v>78</v>
      </c>
      <c r="D70" s="12">
        <v>1</v>
      </c>
      <c r="E70" s="12">
        <v>2</v>
      </c>
      <c r="F70" s="12">
        <v>3</v>
      </c>
      <c r="G70" s="12">
        <v>4</v>
      </c>
      <c r="H70" s="12">
        <v>5</v>
      </c>
    </row>
    <row r="71" spans="2:8" x14ac:dyDescent="0.25">
      <c r="C71" s="9">
        <v>1</v>
      </c>
      <c r="D71" s="8">
        <v>1</v>
      </c>
      <c r="E71" s="8">
        <v>1</v>
      </c>
      <c r="F71" s="8">
        <v>1</v>
      </c>
      <c r="G71" s="8">
        <v>0</v>
      </c>
      <c r="H71" s="8">
        <v>1</v>
      </c>
    </row>
    <row r="72" spans="2:8" x14ac:dyDescent="0.25">
      <c r="C72" s="9">
        <v>2</v>
      </c>
      <c r="D72" s="8">
        <v>0</v>
      </c>
      <c r="E72" s="8">
        <v>2</v>
      </c>
      <c r="F72" s="8">
        <v>1</v>
      </c>
      <c r="G72" s="8">
        <v>2</v>
      </c>
      <c r="H72" s="8">
        <v>0</v>
      </c>
    </row>
    <row r="73" spans="2:8" x14ac:dyDescent="0.25">
      <c r="C73" s="9">
        <v>3</v>
      </c>
      <c r="D73" s="8">
        <v>0</v>
      </c>
      <c r="E73" s="8">
        <v>0</v>
      </c>
      <c r="F73" s="8">
        <v>6</v>
      </c>
      <c r="G73" s="8">
        <v>2</v>
      </c>
      <c r="H73" s="8">
        <v>0</v>
      </c>
    </row>
    <row r="74" spans="2:8" x14ac:dyDescent="0.25">
      <c r="C74" s="9">
        <v>4</v>
      </c>
      <c r="D74" s="8">
        <v>0</v>
      </c>
      <c r="E74" s="8">
        <v>0</v>
      </c>
      <c r="F74" s="8">
        <v>0</v>
      </c>
      <c r="G74" s="8">
        <v>10</v>
      </c>
      <c r="H74" s="8">
        <v>0</v>
      </c>
    </row>
    <row r="75" spans="2:8" x14ac:dyDescent="0.25">
      <c r="C75" s="9">
        <v>5</v>
      </c>
      <c r="D75" s="8">
        <v>0</v>
      </c>
      <c r="E75" s="8">
        <v>1</v>
      </c>
      <c r="F75" s="8">
        <v>1</v>
      </c>
      <c r="G75" s="8">
        <v>2</v>
      </c>
      <c r="H75" s="8">
        <v>1</v>
      </c>
    </row>
    <row r="77" spans="2:8" ht="15.75" x14ac:dyDescent="0.25">
      <c r="C77" s="23" t="s">
        <v>79</v>
      </c>
      <c r="D77" s="22"/>
      <c r="E77" s="22"/>
      <c r="F77" s="19"/>
    </row>
    <row r="78" spans="2:8" x14ac:dyDescent="0.25">
      <c r="C78" s="12" t="s">
        <v>73</v>
      </c>
      <c r="D78" s="12" t="s">
        <v>80</v>
      </c>
      <c r="E78" s="12" t="s">
        <v>81</v>
      </c>
      <c r="F78" s="12" t="s">
        <v>82</v>
      </c>
    </row>
    <row r="79" spans="2:8" x14ac:dyDescent="0.25">
      <c r="C79" s="9">
        <v>1</v>
      </c>
      <c r="D79" s="8">
        <f>SUM($D$71:$H$71)</f>
        <v>4</v>
      </c>
      <c r="E79" s="8">
        <f>SUM($D$71:$H$71) - $D$71</f>
        <v>3</v>
      </c>
      <c r="F79" s="8">
        <f>IF($D$79=0,"Undefined",(($E$79)*100) / ($D$79))</f>
        <v>75</v>
      </c>
    </row>
    <row r="80" spans="2:8" x14ac:dyDescent="0.25">
      <c r="C80" s="9">
        <v>2</v>
      </c>
      <c r="D80" s="8">
        <f>SUM($D$72:$H$72)</f>
        <v>5</v>
      </c>
      <c r="E80" s="8">
        <f>SUM($D$72:$H$72) - $E$72</f>
        <v>3</v>
      </c>
      <c r="F80" s="8">
        <f>IF($D$80=0,"Undefined",(($E$80)*100) / ($D$80))</f>
        <v>60</v>
      </c>
    </row>
    <row r="81" spans="2:8" x14ac:dyDescent="0.25">
      <c r="C81" s="9">
        <v>3</v>
      </c>
      <c r="D81" s="8">
        <f>SUM($D$73:$H$73)</f>
        <v>8</v>
      </c>
      <c r="E81" s="8">
        <f>SUM($D$73:$H$73) - $F$73</f>
        <v>2</v>
      </c>
      <c r="F81" s="8">
        <f>IF($D$81=0,"Undefined",(($E$81)*100) / ($D$81))</f>
        <v>25</v>
      </c>
    </row>
    <row r="82" spans="2:8" x14ac:dyDescent="0.25">
      <c r="C82" s="9">
        <v>4</v>
      </c>
      <c r="D82" s="8">
        <f>SUM($D$74:$H$74)</f>
        <v>10</v>
      </c>
      <c r="E82" s="8">
        <f>SUM($D$74:$H$74) - $G$74</f>
        <v>0</v>
      </c>
      <c r="F82" s="8">
        <f>IF($D$82=0,"Undefined",(($E$82)*100) / ($D$82))</f>
        <v>0</v>
      </c>
    </row>
    <row r="83" spans="2:8" x14ac:dyDescent="0.25">
      <c r="C83" s="9">
        <v>5</v>
      </c>
      <c r="D83" s="8">
        <f>SUM($D$75:$H$75)</f>
        <v>5</v>
      </c>
      <c r="E83" s="8">
        <f>SUM($D$75:$H$75) - $H$75</f>
        <v>4</v>
      </c>
      <c r="F83" s="8">
        <f>IF($D$83=0,"Undefined",(($E$83)*100) / ($D$83))</f>
        <v>80</v>
      </c>
    </row>
    <row r="84" spans="2:8" x14ac:dyDescent="0.25">
      <c r="C84" s="9" t="s">
        <v>83</v>
      </c>
      <c r="D84" s="8">
        <f>SUM($D$79:$D$83)</f>
        <v>32</v>
      </c>
      <c r="E84" s="8">
        <f>SUM($E$79:$E$83)</f>
        <v>12</v>
      </c>
      <c r="F84" s="8">
        <f>IF($D$84=0,"Undefined",(($E$84)*100) / ($D$84))</f>
        <v>37.5</v>
      </c>
    </row>
    <row r="87" spans="2:8" ht="18.75" x14ac:dyDescent="0.3">
      <c r="B87" s="24" t="s">
        <v>121</v>
      </c>
    </row>
    <row r="89" spans="2:8" ht="15.75" x14ac:dyDescent="0.25">
      <c r="C89" s="23" t="s">
        <v>76</v>
      </c>
      <c r="D89" s="22"/>
      <c r="E89" s="22"/>
      <c r="F89" s="22"/>
      <c r="G89" s="22"/>
      <c r="H89" s="19"/>
    </row>
    <row r="90" spans="2:8" x14ac:dyDescent="0.25">
      <c r="C90" s="12"/>
      <c r="D90" s="34" t="s">
        <v>77</v>
      </c>
      <c r="E90" s="35"/>
      <c r="F90" s="35"/>
      <c r="G90" s="35"/>
      <c r="H90" s="36"/>
    </row>
    <row r="91" spans="2:8" x14ac:dyDescent="0.25">
      <c r="C91" s="9" t="s">
        <v>78</v>
      </c>
      <c r="D91" s="12">
        <v>1</v>
      </c>
      <c r="E91" s="12">
        <v>2</v>
      </c>
      <c r="F91" s="12">
        <v>3</v>
      </c>
      <c r="G91" s="12">
        <v>4</v>
      </c>
      <c r="H91" s="12">
        <v>5</v>
      </c>
    </row>
    <row r="92" spans="2:8" x14ac:dyDescent="0.25">
      <c r="C92" s="9">
        <v>1</v>
      </c>
      <c r="D92" s="8">
        <v>1</v>
      </c>
      <c r="E92" s="8">
        <v>0</v>
      </c>
      <c r="F92" s="8">
        <v>0</v>
      </c>
      <c r="G92" s="8">
        <v>2</v>
      </c>
      <c r="H92" s="8">
        <v>0</v>
      </c>
    </row>
    <row r="93" spans="2:8" x14ac:dyDescent="0.25">
      <c r="C93" s="9">
        <v>2</v>
      </c>
      <c r="D93" s="8">
        <v>1</v>
      </c>
      <c r="E93" s="8">
        <v>0</v>
      </c>
      <c r="F93" s="8">
        <v>0</v>
      </c>
      <c r="G93" s="8">
        <v>1</v>
      </c>
      <c r="H93" s="8">
        <v>0</v>
      </c>
    </row>
    <row r="94" spans="2:8" x14ac:dyDescent="0.25">
      <c r="C94" s="9">
        <v>3</v>
      </c>
      <c r="D94" s="8">
        <v>0</v>
      </c>
      <c r="E94" s="8">
        <v>0</v>
      </c>
      <c r="F94" s="8">
        <v>6</v>
      </c>
      <c r="G94" s="8">
        <v>5</v>
      </c>
      <c r="H94" s="8">
        <v>0</v>
      </c>
    </row>
    <row r="95" spans="2:8" x14ac:dyDescent="0.25">
      <c r="C95" s="9">
        <v>4</v>
      </c>
      <c r="D95" s="8">
        <v>0</v>
      </c>
      <c r="E95" s="8">
        <v>0</v>
      </c>
      <c r="F95" s="8">
        <v>1</v>
      </c>
      <c r="G95" s="8">
        <v>1</v>
      </c>
      <c r="H95" s="8">
        <v>1</v>
      </c>
    </row>
    <row r="96" spans="2:8" x14ac:dyDescent="0.25">
      <c r="C96" s="9">
        <v>5</v>
      </c>
      <c r="D96" s="8">
        <v>0</v>
      </c>
      <c r="E96" s="8">
        <v>0</v>
      </c>
      <c r="F96" s="8">
        <v>0</v>
      </c>
      <c r="G96" s="8">
        <v>2</v>
      </c>
      <c r="H96" s="8">
        <v>1</v>
      </c>
    </row>
    <row r="98" spans="3:6" ht="15.75" x14ac:dyDescent="0.25">
      <c r="C98" s="23" t="s">
        <v>79</v>
      </c>
      <c r="D98" s="22"/>
      <c r="E98" s="22"/>
      <c r="F98" s="19"/>
    </row>
    <row r="99" spans="3:6" x14ac:dyDescent="0.25">
      <c r="C99" s="12" t="s">
        <v>73</v>
      </c>
      <c r="D99" s="12" t="s">
        <v>80</v>
      </c>
      <c r="E99" s="12" t="s">
        <v>81</v>
      </c>
      <c r="F99" s="12" t="s">
        <v>82</v>
      </c>
    </row>
    <row r="100" spans="3:6" x14ac:dyDescent="0.25">
      <c r="C100" s="9">
        <v>1</v>
      </c>
      <c r="D100" s="8">
        <f>SUM($D$92:$H$92)</f>
        <v>3</v>
      </c>
      <c r="E100" s="8">
        <f>SUM($D$92:$H$92) - $D$92</f>
        <v>2</v>
      </c>
      <c r="F100" s="8">
        <f>IF($D$100=0,"Undefined",(($E$100)*100) / ($D$100))</f>
        <v>66.666666666666671</v>
      </c>
    </row>
    <row r="101" spans="3:6" x14ac:dyDescent="0.25">
      <c r="C101" s="9">
        <v>2</v>
      </c>
      <c r="D101" s="8">
        <f>SUM($D$93:$H$93)</f>
        <v>2</v>
      </c>
      <c r="E101" s="8">
        <f>SUM($D$93:$H$93) - $E$93</f>
        <v>2</v>
      </c>
      <c r="F101" s="8">
        <f>IF($D$101=0,"Undefined",(($E$101)*100) / ($D$101))</f>
        <v>100</v>
      </c>
    </row>
    <row r="102" spans="3:6" x14ac:dyDescent="0.25">
      <c r="C102" s="9">
        <v>3</v>
      </c>
      <c r="D102" s="8">
        <f>SUM($D$94:$H$94)</f>
        <v>11</v>
      </c>
      <c r="E102" s="8">
        <f>SUM($D$94:$H$94) - $F$94</f>
        <v>5</v>
      </c>
      <c r="F102" s="8">
        <f>IF($D$102=0,"Undefined",(($E$102)*100) / ($D$102))</f>
        <v>45.454545454545453</v>
      </c>
    </row>
    <row r="103" spans="3:6" x14ac:dyDescent="0.25">
      <c r="C103" s="9">
        <v>4</v>
      </c>
      <c r="D103" s="8">
        <f>SUM($D$95:$H$95)</f>
        <v>3</v>
      </c>
      <c r="E103" s="8">
        <f>SUM($D$95:$H$95) - $G$95</f>
        <v>2</v>
      </c>
      <c r="F103" s="8">
        <f>IF($D$103=0,"Undefined",(($E$103)*100) / ($D$103))</f>
        <v>66.666666666666671</v>
      </c>
    </row>
    <row r="104" spans="3:6" x14ac:dyDescent="0.25">
      <c r="C104" s="9">
        <v>5</v>
      </c>
      <c r="D104" s="8">
        <f>SUM($D$96:$H$96)</f>
        <v>3</v>
      </c>
      <c r="E104" s="8">
        <f>SUM($D$96:$H$96) - $H$96</f>
        <v>2</v>
      </c>
      <c r="F104" s="8">
        <f>IF($D$104=0,"Undefined",(($E$104)*100) / ($D$104))</f>
        <v>66.666666666666671</v>
      </c>
    </row>
    <row r="105" spans="3:6" x14ac:dyDescent="0.25">
      <c r="C105" s="9" t="s">
        <v>83</v>
      </c>
      <c r="D105" s="8">
        <f>SUM($D$100:$D$104)</f>
        <v>22</v>
      </c>
      <c r="E105" s="8">
        <f>SUM($E$100:$E$104)</f>
        <v>13</v>
      </c>
      <c r="F105" s="8">
        <f>IF($D$105=0,"Undefined",(($E$105)*100) / ($D$105))</f>
        <v>59.090909090909093</v>
      </c>
    </row>
  </sheetData>
  <mergeCells count="47">
    <mergeCell ref="J5:K5"/>
    <mergeCell ref="L5:M5"/>
    <mergeCell ref="B4:M4"/>
    <mergeCell ref="P4:S4"/>
    <mergeCell ref="D69:H69"/>
    <mergeCell ref="C77:F77"/>
    <mergeCell ref="C89:H89"/>
    <mergeCell ref="D90:H90"/>
    <mergeCell ref="C98:F98"/>
    <mergeCell ref="B5:C5"/>
    <mergeCell ref="D5:E5"/>
    <mergeCell ref="F5:G5"/>
    <mergeCell ref="H5:I5"/>
    <mergeCell ref="C33:G33"/>
    <mergeCell ref="C34:G34"/>
    <mergeCell ref="C35:G35"/>
    <mergeCell ref="C36:G36"/>
    <mergeCell ref="C41:G41"/>
    <mergeCell ref="C68:H68"/>
    <mergeCell ref="C27:I27"/>
    <mergeCell ref="C28:E28"/>
    <mergeCell ref="C29:E29"/>
    <mergeCell ref="C30:E30"/>
    <mergeCell ref="C31:E31"/>
    <mergeCell ref="F28:I28"/>
    <mergeCell ref="F29:I29"/>
    <mergeCell ref="F30:I30"/>
    <mergeCell ref="F31:I31"/>
    <mergeCell ref="C22:G22"/>
    <mergeCell ref="C23:D23"/>
    <mergeCell ref="C24:D24"/>
    <mergeCell ref="C25:D25"/>
    <mergeCell ref="E23:G23"/>
    <mergeCell ref="E25:G25"/>
    <mergeCell ref="C20:F20"/>
    <mergeCell ref="G15:K15"/>
    <mergeCell ref="G16:K16"/>
    <mergeCell ref="G17:K17"/>
    <mergeCell ref="G18:K18"/>
    <mergeCell ref="G19:K19"/>
    <mergeCell ref="G20:K20"/>
    <mergeCell ref="C14:K14"/>
    <mergeCell ref="C15:F15"/>
    <mergeCell ref="C16:F16"/>
    <mergeCell ref="C17:F17"/>
    <mergeCell ref="C18:F18"/>
    <mergeCell ref="C19:F19"/>
  </mergeCells>
  <hyperlinks>
    <hyperlink ref="B5" location="'KNNC_Output'!$B$12:$B$12" display="Inputs"/>
    <hyperlink ref="D5" location="'KNNC_Output'!$B$39:$B$39" display="Prior Class Prob."/>
    <hyperlink ref="F5" location="'KNNC_Output'!$B$51:$B$51" display="Valid. Error Log"/>
    <hyperlink ref="H5" location="'KNNC_Output'!$B$66:$B$66" display="Train. Score - Summary"/>
    <hyperlink ref="J5" location="'KNNC_Output'!$B$87:$B$87" display="Valid. Score - Summary"/>
    <hyperlink ref="L5" location="'KNNC_ValidationScore'!$B$12:$B$12" display="Valid. Score - Detailed Rpt.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8"/>
  <sheetViews>
    <sheetView showGridLines="0" topLeftCell="A4" workbookViewId="0"/>
  </sheetViews>
  <sheetFormatPr defaultRowHeight="15" x14ac:dyDescent="0.25"/>
  <cols>
    <col min="16" max="16" width="11.140625" bestFit="1" customWidth="1"/>
  </cols>
  <sheetData>
    <row r="2" spans="2:19" ht="18.75" x14ac:dyDescent="0.3">
      <c r="B2" s="10" t="s">
        <v>103</v>
      </c>
      <c r="N2" t="s">
        <v>85</v>
      </c>
    </row>
    <row r="4" spans="2:19" ht="15.75" x14ac:dyDescent="0.25">
      <c r="B4" s="23" t="s">
        <v>27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19"/>
      <c r="P4" s="23" t="s">
        <v>28</v>
      </c>
      <c r="Q4" s="22"/>
      <c r="R4" s="22"/>
      <c r="S4" s="19"/>
    </row>
    <row r="5" spans="2:19" x14ac:dyDescent="0.25">
      <c r="B5" s="14" t="s">
        <v>44</v>
      </c>
      <c r="C5" s="15"/>
      <c r="D5" s="14" t="s">
        <v>104</v>
      </c>
      <c r="E5" s="15"/>
      <c r="F5" s="14" t="s">
        <v>105</v>
      </c>
      <c r="G5" s="15"/>
      <c r="H5" s="14" t="s">
        <v>106</v>
      </c>
      <c r="I5" s="15"/>
      <c r="J5" s="14" t="s">
        <v>107</v>
      </c>
      <c r="K5" s="15"/>
      <c r="L5" s="14" t="s">
        <v>108</v>
      </c>
      <c r="M5" s="15"/>
      <c r="P5" s="12" t="s">
        <v>29</v>
      </c>
      <c r="Q5" s="12" t="s">
        <v>30</v>
      </c>
      <c r="R5" s="12" t="s">
        <v>31</v>
      </c>
      <c r="S5" s="12" t="s">
        <v>32</v>
      </c>
    </row>
    <row r="6" spans="2:19" x14ac:dyDescent="0.25">
      <c r="P6" s="8">
        <v>0</v>
      </c>
      <c r="Q6" s="8">
        <v>10</v>
      </c>
      <c r="R6" s="8">
        <v>5</v>
      </c>
      <c r="S6" s="8">
        <v>15</v>
      </c>
    </row>
    <row r="12" spans="2:19" x14ac:dyDescent="0.25">
      <c r="B12" s="9" t="s">
        <v>33</v>
      </c>
      <c r="C12" s="20" t="s">
        <v>34</v>
      </c>
      <c r="D12" s="18"/>
      <c r="E12" s="18"/>
      <c r="F12" s="15"/>
    </row>
    <row r="13" spans="2:19" x14ac:dyDescent="0.25">
      <c r="B13" s="9" t="s">
        <v>35</v>
      </c>
      <c r="C13" s="20" t="s">
        <v>36</v>
      </c>
      <c r="D13" s="18"/>
      <c r="E13" s="18"/>
      <c r="F13" s="15"/>
    </row>
    <row r="16" spans="2:19" ht="26.25" x14ac:dyDescent="0.25">
      <c r="B16" s="16" t="s">
        <v>37</v>
      </c>
      <c r="C16" s="16" t="s">
        <v>38</v>
      </c>
      <c r="D16" s="16" t="s">
        <v>39</v>
      </c>
      <c r="E16" s="16" t="s">
        <v>40</v>
      </c>
      <c r="F16" s="16" t="s">
        <v>41</v>
      </c>
      <c r="G16" s="16" t="s">
        <v>42</v>
      </c>
      <c r="H16" s="16" t="s">
        <v>43</v>
      </c>
      <c r="I16" s="12" t="s">
        <v>2</v>
      </c>
      <c r="J16" s="12" t="s">
        <v>3</v>
      </c>
      <c r="K16" s="12" t="s">
        <v>4</v>
      </c>
    </row>
    <row r="17" spans="2:11" x14ac:dyDescent="0.25">
      <c r="B17" s="8">
        <v>1</v>
      </c>
      <c r="C17" s="8">
        <v>1</v>
      </c>
      <c r="D17" s="8">
        <v>1</v>
      </c>
      <c r="E17" s="8">
        <v>0</v>
      </c>
      <c r="F17" s="8">
        <v>0</v>
      </c>
      <c r="G17" s="8">
        <v>0</v>
      </c>
      <c r="H17" s="8">
        <v>0</v>
      </c>
      <c r="I17" s="8">
        <v>0.16364087329749538</v>
      </c>
      <c r="J17" s="8">
        <v>0.2</v>
      </c>
      <c r="K17" s="8">
        <v>0.6</v>
      </c>
    </row>
    <row r="18" spans="2:11" x14ac:dyDescent="0.25">
      <c r="B18" s="25">
        <v>1</v>
      </c>
      <c r="C18" s="25">
        <v>2</v>
      </c>
      <c r="D18" s="25">
        <v>1</v>
      </c>
      <c r="E18" s="25">
        <v>0</v>
      </c>
      <c r="F18" s="25">
        <v>0</v>
      </c>
      <c r="G18" s="25">
        <v>0</v>
      </c>
      <c r="H18" s="25">
        <v>0</v>
      </c>
      <c r="I18" s="25">
        <v>0.16286964053474998</v>
      </c>
      <c r="J18" s="25">
        <v>0.1</v>
      </c>
      <c r="K18" s="25">
        <v>0.6</v>
      </c>
    </row>
    <row r="19" spans="2:11" x14ac:dyDescent="0.25">
      <c r="B19" s="8">
        <v>3</v>
      </c>
      <c r="C19" s="8">
        <v>3</v>
      </c>
      <c r="D19" s="8">
        <v>0</v>
      </c>
      <c r="E19" s="8">
        <v>0</v>
      </c>
      <c r="F19" s="8">
        <v>1</v>
      </c>
      <c r="G19" s="8">
        <v>0</v>
      </c>
      <c r="H19" s="8">
        <v>0</v>
      </c>
      <c r="I19" s="8">
        <v>0.2135046116677482</v>
      </c>
      <c r="J19" s="8">
        <v>0.3</v>
      </c>
      <c r="K19" s="8">
        <v>0.6</v>
      </c>
    </row>
    <row r="20" spans="2:11" x14ac:dyDescent="0.25">
      <c r="B20" s="25">
        <v>3</v>
      </c>
      <c r="C20" s="25">
        <v>4</v>
      </c>
      <c r="D20" s="25">
        <v>0.5</v>
      </c>
      <c r="E20" s="25">
        <v>0</v>
      </c>
      <c r="F20" s="25">
        <v>0.5</v>
      </c>
      <c r="G20" s="25">
        <v>0</v>
      </c>
      <c r="H20" s="25">
        <v>0</v>
      </c>
      <c r="I20" s="25">
        <v>0.21974438048026665</v>
      </c>
      <c r="J20" s="25">
        <v>0.1</v>
      </c>
      <c r="K20" s="25">
        <v>0.19999999999999996</v>
      </c>
    </row>
    <row r="21" spans="2:11" x14ac:dyDescent="0.25">
      <c r="B21" s="25">
        <v>4</v>
      </c>
      <c r="C21" s="25">
        <v>3</v>
      </c>
      <c r="D21" s="25">
        <v>0</v>
      </c>
      <c r="E21" s="25">
        <v>0</v>
      </c>
      <c r="F21" s="25">
        <v>0</v>
      </c>
      <c r="G21" s="25">
        <v>0.5</v>
      </c>
      <c r="H21" s="25">
        <v>0.5</v>
      </c>
      <c r="I21" s="25">
        <v>1.8921214695264386E-2</v>
      </c>
      <c r="J21" s="25">
        <v>0.9</v>
      </c>
      <c r="K21" s="25">
        <v>1</v>
      </c>
    </row>
    <row r="22" spans="2:11" x14ac:dyDescent="0.25">
      <c r="B22" s="8">
        <v>3</v>
      </c>
      <c r="C22" s="8">
        <v>3</v>
      </c>
      <c r="D22" s="8">
        <v>0.5</v>
      </c>
      <c r="E22" s="8">
        <v>0</v>
      </c>
      <c r="F22" s="8">
        <v>0.5</v>
      </c>
      <c r="G22" s="8">
        <v>0</v>
      </c>
      <c r="H22" s="8">
        <v>0</v>
      </c>
      <c r="I22" s="8">
        <v>0.16756976317412975</v>
      </c>
      <c r="J22" s="8">
        <v>0.2</v>
      </c>
      <c r="K22" s="8">
        <v>0.6</v>
      </c>
    </row>
    <row r="23" spans="2:11" x14ac:dyDescent="0.25">
      <c r="B23" s="8">
        <v>5</v>
      </c>
      <c r="C23" s="8">
        <v>5</v>
      </c>
      <c r="D23" s="8">
        <v>0.5</v>
      </c>
      <c r="E23" s="8">
        <v>0</v>
      </c>
      <c r="F23" s="8">
        <v>0</v>
      </c>
      <c r="G23" s="8">
        <v>0</v>
      </c>
      <c r="H23" s="8">
        <v>0.5</v>
      </c>
      <c r="I23" s="8">
        <v>0.19631001022439803</v>
      </c>
      <c r="J23" s="8">
        <v>0.6</v>
      </c>
      <c r="K23" s="8">
        <v>0.9</v>
      </c>
    </row>
    <row r="24" spans="2:11" x14ac:dyDescent="0.25">
      <c r="B24" s="8">
        <v>3</v>
      </c>
      <c r="C24" s="8">
        <v>3</v>
      </c>
      <c r="D24" s="8">
        <v>0</v>
      </c>
      <c r="E24" s="8">
        <v>0.5</v>
      </c>
      <c r="F24" s="8">
        <v>0.5</v>
      </c>
      <c r="G24" s="8">
        <v>0</v>
      </c>
      <c r="H24" s="8">
        <v>0</v>
      </c>
      <c r="I24" s="8">
        <v>0.15902954050922236</v>
      </c>
      <c r="J24" s="8">
        <v>0.4</v>
      </c>
      <c r="K24" s="8">
        <v>0.6</v>
      </c>
    </row>
    <row r="25" spans="2:11" x14ac:dyDescent="0.25">
      <c r="B25" s="25">
        <v>4</v>
      </c>
      <c r="C25" s="25">
        <v>5</v>
      </c>
      <c r="D25" s="25">
        <v>0</v>
      </c>
      <c r="E25" s="25">
        <v>0</v>
      </c>
      <c r="F25" s="25">
        <v>0</v>
      </c>
      <c r="G25" s="25">
        <v>1</v>
      </c>
      <c r="H25" s="25">
        <v>0</v>
      </c>
      <c r="I25" s="25">
        <v>0.12840320696494642</v>
      </c>
      <c r="J25" s="25">
        <v>1</v>
      </c>
      <c r="K25" s="25">
        <v>1</v>
      </c>
    </row>
    <row r="26" spans="2:11" x14ac:dyDescent="0.25">
      <c r="B26" s="25">
        <v>4</v>
      </c>
      <c r="C26" s="25">
        <v>5</v>
      </c>
      <c r="D26" s="25">
        <v>0</v>
      </c>
      <c r="E26" s="25">
        <v>0</v>
      </c>
      <c r="F26" s="25">
        <v>0</v>
      </c>
      <c r="G26" s="25">
        <v>0.5</v>
      </c>
      <c r="H26" s="25">
        <v>0.5</v>
      </c>
      <c r="I26" s="25">
        <v>0.20257451410909763</v>
      </c>
      <c r="J26" s="25">
        <v>0.7</v>
      </c>
      <c r="K26" s="25">
        <v>0.8</v>
      </c>
    </row>
    <row r="27" spans="2:11" x14ac:dyDescent="0.25">
      <c r="B27" s="25">
        <v>4</v>
      </c>
      <c r="C27" s="25">
        <v>3</v>
      </c>
      <c r="D27" s="25">
        <v>0</v>
      </c>
      <c r="E27" s="25">
        <v>0</v>
      </c>
      <c r="F27" s="25">
        <v>0</v>
      </c>
      <c r="G27" s="25">
        <v>0.5</v>
      </c>
      <c r="H27" s="25">
        <v>0.5</v>
      </c>
      <c r="I27" s="25">
        <v>0.11617070146068387</v>
      </c>
      <c r="J27" s="25">
        <v>0.8</v>
      </c>
      <c r="K27" s="25">
        <v>0.8</v>
      </c>
    </row>
    <row r="28" spans="2:11" x14ac:dyDescent="0.25">
      <c r="B28" s="8">
        <v>3</v>
      </c>
      <c r="C28" s="8">
        <v>3</v>
      </c>
      <c r="D28" s="8">
        <v>0.5</v>
      </c>
      <c r="E28" s="8">
        <v>0</v>
      </c>
      <c r="F28" s="8">
        <v>0.5</v>
      </c>
      <c r="G28" s="8">
        <v>0</v>
      </c>
      <c r="H28" s="8">
        <v>0</v>
      </c>
      <c r="I28" s="8">
        <v>0.19328992124770938</v>
      </c>
      <c r="J28" s="8">
        <v>0.2</v>
      </c>
      <c r="K28" s="8">
        <v>0.6</v>
      </c>
    </row>
    <row r="29" spans="2:11" x14ac:dyDescent="0.25">
      <c r="B29" s="25">
        <v>4</v>
      </c>
      <c r="C29" s="25">
        <v>3</v>
      </c>
      <c r="D29" s="25">
        <v>0</v>
      </c>
      <c r="E29" s="25">
        <v>0</v>
      </c>
      <c r="F29" s="25">
        <v>0</v>
      </c>
      <c r="G29" s="25">
        <v>0.5</v>
      </c>
      <c r="H29" s="25">
        <v>0.5</v>
      </c>
      <c r="I29" s="25">
        <v>0</v>
      </c>
      <c r="J29" s="25">
        <v>1</v>
      </c>
      <c r="K29" s="25">
        <v>1</v>
      </c>
    </row>
    <row r="30" spans="2:11" x14ac:dyDescent="0.25">
      <c r="B30" s="8">
        <v>4</v>
      </c>
      <c r="C30" s="8">
        <v>4</v>
      </c>
      <c r="D30" s="8">
        <v>0</v>
      </c>
      <c r="E30" s="8">
        <v>0.5</v>
      </c>
      <c r="F30" s="8">
        <v>0</v>
      </c>
      <c r="G30" s="8">
        <v>0.5</v>
      </c>
      <c r="H30" s="8">
        <v>0</v>
      </c>
      <c r="I30" s="8">
        <v>0.20609193229279202</v>
      </c>
      <c r="J30" s="8">
        <v>0.6</v>
      </c>
      <c r="K30" s="8">
        <v>0.8</v>
      </c>
    </row>
    <row r="31" spans="2:11" x14ac:dyDescent="0.25">
      <c r="B31" s="25">
        <v>5</v>
      </c>
      <c r="C31" s="25">
        <v>4</v>
      </c>
      <c r="D31" s="25">
        <v>0.5</v>
      </c>
      <c r="E31" s="25">
        <v>0</v>
      </c>
      <c r="F31" s="25">
        <v>0</v>
      </c>
      <c r="G31" s="25">
        <v>0</v>
      </c>
      <c r="H31" s="25">
        <v>0.5</v>
      </c>
      <c r="I31" s="25">
        <v>0.18714968724158082</v>
      </c>
      <c r="J31" s="25">
        <v>0.6</v>
      </c>
      <c r="K31" s="25">
        <v>0.9</v>
      </c>
    </row>
    <row r="32" spans="2:11" x14ac:dyDescent="0.25">
      <c r="B32" s="8">
        <v>3</v>
      </c>
      <c r="C32" s="8">
        <v>3</v>
      </c>
      <c r="D32" s="8">
        <v>0</v>
      </c>
      <c r="E32" s="8">
        <v>0</v>
      </c>
      <c r="F32" s="8">
        <v>0.5</v>
      </c>
      <c r="G32" s="8">
        <v>0</v>
      </c>
      <c r="H32" s="8">
        <v>0.5</v>
      </c>
      <c r="I32" s="8">
        <v>0.13007486695260051</v>
      </c>
      <c r="J32" s="8">
        <v>0.3</v>
      </c>
      <c r="K32" s="8">
        <v>0.7</v>
      </c>
    </row>
    <row r="33" spans="2:11" x14ac:dyDescent="0.25">
      <c r="B33" s="25">
        <v>4</v>
      </c>
      <c r="C33" s="25">
        <v>2</v>
      </c>
      <c r="D33" s="25">
        <v>0</v>
      </c>
      <c r="E33" s="25">
        <v>0</v>
      </c>
      <c r="F33" s="25">
        <v>0.5</v>
      </c>
      <c r="G33" s="25">
        <v>0.5</v>
      </c>
      <c r="H33" s="25">
        <v>0</v>
      </c>
      <c r="I33" s="25">
        <v>8.5442436625518287E-2</v>
      </c>
      <c r="J33" s="25">
        <v>0.4</v>
      </c>
      <c r="K33" s="25">
        <v>0.5</v>
      </c>
    </row>
    <row r="34" spans="2:11" x14ac:dyDescent="0.25">
      <c r="B34" s="25">
        <v>4</v>
      </c>
      <c r="C34" s="25">
        <v>3</v>
      </c>
      <c r="D34" s="25">
        <v>0</v>
      </c>
      <c r="E34" s="25">
        <v>0</v>
      </c>
      <c r="F34" s="25">
        <v>0</v>
      </c>
      <c r="G34" s="25">
        <v>0.5</v>
      </c>
      <c r="H34" s="25">
        <v>0.5</v>
      </c>
      <c r="I34" s="25">
        <v>0.1199886492576705</v>
      </c>
      <c r="J34" s="25">
        <v>0.6</v>
      </c>
      <c r="K34" s="25">
        <v>0.6</v>
      </c>
    </row>
    <row r="35" spans="2:11" x14ac:dyDescent="0.25">
      <c r="B35" s="8">
        <v>3</v>
      </c>
      <c r="C35" s="8">
        <v>3</v>
      </c>
      <c r="D35" s="8">
        <v>0</v>
      </c>
      <c r="E35" s="8">
        <v>0.5</v>
      </c>
      <c r="F35" s="8">
        <v>0.5</v>
      </c>
      <c r="G35" s="8">
        <v>0</v>
      </c>
      <c r="H35" s="8">
        <v>0</v>
      </c>
      <c r="I35" s="8">
        <v>0.12733743381351406</v>
      </c>
      <c r="J35" s="8">
        <v>0.5</v>
      </c>
      <c r="K35" s="8">
        <v>0.6</v>
      </c>
    </row>
    <row r="36" spans="2:11" x14ac:dyDescent="0.25">
      <c r="B36" s="25">
        <v>4</v>
      </c>
      <c r="C36" s="25">
        <v>1</v>
      </c>
      <c r="D36" s="25">
        <v>0</v>
      </c>
      <c r="E36" s="25">
        <v>0.5</v>
      </c>
      <c r="F36" s="25">
        <v>0</v>
      </c>
      <c r="G36" s="25">
        <v>0.5</v>
      </c>
      <c r="H36" s="25">
        <v>0</v>
      </c>
      <c r="I36" s="25">
        <v>0.1961578105492969</v>
      </c>
      <c r="J36" s="25">
        <v>0.4</v>
      </c>
      <c r="K36" s="25">
        <v>0.6</v>
      </c>
    </row>
    <row r="37" spans="2:11" x14ac:dyDescent="0.25">
      <c r="B37" s="25">
        <v>4</v>
      </c>
      <c r="C37" s="25">
        <v>1</v>
      </c>
      <c r="D37" s="25">
        <v>0</v>
      </c>
      <c r="E37" s="25">
        <v>0</v>
      </c>
      <c r="F37" s="25">
        <v>0.5</v>
      </c>
      <c r="G37" s="25">
        <v>0.5</v>
      </c>
      <c r="H37" s="25">
        <v>0</v>
      </c>
      <c r="I37" s="25">
        <v>2.8770985310135257E-2</v>
      </c>
      <c r="J37" s="25">
        <v>0.3</v>
      </c>
      <c r="K37" s="25">
        <v>0.6</v>
      </c>
    </row>
    <row r="38" spans="2:11" x14ac:dyDescent="0.25">
      <c r="B38" s="25">
        <v>4</v>
      </c>
      <c r="C38" s="25">
        <v>3</v>
      </c>
      <c r="D38" s="25">
        <v>0</v>
      </c>
      <c r="E38" s="25">
        <v>0</v>
      </c>
      <c r="F38" s="25">
        <v>0</v>
      </c>
      <c r="G38" s="25">
        <v>0.5</v>
      </c>
      <c r="H38" s="25">
        <v>0.5</v>
      </c>
      <c r="I38" s="25">
        <v>0.25047043862780172</v>
      </c>
      <c r="J38" s="25">
        <v>0.7</v>
      </c>
      <c r="K38" s="25">
        <v>0.8</v>
      </c>
    </row>
  </sheetData>
  <mergeCells count="10">
    <mergeCell ref="J5:K5"/>
    <mergeCell ref="L5:M5"/>
    <mergeCell ref="B4:M4"/>
    <mergeCell ref="P4:S4"/>
    <mergeCell ref="C12:F12"/>
    <mergeCell ref="C13:F13"/>
    <mergeCell ref="B5:C5"/>
    <mergeCell ref="D5:E5"/>
    <mergeCell ref="F5:G5"/>
    <mergeCell ref="H5:I5"/>
  </mergeCells>
  <hyperlinks>
    <hyperlink ref="B5" location="'KNNC_Output'!$B$12:$B$12" display="Inputs"/>
    <hyperlink ref="D5" location="'KNNC_Output'!$B$39:$B$39" display="Prior Class Prob."/>
    <hyperlink ref="F5" location="'KNNC_Output'!$B$51:$B$51" display="Valid. Error Log"/>
    <hyperlink ref="H5" location="'KNNC_Output'!$B$66:$B$66" display="Train. Score - Summary"/>
    <hyperlink ref="J5" location="'KNNC_Output'!$B$87:$B$87" display="Valid. Score - Summary"/>
    <hyperlink ref="L5" location="'KNNC_ValidationScore'!$B$12:$B$12" display="Valid. Score - Detailed Rpt.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6"/>
  <sheetViews>
    <sheetView showGridLines="0" workbookViewId="0"/>
  </sheetViews>
  <sheetFormatPr defaultRowHeight="15" x14ac:dyDescent="0.25"/>
  <cols>
    <col min="2" max="2" width="24.140625" bestFit="1" customWidth="1"/>
    <col min="3" max="3" width="32.140625" bestFit="1" customWidth="1"/>
  </cols>
  <sheetData>
    <row r="2" spans="2:14" x14ac:dyDescent="0.25">
      <c r="N2" t="s">
        <v>85</v>
      </c>
    </row>
    <row r="3" spans="2:14" x14ac:dyDescent="0.25">
      <c r="B3" s="9" t="s">
        <v>7</v>
      </c>
      <c r="C3" s="8" t="s">
        <v>86</v>
      </c>
      <c r="E3" s="9" t="s">
        <v>55</v>
      </c>
      <c r="F3" s="8" t="s">
        <v>2</v>
      </c>
      <c r="G3" s="8" t="s">
        <v>3</v>
      </c>
      <c r="H3" s="8" t="s">
        <v>4</v>
      </c>
      <c r="I3" s="8" t="s">
        <v>5</v>
      </c>
    </row>
    <row r="4" spans="2:14" x14ac:dyDescent="0.25">
      <c r="B4" s="9" t="s">
        <v>87</v>
      </c>
      <c r="C4" s="8">
        <v>4</v>
      </c>
      <c r="E4" s="9" t="s">
        <v>88</v>
      </c>
      <c r="F4" s="8" t="s">
        <v>20</v>
      </c>
      <c r="G4" s="8" t="s">
        <v>20</v>
      </c>
      <c r="H4" s="8" t="s">
        <v>20</v>
      </c>
      <c r="I4" s="8" t="s">
        <v>25</v>
      </c>
    </row>
    <row r="5" spans="2:14" x14ac:dyDescent="0.25">
      <c r="B5" s="9" t="s">
        <v>89</v>
      </c>
      <c r="C5" s="8" t="b">
        <v>0</v>
      </c>
    </row>
    <row r="6" spans="2:14" x14ac:dyDescent="0.25">
      <c r="B6" s="9" t="s">
        <v>90</v>
      </c>
      <c r="C6" s="8">
        <v>10</v>
      </c>
    </row>
    <row r="7" spans="2:14" x14ac:dyDescent="0.25">
      <c r="B7" s="9" t="s">
        <v>91</v>
      </c>
      <c r="C7" s="8">
        <v>2</v>
      </c>
      <c r="F7" s="12" t="s">
        <v>73</v>
      </c>
      <c r="G7" s="12" t="s">
        <v>92</v>
      </c>
    </row>
    <row r="8" spans="2:14" x14ac:dyDescent="0.25">
      <c r="B8" s="9" t="s">
        <v>13</v>
      </c>
      <c r="C8" s="8" t="s">
        <v>93</v>
      </c>
      <c r="F8" s="8">
        <v>1</v>
      </c>
      <c r="G8" s="8" t="s">
        <v>94</v>
      </c>
    </row>
    <row r="9" spans="2:14" x14ac:dyDescent="0.25">
      <c r="B9" s="9" t="s">
        <v>21</v>
      </c>
      <c r="C9" s="8" t="s">
        <v>95</v>
      </c>
      <c r="F9" s="8">
        <v>2</v>
      </c>
      <c r="G9" s="8" t="s">
        <v>94</v>
      </c>
    </row>
    <row r="10" spans="2:14" x14ac:dyDescent="0.25">
      <c r="B10" s="9" t="s">
        <v>18</v>
      </c>
      <c r="C10" s="8" t="s">
        <v>96</v>
      </c>
      <c r="F10" s="8">
        <v>3</v>
      </c>
      <c r="G10" s="8" t="s">
        <v>94</v>
      </c>
    </row>
    <row r="11" spans="2:14" x14ac:dyDescent="0.25">
      <c r="B11" s="9" t="s">
        <v>45</v>
      </c>
      <c r="C11" s="8" t="s">
        <v>97</v>
      </c>
      <c r="F11" s="8">
        <v>4</v>
      </c>
      <c r="G11" s="8" t="s">
        <v>94</v>
      </c>
    </row>
    <row r="12" spans="2:14" x14ac:dyDescent="0.25">
      <c r="B12" s="9" t="s">
        <v>98</v>
      </c>
      <c r="C12" s="8" t="s">
        <v>99</v>
      </c>
      <c r="F12" s="8">
        <v>5</v>
      </c>
      <c r="G12" s="8" t="s">
        <v>94</v>
      </c>
    </row>
    <row r="13" spans="2:14" x14ac:dyDescent="0.25">
      <c r="B13" s="9" t="s">
        <v>100</v>
      </c>
      <c r="C13" s="8">
        <v>4</v>
      </c>
    </row>
    <row r="14" spans="2:14" x14ac:dyDescent="0.25">
      <c r="B14" s="9" t="s">
        <v>101</v>
      </c>
      <c r="C14" s="8">
        <v>1</v>
      </c>
      <c r="F14" s="12" t="s">
        <v>2</v>
      </c>
      <c r="G14" s="12" t="s">
        <v>3</v>
      </c>
      <c r="H14" s="12" t="s">
        <v>4</v>
      </c>
      <c r="I14" s="12" t="s">
        <v>5</v>
      </c>
    </row>
    <row r="15" spans="2:14" x14ac:dyDescent="0.25">
      <c r="B15" s="9" t="s">
        <v>102</v>
      </c>
      <c r="C15" s="8"/>
      <c r="F15" s="8">
        <v>9.5380806762871875E-2</v>
      </c>
      <c r="G15" s="8">
        <v>0.7</v>
      </c>
      <c r="H15" s="8">
        <v>0.8</v>
      </c>
      <c r="I15" s="8">
        <v>5</v>
      </c>
    </row>
    <row r="16" spans="2:14" x14ac:dyDescent="0.25">
      <c r="B16" s="9" t="s">
        <v>24</v>
      </c>
      <c r="C16" s="8">
        <v>0.5</v>
      </c>
      <c r="F16" s="8">
        <v>0.19292200578051549</v>
      </c>
      <c r="G16" s="8">
        <v>0.4</v>
      </c>
      <c r="H16" s="8">
        <v>0.6</v>
      </c>
      <c r="I16" s="8">
        <v>2</v>
      </c>
    </row>
    <row r="17" spans="6:9" x14ac:dyDescent="0.25">
      <c r="F17" s="8">
        <v>0.10741346567040741</v>
      </c>
      <c r="G17" s="8">
        <v>0.4</v>
      </c>
      <c r="H17" s="8">
        <v>0.6</v>
      </c>
      <c r="I17" s="8">
        <v>4</v>
      </c>
    </row>
    <row r="18" spans="6:9" x14ac:dyDescent="0.25">
      <c r="F18" s="8">
        <v>0.2333642316970832</v>
      </c>
      <c r="G18" s="8">
        <v>0.8</v>
      </c>
      <c r="H18" s="8">
        <v>1</v>
      </c>
      <c r="I18" s="8">
        <v>4</v>
      </c>
    </row>
    <row r="19" spans="6:9" x14ac:dyDescent="0.25">
      <c r="F19" s="8">
        <v>0.18730648444764694</v>
      </c>
      <c r="G19" s="8">
        <v>0.5</v>
      </c>
      <c r="H19" s="8">
        <v>0.6</v>
      </c>
      <c r="I19" s="8">
        <v>2</v>
      </c>
    </row>
    <row r="20" spans="6:9" x14ac:dyDescent="0.25">
      <c r="F20" s="8">
        <v>0.13295336207825231</v>
      </c>
      <c r="G20" s="8">
        <v>0.6</v>
      </c>
      <c r="H20" s="8">
        <v>1</v>
      </c>
      <c r="I20" s="8">
        <v>5</v>
      </c>
    </row>
    <row r="21" spans="6:9" x14ac:dyDescent="0.25">
      <c r="F21" s="8">
        <v>0</v>
      </c>
      <c r="G21" s="8">
        <v>1</v>
      </c>
      <c r="H21" s="8">
        <v>1</v>
      </c>
      <c r="I21" s="8">
        <v>4</v>
      </c>
    </row>
    <row r="22" spans="6:9" x14ac:dyDescent="0.25">
      <c r="F22" s="8">
        <v>0</v>
      </c>
      <c r="G22" s="8">
        <v>0.9</v>
      </c>
      <c r="H22" s="8">
        <v>1</v>
      </c>
      <c r="I22" s="8">
        <v>5</v>
      </c>
    </row>
    <row r="23" spans="6:9" x14ac:dyDescent="0.25">
      <c r="F23" s="8">
        <v>0.24163312088377609</v>
      </c>
      <c r="G23" s="8">
        <v>0.2</v>
      </c>
      <c r="H23" s="8">
        <v>0.6</v>
      </c>
      <c r="I23" s="8">
        <v>2</v>
      </c>
    </row>
    <row r="24" spans="6:9" x14ac:dyDescent="0.25">
      <c r="F24" s="8">
        <v>0.25906671376416079</v>
      </c>
      <c r="G24" s="8">
        <v>0.5</v>
      </c>
      <c r="H24" s="8">
        <v>0.7</v>
      </c>
      <c r="I24" s="8">
        <v>3</v>
      </c>
    </row>
    <row r="25" spans="6:9" x14ac:dyDescent="0.25">
      <c r="F25" s="8">
        <v>0.177784640363508</v>
      </c>
      <c r="G25" s="8">
        <v>0.6</v>
      </c>
      <c r="H25" s="8">
        <v>0.6</v>
      </c>
      <c r="I25" s="8">
        <v>5</v>
      </c>
    </row>
    <row r="26" spans="6:9" x14ac:dyDescent="0.25">
      <c r="F26" s="8">
        <v>0.15910333471812649</v>
      </c>
      <c r="G26" s="8">
        <v>0.5</v>
      </c>
      <c r="H26" s="8">
        <v>1</v>
      </c>
      <c r="I26" s="8">
        <v>4</v>
      </c>
    </row>
    <row r="27" spans="6:9" x14ac:dyDescent="0.25">
      <c r="F27" s="8">
        <v>0.13082813039603594</v>
      </c>
      <c r="G27" s="8">
        <v>0.6</v>
      </c>
      <c r="H27" s="8">
        <v>1</v>
      </c>
      <c r="I27" s="8">
        <v>1</v>
      </c>
    </row>
    <row r="28" spans="6:9" x14ac:dyDescent="0.25">
      <c r="F28" s="8">
        <v>0.14721689197520169</v>
      </c>
      <c r="G28" s="8">
        <v>0.4</v>
      </c>
      <c r="H28" s="8">
        <v>0.7</v>
      </c>
      <c r="I28" s="8">
        <v>5</v>
      </c>
    </row>
    <row r="29" spans="6:9" x14ac:dyDescent="0.25">
      <c r="F29" s="8">
        <v>0.1353621817409309</v>
      </c>
      <c r="G29" s="8">
        <v>0.4</v>
      </c>
      <c r="H29" s="8">
        <v>0.6</v>
      </c>
      <c r="I29" s="8">
        <v>3</v>
      </c>
    </row>
    <row r="30" spans="6:9" x14ac:dyDescent="0.25">
      <c r="F30" s="8">
        <v>0.28782478279280055</v>
      </c>
      <c r="G30" s="8">
        <v>0.1</v>
      </c>
      <c r="H30" s="8">
        <v>0.4</v>
      </c>
      <c r="I30" s="8">
        <v>1</v>
      </c>
    </row>
    <row r="31" spans="6:9" x14ac:dyDescent="0.25">
      <c r="F31" s="8">
        <v>0.16887809633229814</v>
      </c>
      <c r="G31" s="8">
        <v>0.2</v>
      </c>
      <c r="H31" s="8">
        <v>0.6</v>
      </c>
      <c r="I31" s="8">
        <v>1</v>
      </c>
    </row>
    <row r="32" spans="6:9" x14ac:dyDescent="0.25">
      <c r="F32" s="8">
        <v>0.14097889584431958</v>
      </c>
      <c r="G32" s="8">
        <v>0.6</v>
      </c>
      <c r="H32" s="8">
        <v>0.7</v>
      </c>
      <c r="I32" s="8">
        <v>4</v>
      </c>
    </row>
    <row r="33" spans="6:9" x14ac:dyDescent="0.25">
      <c r="F33" s="8">
        <v>9.2378350098701295E-2</v>
      </c>
      <c r="G33" s="8">
        <v>0.5</v>
      </c>
      <c r="H33" s="8">
        <v>0.9</v>
      </c>
      <c r="I33" s="8">
        <v>4</v>
      </c>
    </row>
    <row r="34" spans="6:9" x14ac:dyDescent="0.25">
      <c r="F34" s="8">
        <v>8.5824492890164514E-2</v>
      </c>
      <c r="G34" s="8">
        <v>0.3</v>
      </c>
      <c r="H34" s="8">
        <v>0.6</v>
      </c>
      <c r="I34" s="8">
        <v>3</v>
      </c>
    </row>
    <row r="35" spans="6:9" x14ac:dyDescent="0.25">
      <c r="F35" s="8">
        <v>0.11267970041331274</v>
      </c>
      <c r="G35" s="8">
        <v>0.7</v>
      </c>
      <c r="H35" s="8">
        <v>0.7</v>
      </c>
      <c r="I35" s="8">
        <v>4</v>
      </c>
    </row>
    <row r="36" spans="6:9" x14ac:dyDescent="0.25">
      <c r="F36" s="8">
        <v>0.12423216047794025</v>
      </c>
      <c r="G36" s="8">
        <v>0.5</v>
      </c>
      <c r="H36" s="8">
        <v>0.8</v>
      </c>
      <c r="I36" s="8">
        <v>2</v>
      </c>
    </row>
    <row r="37" spans="6:9" x14ac:dyDescent="0.25">
      <c r="F37" s="8">
        <v>0.22115167681368469</v>
      </c>
      <c r="G37" s="8">
        <v>0.2</v>
      </c>
      <c r="H37" s="8">
        <v>0.6</v>
      </c>
      <c r="I37" s="8">
        <v>3</v>
      </c>
    </row>
    <row r="38" spans="6:9" x14ac:dyDescent="0.25">
      <c r="F38" s="8">
        <v>0.11788652171277789</v>
      </c>
      <c r="G38" s="8">
        <v>0.2</v>
      </c>
      <c r="H38" s="8">
        <v>0.6</v>
      </c>
      <c r="I38" s="8">
        <v>2</v>
      </c>
    </row>
    <row r="39" spans="6:9" x14ac:dyDescent="0.25">
      <c r="F39" s="8">
        <v>8.8228337843883911E-2</v>
      </c>
      <c r="G39" s="8">
        <v>0.7</v>
      </c>
      <c r="H39" s="8">
        <v>0.6</v>
      </c>
      <c r="I39" s="8">
        <v>4</v>
      </c>
    </row>
    <row r="40" spans="6:9" x14ac:dyDescent="0.25">
      <c r="F40" s="8">
        <v>0.12763013089446171</v>
      </c>
      <c r="G40" s="8">
        <v>1</v>
      </c>
      <c r="H40" s="8">
        <v>1</v>
      </c>
      <c r="I40" s="8">
        <v>4</v>
      </c>
    </row>
    <row r="41" spans="6:9" x14ac:dyDescent="0.25">
      <c r="F41" s="8">
        <v>0.16657890979384654</v>
      </c>
      <c r="G41" s="8">
        <v>0.3</v>
      </c>
      <c r="H41" s="8">
        <v>0.6</v>
      </c>
      <c r="I41" s="8">
        <v>3</v>
      </c>
    </row>
    <row r="42" spans="6:9" x14ac:dyDescent="0.25">
      <c r="F42" s="8">
        <v>0.23386297169849035</v>
      </c>
      <c r="G42" s="8">
        <v>0.4</v>
      </c>
      <c r="H42" s="8">
        <v>0.6</v>
      </c>
      <c r="I42" s="8">
        <v>4</v>
      </c>
    </row>
    <row r="43" spans="6:9" x14ac:dyDescent="0.25">
      <c r="F43" s="8">
        <v>0.14369420714889417</v>
      </c>
      <c r="G43" s="8">
        <v>0.2</v>
      </c>
      <c r="H43" s="8">
        <v>0.6</v>
      </c>
      <c r="I43" s="8">
        <v>1</v>
      </c>
    </row>
    <row r="44" spans="6:9" x14ac:dyDescent="0.25">
      <c r="F44" s="8">
        <v>0.19410463560941477</v>
      </c>
      <c r="G44" s="8">
        <v>0.5</v>
      </c>
      <c r="H44" s="8">
        <v>1</v>
      </c>
      <c r="I44" s="8">
        <v>3</v>
      </c>
    </row>
    <row r="45" spans="6:9" x14ac:dyDescent="0.25">
      <c r="F45" s="8">
        <v>0.15914357501937815</v>
      </c>
      <c r="G45" s="8">
        <v>0.3</v>
      </c>
      <c r="H45" s="8">
        <v>0.6</v>
      </c>
      <c r="I45" s="8">
        <v>3</v>
      </c>
    </row>
    <row r="46" spans="6:9" x14ac:dyDescent="0.25">
      <c r="F46" s="8">
        <v>0.18737467422308229</v>
      </c>
      <c r="G46" s="8">
        <v>0.2</v>
      </c>
      <c r="H46" s="8">
        <v>0.6</v>
      </c>
      <c r="I46" s="8">
        <v>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89"/>
  <sheetViews>
    <sheetView showGridLines="0" topLeftCell="A60" workbookViewId="0"/>
  </sheetViews>
  <sheetFormatPr defaultRowHeight="15" x14ac:dyDescent="0.25"/>
  <cols>
    <col min="14" max="14" width="11.140625" bestFit="1" customWidth="1"/>
  </cols>
  <sheetData>
    <row r="2" spans="1:17" ht="18.75" x14ac:dyDescent="0.3">
      <c r="B2" s="10" t="s">
        <v>49</v>
      </c>
      <c r="N2" t="s">
        <v>6</v>
      </c>
    </row>
    <row r="4" spans="1:17" ht="15.75" x14ac:dyDescent="0.25">
      <c r="B4" s="23" t="s">
        <v>27</v>
      </c>
      <c r="C4" s="22"/>
      <c r="D4" s="22"/>
      <c r="E4" s="22"/>
      <c r="F4" s="22"/>
      <c r="G4" s="22"/>
      <c r="H4" s="22"/>
      <c r="I4" s="22"/>
      <c r="J4" s="22"/>
      <c r="K4" s="19"/>
      <c r="N4" s="23" t="s">
        <v>28</v>
      </c>
      <c r="O4" s="22"/>
      <c r="P4" s="22"/>
      <c r="Q4" s="19"/>
    </row>
    <row r="5" spans="1:17" x14ac:dyDescent="0.25">
      <c r="B5" s="14" t="s">
        <v>44</v>
      </c>
      <c r="C5" s="15"/>
      <c r="D5" s="14" t="s">
        <v>45</v>
      </c>
      <c r="E5" s="15"/>
      <c r="F5" s="14" t="s">
        <v>46</v>
      </c>
      <c r="G5" s="15"/>
      <c r="H5" s="14" t="s">
        <v>47</v>
      </c>
      <c r="I5" s="15"/>
      <c r="J5" s="14" t="s">
        <v>48</v>
      </c>
      <c r="K5" s="15"/>
      <c r="N5" s="12" t="s">
        <v>29</v>
      </c>
      <c r="O5" s="12" t="s">
        <v>30</v>
      </c>
      <c r="P5" s="12" t="s">
        <v>31</v>
      </c>
      <c r="Q5" s="12" t="s">
        <v>32</v>
      </c>
    </row>
    <row r="6" spans="1:17" x14ac:dyDescent="0.25">
      <c r="N6" s="8">
        <v>5</v>
      </c>
      <c r="O6" s="8">
        <v>63</v>
      </c>
      <c r="P6" s="8">
        <v>10</v>
      </c>
      <c r="Q6" s="8">
        <v>78</v>
      </c>
    </row>
    <row r="12" spans="1:17" ht="18.75" x14ac:dyDescent="0.3">
      <c r="A12" s="24" t="s">
        <v>44</v>
      </c>
    </row>
    <row r="14" spans="1:17" ht="15.75" x14ac:dyDescent="0.25">
      <c r="B14" s="23" t="s">
        <v>36</v>
      </c>
      <c r="C14" s="22"/>
      <c r="D14" s="22"/>
      <c r="E14" s="22"/>
      <c r="F14" s="22"/>
      <c r="G14" s="22"/>
      <c r="H14" s="22"/>
      <c r="I14" s="22"/>
      <c r="J14" s="19"/>
    </row>
    <row r="15" spans="1:17" x14ac:dyDescent="0.25">
      <c r="B15" s="17" t="s">
        <v>33</v>
      </c>
      <c r="C15" s="13"/>
      <c r="D15" s="13"/>
      <c r="E15" s="30"/>
      <c r="F15" s="31" t="s">
        <v>34</v>
      </c>
      <c r="G15" s="32"/>
      <c r="H15" s="32"/>
      <c r="I15" s="32"/>
      <c r="J15" s="33"/>
    </row>
    <row r="16" spans="1:17" x14ac:dyDescent="0.25">
      <c r="B16" s="17" t="s">
        <v>35</v>
      </c>
      <c r="C16" s="13"/>
      <c r="D16" s="13"/>
      <c r="E16" s="30"/>
      <c r="F16" s="31" t="s">
        <v>36</v>
      </c>
      <c r="G16" s="32"/>
      <c r="H16" s="32"/>
      <c r="I16" s="32"/>
      <c r="J16" s="33"/>
    </row>
    <row r="17" spans="2:10" x14ac:dyDescent="0.25">
      <c r="B17" s="17" t="s">
        <v>50</v>
      </c>
      <c r="C17" s="13"/>
      <c r="D17" s="13"/>
      <c r="E17" s="30"/>
      <c r="F17" s="31" t="s">
        <v>51</v>
      </c>
      <c r="G17" s="32"/>
      <c r="H17" s="32"/>
      <c r="I17" s="32"/>
      <c r="J17" s="33"/>
    </row>
    <row r="18" spans="2:10" x14ac:dyDescent="0.25">
      <c r="B18" s="17" t="s">
        <v>52</v>
      </c>
      <c r="C18" s="13"/>
      <c r="D18" s="13"/>
      <c r="E18" s="30"/>
      <c r="F18" s="31" t="b">
        <v>0</v>
      </c>
      <c r="G18" s="32"/>
      <c r="H18" s="32"/>
      <c r="I18" s="32"/>
      <c r="J18" s="33"/>
    </row>
    <row r="19" spans="2:10" x14ac:dyDescent="0.25">
      <c r="B19" s="17" t="s">
        <v>53</v>
      </c>
      <c r="C19" s="13"/>
      <c r="D19" s="13"/>
      <c r="E19" s="30"/>
      <c r="F19" s="31">
        <v>32</v>
      </c>
      <c r="G19" s="32"/>
      <c r="H19" s="32"/>
      <c r="I19" s="32"/>
      <c r="J19" s="33"/>
    </row>
    <row r="20" spans="2:10" x14ac:dyDescent="0.25">
      <c r="B20" s="17" t="s">
        <v>54</v>
      </c>
      <c r="C20" s="13"/>
      <c r="D20" s="13"/>
      <c r="E20" s="30"/>
      <c r="F20" s="31">
        <v>22</v>
      </c>
      <c r="G20" s="32"/>
      <c r="H20" s="32"/>
      <c r="I20" s="32"/>
      <c r="J20" s="33"/>
    </row>
    <row r="22" spans="2:10" ht="15.75" x14ac:dyDescent="0.25">
      <c r="B22" s="23" t="s">
        <v>55</v>
      </c>
      <c r="C22" s="22"/>
      <c r="D22" s="22"/>
      <c r="E22" s="22"/>
      <c r="F22" s="19"/>
    </row>
    <row r="23" spans="2:10" x14ac:dyDescent="0.25">
      <c r="B23" s="17" t="s">
        <v>56</v>
      </c>
      <c r="C23" s="30"/>
      <c r="D23" s="31">
        <v>3</v>
      </c>
      <c r="E23" s="32"/>
      <c r="F23" s="33"/>
    </row>
    <row r="24" spans="2:10" x14ac:dyDescent="0.25">
      <c r="B24" s="17" t="s">
        <v>57</v>
      </c>
      <c r="C24" s="30"/>
      <c r="D24" s="8" t="s">
        <v>2</v>
      </c>
      <c r="E24" s="8" t="s">
        <v>3</v>
      </c>
      <c r="F24" s="8" t="s">
        <v>4</v>
      </c>
    </row>
    <row r="25" spans="2:10" x14ac:dyDescent="0.25">
      <c r="B25" s="17" t="s">
        <v>58</v>
      </c>
      <c r="C25" s="30"/>
      <c r="D25" s="20" t="s">
        <v>5</v>
      </c>
      <c r="E25" s="18"/>
      <c r="F25" s="15"/>
    </row>
    <row r="27" spans="2:10" ht="15.75" x14ac:dyDescent="0.25">
      <c r="B27" s="23" t="s">
        <v>59</v>
      </c>
      <c r="C27" s="22"/>
      <c r="D27" s="22"/>
      <c r="E27" s="22"/>
      <c r="F27" s="19"/>
    </row>
    <row r="28" spans="2:10" x14ac:dyDescent="0.25">
      <c r="B28" s="17" t="s">
        <v>60</v>
      </c>
      <c r="C28" s="13"/>
      <c r="D28" s="13"/>
      <c r="E28" s="30"/>
      <c r="F28" s="8" t="s">
        <v>61</v>
      </c>
    </row>
    <row r="29" spans="2:10" x14ac:dyDescent="0.25">
      <c r="B29" s="17" t="s">
        <v>62</v>
      </c>
      <c r="C29" s="13"/>
      <c r="D29" s="13"/>
      <c r="E29" s="30"/>
      <c r="F29" s="8" t="s">
        <v>63</v>
      </c>
    </row>
    <row r="30" spans="2:10" x14ac:dyDescent="0.25">
      <c r="B30" s="17" t="s">
        <v>64</v>
      </c>
      <c r="C30" s="13"/>
      <c r="D30" s="13"/>
      <c r="E30" s="30"/>
      <c r="F30" s="8" t="s">
        <v>61</v>
      </c>
    </row>
    <row r="31" spans="2:10" x14ac:dyDescent="0.25">
      <c r="B31" s="17" t="s">
        <v>65</v>
      </c>
      <c r="C31" s="13"/>
      <c r="D31" s="13"/>
      <c r="E31" s="30"/>
      <c r="F31" s="8" t="s">
        <v>63</v>
      </c>
    </row>
    <row r="32" spans="2:10" x14ac:dyDescent="0.25">
      <c r="B32" s="17" t="s">
        <v>66</v>
      </c>
      <c r="C32" s="13"/>
      <c r="D32" s="13"/>
      <c r="E32" s="30"/>
      <c r="F32" s="8" t="s">
        <v>63</v>
      </c>
    </row>
    <row r="34" spans="1:6" ht="15.75" x14ac:dyDescent="0.25">
      <c r="B34" s="23" t="s">
        <v>67</v>
      </c>
      <c r="C34" s="22"/>
      <c r="D34" s="22"/>
      <c r="E34" s="22"/>
      <c r="F34" s="19"/>
    </row>
    <row r="35" spans="1:6" x14ac:dyDescent="0.25">
      <c r="B35" s="20" t="s">
        <v>68</v>
      </c>
      <c r="C35" s="18"/>
      <c r="D35" s="18"/>
      <c r="E35" s="18"/>
      <c r="F35" s="15"/>
    </row>
    <row r="36" spans="1:6" x14ac:dyDescent="0.25">
      <c r="B36" s="20" t="s">
        <v>69</v>
      </c>
      <c r="C36" s="18"/>
      <c r="D36" s="18"/>
      <c r="E36" s="18"/>
      <c r="F36" s="15"/>
    </row>
    <row r="37" spans="1:6" x14ac:dyDescent="0.25">
      <c r="B37" s="20" t="s">
        <v>70</v>
      </c>
      <c r="C37" s="18"/>
      <c r="D37" s="18"/>
      <c r="E37" s="18"/>
      <c r="F37" s="15"/>
    </row>
    <row r="39" spans="1:6" ht="18.75" x14ac:dyDescent="0.3">
      <c r="A39" s="24" t="s">
        <v>71</v>
      </c>
    </row>
    <row r="41" spans="1:6" x14ac:dyDescent="0.25">
      <c r="B41" s="20" t="s">
        <v>72</v>
      </c>
      <c r="C41" s="18"/>
      <c r="D41" s="18"/>
      <c r="E41" s="15"/>
    </row>
    <row r="43" spans="1:6" x14ac:dyDescent="0.25">
      <c r="B43" s="12" t="s">
        <v>73</v>
      </c>
      <c r="C43" s="12" t="s">
        <v>74</v>
      </c>
    </row>
    <row r="44" spans="1:6" x14ac:dyDescent="0.25">
      <c r="B44" s="9">
        <v>1</v>
      </c>
      <c r="C44" s="8">
        <v>0.1875</v>
      </c>
    </row>
    <row r="45" spans="1:6" x14ac:dyDescent="0.25">
      <c r="B45" s="9">
        <v>2</v>
      </c>
      <c r="C45" s="8">
        <v>9.375E-2</v>
      </c>
    </row>
    <row r="46" spans="1:6" x14ac:dyDescent="0.25">
      <c r="B46" s="9">
        <v>3</v>
      </c>
      <c r="C46" s="8">
        <v>0.3125</v>
      </c>
    </row>
    <row r="47" spans="1:6" x14ac:dyDescent="0.25">
      <c r="B47" s="9">
        <v>4</v>
      </c>
      <c r="C47" s="8">
        <v>0.25</v>
      </c>
    </row>
    <row r="48" spans="1:6" x14ac:dyDescent="0.25">
      <c r="B48" s="9">
        <v>5</v>
      </c>
      <c r="C48" s="8">
        <v>0.15625</v>
      </c>
    </row>
    <row r="51" spans="1:7" ht="18.75" x14ac:dyDescent="0.3">
      <c r="A51" s="24" t="s">
        <v>75</v>
      </c>
    </row>
    <row r="53" spans="1:7" ht="15.75" x14ac:dyDescent="0.25">
      <c r="B53" s="23" t="s">
        <v>76</v>
      </c>
      <c r="C53" s="22"/>
      <c r="D53" s="22"/>
      <c r="E53" s="22"/>
      <c r="F53" s="22"/>
      <c r="G53" s="19"/>
    </row>
    <row r="54" spans="1:7" x14ac:dyDescent="0.25">
      <c r="B54" s="12"/>
      <c r="C54" s="34" t="s">
        <v>77</v>
      </c>
      <c r="D54" s="35"/>
      <c r="E54" s="35"/>
      <c r="F54" s="35"/>
      <c r="G54" s="36"/>
    </row>
    <row r="55" spans="1:7" x14ac:dyDescent="0.25">
      <c r="B55" s="9" t="s">
        <v>78</v>
      </c>
      <c r="C55" s="12">
        <v>1</v>
      </c>
      <c r="D55" s="12">
        <v>2</v>
      </c>
      <c r="E55" s="12">
        <v>3</v>
      </c>
      <c r="F55" s="12">
        <v>4</v>
      </c>
      <c r="G55" s="12">
        <v>5</v>
      </c>
    </row>
    <row r="56" spans="1:7" x14ac:dyDescent="0.25">
      <c r="B56" s="9">
        <v>1</v>
      </c>
      <c r="C56" s="8">
        <v>5</v>
      </c>
      <c r="D56" s="8">
        <v>0</v>
      </c>
      <c r="E56" s="8">
        <v>1</v>
      </c>
      <c r="F56" s="8">
        <v>0</v>
      </c>
      <c r="G56" s="8">
        <v>0</v>
      </c>
    </row>
    <row r="57" spans="1:7" x14ac:dyDescent="0.25">
      <c r="B57" s="9">
        <v>2</v>
      </c>
      <c r="C57" s="8">
        <v>2</v>
      </c>
      <c r="D57" s="8">
        <v>0</v>
      </c>
      <c r="E57" s="8">
        <v>1</v>
      </c>
      <c r="F57" s="8">
        <v>0</v>
      </c>
      <c r="G57" s="8">
        <v>0</v>
      </c>
    </row>
    <row r="58" spans="1:7" x14ac:dyDescent="0.25">
      <c r="B58" s="9">
        <v>3</v>
      </c>
      <c r="C58" s="8">
        <v>0</v>
      </c>
      <c r="D58" s="8">
        <v>0</v>
      </c>
      <c r="E58" s="8">
        <v>6</v>
      </c>
      <c r="F58" s="8">
        <v>2</v>
      </c>
      <c r="G58" s="8">
        <v>2</v>
      </c>
    </row>
    <row r="59" spans="1:7" x14ac:dyDescent="0.25">
      <c r="B59" s="9">
        <v>4</v>
      </c>
      <c r="C59" s="8">
        <v>0</v>
      </c>
      <c r="D59" s="8">
        <v>0</v>
      </c>
      <c r="E59" s="8">
        <v>3</v>
      </c>
      <c r="F59" s="8">
        <v>4</v>
      </c>
      <c r="G59" s="8">
        <v>1</v>
      </c>
    </row>
    <row r="60" spans="1:7" x14ac:dyDescent="0.25">
      <c r="B60" s="9">
        <v>5</v>
      </c>
      <c r="C60" s="8">
        <v>0</v>
      </c>
      <c r="D60" s="8">
        <v>0</v>
      </c>
      <c r="E60" s="8">
        <v>0</v>
      </c>
      <c r="F60" s="8">
        <v>1</v>
      </c>
      <c r="G60" s="8">
        <v>4</v>
      </c>
    </row>
    <row r="62" spans="1:7" ht="15.75" x14ac:dyDescent="0.25">
      <c r="B62" s="23" t="s">
        <v>79</v>
      </c>
      <c r="C62" s="22"/>
      <c r="D62" s="22"/>
      <c r="E62" s="19"/>
    </row>
    <row r="63" spans="1:7" x14ac:dyDescent="0.25">
      <c r="B63" s="12" t="s">
        <v>73</v>
      </c>
      <c r="C63" s="12" t="s">
        <v>80</v>
      </c>
      <c r="D63" s="12" t="s">
        <v>81</v>
      </c>
      <c r="E63" s="12" t="s">
        <v>82</v>
      </c>
    </row>
    <row r="64" spans="1:7" x14ac:dyDescent="0.25">
      <c r="B64" s="9">
        <v>1</v>
      </c>
      <c r="C64" s="8">
        <f>SUM($C$56:$G$56)</f>
        <v>6</v>
      </c>
      <c r="D64" s="8">
        <f>SUM($C$56:$G$56) - $C$56</f>
        <v>1</v>
      </c>
      <c r="E64" s="8">
        <f>IF($C$64=0,"Undefined",(($D$64)*100) / ($C$64))</f>
        <v>16.666666666666668</v>
      </c>
    </row>
    <row r="65" spans="1:7" x14ac:dyDescent="0.25">
      <c r="B65" s="9">
        <v>2</v>
      </c>
      <c r="C65" s="8">
        <f>SUM($C$57:$G$57)</f>
        <v>3</v>
      </c>
      <c r="D65" s="8">
        <f>SUM($C$57:$G$57) - $D$57</f>
        <v>3</v>
      </c>
      <c r="E65" s="8">
        <f>IF($C$65=0,"Undefined",(($D$65)*100) / ($C$65))</f>
        <v>100</v>
      </c>
    </row>
    <row r="66" spans="1:7" x14ac:dyDescent="0.25">
      <c r="B66" s="9">
        <v>3</v>
      </c>
      <c r="C66" s="8">
        <f>SUM($C$58:$G$58)</f>
        <v>10</v>
      </c>
      <c r="D66" s="8">
        <f>SUM($C$58:$G$58) - $E$58</f>
        <v>4</v>
      </c>
      <c r="E66" s="8">
        <f>IF($C$66=0,"Undefined",(($D$66)*100) / ($C$66))</f>
        <v>40</v>
      </c>
    </row>
    <row r="67" spans="1:7" x14ac:dyDescent="0.25">
      <c r="B67" s="9">
        <v>4</v>
      </c>
      <c r="C67" s="8">
        <f>SUM($C$59:$G$59)</f>
        <v>8</v>
      </c>
      <c r="D67" s="8">
        <f>SUM($C$59:$G$59) - $F$59</f>
        <v>4</v>
      </c>
      <c r="E67" s="8">
        <f>IF($C$67=0,"Undefined",(($D$67)*100) / ($C$67))</f>
        <v>50</v>
      </c>
    </row>
    <row r="68" spans="1:7" x14ac:dyDescent="0.25">
      <c r="B68" s="9">
        <v>5</v>
      </c>
      <c r="C68" s="8">
        <f>SUM($C$60:$G$60)</f>
        <v>5</v>
      </c>
      <c r="D68" s="8">
        <f>SUM($C$60:$G$60) - $G$60</f>
        <v>1</v>
      </c>
      <c r="E68" s="8">
        <f>IF($C$68=0,"Undefined",(($D$68)*100) / ($C$68))</f>
        <v>20</v>
      </c>
    </row>
    <row r="69" spans="1:7" x14ac:dyDescent="0.25">
      <c r="B69" s="9" t="s">
        <v>83</v>
      </c>
      <c r="C69" s="8">
        <f>SUM($C$64:$C$68)</f>
        <v>32</v>
      </c>
      <c r="D69" s="8">
        <f>SUM($D$64:$D$68)</f>
        <v>13</v>
      </c>
      <c r="E69" s="8">
        <f>IF($C$69=0,"Undefined",(($D$69)*100) / ($C$69))</f>
        <v>40.625</v>
      </c>
    </row>
    <row r="71" spans="1:7" ht="18.75" x14ac:dyDescent="0.3">
      <c r="A71" s="24" t="s">
        <v>84</v>
      </c>
    </row>
    <row r="73" spans="1:7" ht="15.75" x14ac:dyDescent="0.25">
      <c r="B73" s="23" t="s">
        <v>76</v>
      </c>
      <c r="C73" s="22"/>
      <c r="D73" s="22"/>
      <c r="E73" s="22"/>
      <c r="F73" s="22"/>
      <c r="G73" s="19"/>
    </row>
    <row r="74" spans="1:7" x14ac:dyDescent="0.25">
      <c r="B74" s="12"/>
      <c r="C74" s="34" t="s">
        <v>77</v>
      </c>
      <c r="D74" s="35"/>
      <c r="E74" s="35"/>
      <c r="F74" s="35"/>
      <c r="G74" s="36"/>
    </row>
    <row r="75" spans="1:7" x14ac:dyDescent="0.25">
      <c r="B75" s="9" t="s">
        <v>78</v>
      </c>
      <c r="C75" s="12">
        <v>1</v>
      </c>
      <c r="D75" s="12">
        <v>2</v>
      </c>
      <c r="E75" s="12">
        <v>3</v>
      </c>
      <c r="F75" s="12">
        <v>4</v>
      </c>
      <c r="G75" s="12">
        <v>5</v>
      </c>
    </row>
    <row r="76" spans="1:7" x14ac:dyDescent="0.25">
      <c r="B76" s="9">
        <v>1</v>
      </c>
      <c r="C76" s="8">
        <v>0</v>
      </c>
      <c r="D76" s="8">
        <v>0</v>
      </c>
      <c r="E76" s="8">
        <v>0</v>
      </c>
      <c r="F76" s="8">
        <v>0</v>
      </c>
      <c r="G76" s="8">
        <v>1</v>
      </c>
    </row>
    <row r="77" spans="1:7" x14ac:dyDescent="0.25">
      <c r="B77" s="9">
        <v>2</v>
      </c>
      <c r="C77" s="8">
        <v>1</v>
      </c>
      <c r="D77" s="8">
        <v>0</v>
      </c>
      <c r="E77" s="8">
        <v>3</v>
      </c>
      <c r="F77" s="8">
        <v>0</v>
      </c>
      <c r="G77" s="8">
        <v>0</v>
      </c>
    </row>
    <row r="78" spans="1:7" x14ac:dyDescent="0.25">
      <c r="B78" s="9">
        <v>3</v>
      </c>
      <c r="C78" s="8">
        <v>2</v>
      </c>
      <c r="D78" s="8">
        <v>0</v>
      </c>
      <c r="E78" s="8">
        <v>4</v>
      </c>
      <c r="F78" s="8">
        <v>3</v>
      </c>
      <c r="G78" s="8">
        <v>0</v>
      </c>
    </row>
    <row r="79" spans="1:7" x14ac:dyDescent="0.25">
      <c r="B79" s="9">
        <v>4</v>
      </c>
      <c r="C79" s="8">
        <v>1</v>
      </c>
      <c r="D79" s="8">
        <v>0</v>
      </c>
      <c r="E79" s="8">
        <v>2</v>
      </c>
      <c r="F79" s="8">
        <v>0</v>
      </c>
      <c r="G79" s="8">
        <v>2</v>
      </c>
    </row>
    <row r="80" spans="1:7" x14ac:dyDescent="0.25">
      <c r="B80" s="9">
        <v>5</v>
      </c>
      <c r="C80" s="8">
        <v>0</v>
      </c>
      <c r="D80" s="8">
        <v>0</v>
      </c>
      <c r="E80" s="8">
        <v>1</v>
      </c>
      <c r="F80" s="8">
        <v>2</v>
      </c>
      <c r="G80" s="8">
        <v>0</v>
      </c>
    </row>
    <row r="82" spans="2:5" ht="15.75" x14ac:dyDescent="0.25">
      <c r="B82" s="23" t="s">
        <v>79</v>
      </c>
      <c r="C82" s="22"/>
      <c r="D82" s="22"/>
      <c r="E82" s="19"/>
    </row>
    <row r="83" spans="2:5" x14ac:dyDescent="0.25">
      <c r="B83" s="12" t="s">
        <v>73</v>
      </c>
      <c r="C83" s="12" t="s">
        <v>80</v>
      </c>
      <c r="D83" s="12" t="s">
        <v>81</v>
      </c>
      <c r="E83" s="12" t="s">
        <v>82</v>
      </c>
    </row>
    <row r="84" spans="2:5" x14ac:dyDescent="0.25">
      <c r="B84" s="9">
        <v>1</v>
      </c>
      <c r="C84" s="8">
        <f>SUM($C$76:$G$76)</f>
        <v>1</v>
      </c>
      <c r="D84" s="8">
        <f>SUM($C$76:$G$76) - $C$76</f>
        <v>1</v>
      </c>
      <c r="E84" s="8">
        <f>IF($C$84=0,"Undefined",(($D$84)*100) / ($C$84))</f>
        <v>100</v>
      </c>
    </row>
    <row r="85" spans="2:5" x14ac:dyDescent="0.25">
      <c r="B85" s="9">
        <v>2</v>
      </c>
      <c r="C85" s="8">
        <f>SUM($C$77:$G$77)</f>
        <v>4</v>
      </c>
      <c r="D85" s="8">
        <f>SUM($C$77:$G$77) - $D$77</f>
        <v>4</v>
      </c>
      <c r="E85" s="8">
        <f>IF($C$85=0,"Undefined",(($D$85)*100) / ($C$85))</f>
        <v>100</v>
      </c>
    </row>
    <row r="86" spans="2:5" x14ac:dyDescent="0.25">
      <c r="B86" s="9">
        <v>3</v>
      </c>
      <c r="C86" s="8">
        <f>SUM($C$78:$G$78)</f>
        <v>9</v>
      </c>
      <c r="D86" s="8">
        <f>SUM($C$78:$G$78) - $E$78</f>
        <v>5</v>
      </c>
      <c r="E86" s="8">
        <f>IF($C$86=0,"Undefined",(($D$86)*100) / ($C$86))</f>
        <v>55.555555555555557</v>
      </c>
    </row>
    <row r="87" spans="2:5" x14ac:dyDescent="0.25">
      <c r="B87" s="9">
        <v>4</v>
      </c>
      <c r="C87" s="8">
        <f>SUM($C$79:$G$79)</f>
        <v>5</v>
      </c>
      <c r="D87" s="8">
        <f>SUM($C$79:$G$79) - $F$79</f>
        <v>5</v>
      </c>
      <c r="E87" s="8">
        <f>IF($C$87=0,"Undefined",(($D$87)*100) / ($C$87))</f>
        <v>100</v>
      </c>
    </row>
    <row r="88" spans="2:5" x14ac:dyDescent="0.25">
      <c r="B88" s="9">
        <v>5</v>
      </c>
      <c r="C88" s="8">
        <f>SUM($C$80:$G$80)</f>
        <v>3</v>
      </c>
      <c r="D88" s="8">
        <f>SUM($C$80:$G$80) - $G$80</f>
        <v>3</v>
      </c>
      <c r="E88" s="8">
        <f>IF($C$88=0,"Undefined",(($D$88)*100) / ($C$88))</f>
        <v>100</v>
      </c>
    </row>
    <row r="89" spans="2:5" x14ac:dyDescent="0.25">
      <c r="B89" s="9" t="s">
        <v>83</v>
      </c>
      <c r="C89" s="8">
        <f>SUM($C$84:$C$88)</f>
        <v>22</v>
      </c>
      <c r="D89" s="8">
        <f>SUM($D$84:$D$88)</f>
        <v>18</v>
      </c>
      <c r="E89" s="8">
        <f>IF($C$89=0,"Undefined",(($D$89)*100) / ($C$89))</f>
        <v>81.818181818181813</v>
      </c>
    </row>
  </sheetData>
  <mergeCells count="43">
    <mergeCell ref="H5:I5"/>
    <mergeCell ref="J5:K5"/>
    <mergeCell ref="B4:K4"/>
    <mergeCell ref="N4:Q4"/>
    <mergeCell ref="C54:G54"/>
    <mergeCell ref="B62:E62"/>
    <mergeCell ref="B73:G73"/>
    <mergeCell ref="C74:G74"/>
    <mergeCell ref="B82:E82"/>
    <mergeCell ref="B5:C5"/>
    <mergeCell ref="D5:E5"/>
    <mergeCell ref="F5:G5"/>
    <mergeCell ref="B34:F34"/>
    <mergeCell ref="B35:F35"/>
    <mergeCell ref="B36:F36"/>
    <mergeCell ref="B37:F37"/>
    <mergeCell ref="B41:E41"/>
    <mergeCell ref="B53:G53"/>
    <mergeCell ref="B27:F27"/>
    <mergeCell ref="B28:E28"/>
    <mergeCell ref="B29:E29"/>
    <mergeCell ref="B30:E30"/>
    <mergeCell ref="B31:E31"/>
    <mergeCell ref="B32:E32"/>
    <mergeCell ref="B22:F22"/>
    <mergeCell ref="B23:C23"/>
    <mergeCell ref="B24:C24"/>
    <mergeCell ref="B25:C25"/>
    <mergeCell ref="D23:F23"/>
    <mergeCell ref="D25:F25"/>
    <mergeCell ref="B20:E20"/>
    <mergeCell ref="F15:J15"/>
    <mergeCell ref="F16:J16"/>
    <mergeCell ref="F17:J17"/>
    <mergeCell ref="F18:J18"/>
    <mergeCell ref="F19:J19"/>
    <mergeCell ref="F20:J20"/>
    <mergeCell ref="B14:J14"/>
    <mergeCell ref="B15:E15"/>
    <mergeCell ref="B16:E16"/>
    <mergeCell ref="B17:E17"/>
    <mergeCell ref="B18:E18"/>
    <mergeCell ref="B19:E19"/>
  </mergeCells>
  <hyperlinks>
    <hyperlink ref="B5" location="'DA_Output'!$A$12:$A$12" display="Inputs"/>
    <hyperlink ref="D5" location="'DA_Output'!$A$39:$A$39" display="Prior Class Probabilities"/>
    <hyperlink ref="F5" location="'DA_Output'!$A$51:$A$51" display="Train. Score - LDA Summary"/>
    <hyperlink ref="H5" location="'DA_Output'!$A$71:$A$71" display="Valid. Score - LDA Summary"/>
    <hyperlink ref="J5" location="'DA_ValidationScoreLDA'!$B$12:$B$12" display="LDA Valid. Detail Rpt.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8"/>
  <sheetViews>
    <sheetView showGridLines="0" workbookViewId="0"/>
  </sheetViews>
  <sheetFormatPr defaultRowHeight="15" x14ac:dyDescent="0.25"/>
  <cols>
    <col min="14" max="14" width="11.140625" bestFit="1" customWidth="1"/>
  </cols>
  <sheetData>
    <row r="2" spans="2:17" ht="18.75" x14ac:dyDescent="0.3">
      <c r="B2" s="10" t="s">
        <v>26</v>
      </c>
      <c r="N2" t="s">
        <v>6</v>
      </c>
    </row>
    <row r="4" spans="2:17" ht="15.75" x14ac:dyDescent="0.25">
      <c r="B4" s="23" t="s">
        <v>27</v>
      </c>
      <c r="C4" s="22"/>
      <c r="D4" s="22"/>
      <c r="E4" s="22"/>
      <c r="F4" s="22"/>
      <c r="G4" s="22"/>
      <c r="H4" s="22"/>
      <c r="I4" s="22"/>
      <c r="J4" s="22"/>
      <c r="K4" s="19"/>
      <c r="N4" s="23" t="s">
        <v>28</v>
      </c>
      <c r="O4" s="22"/>
      <c r="P4" s="22"/>
      <c r="Q4" s="19"/>
    </row>
    <row r="5" spans="2:17" x14ac:dyDescent="0.25">
      <c r="B5" s="14" t="s">
        <v>44</v>
      </c>
      <c r="C5" s="15"/>
      <c r="D5" s="14" t="s">
        <v>45</v>
      </c>
      <c r="E5" s="15"/>
      <c r="F5" s="14" t="s">
        <v>46</v>
      </c>
      <c r="G5" s="15"/>
      <c r="H5" s="14" t="s">
        <v>47</v>
      </c>
      <c r="I5" s="15"/>
      <c r="J5" s="14" t="s">
        <v>48</v>
      </c>
      <c r="K5" s="15"/>
      <c r="N5" s="12" t="s">
        <v>29</v>
      </c>
      <c r="O5" s="12" t="s">
        <v>30</v>
      </c>
      <c r="P5" s="12" t="s">
        <v>31</v>
      </c>
      <c r="Q5" s="12" t="s">
        <v>32</v>
      </c>
    </row>
    <row r="6" spans="2:17" x14ac:dyDescent="0.25">
      <c r="N6" s="8">
        <v>5</v>
      </c>
      <c r="O6" s="8">
        <v>63</v>
      </c>
      <c r="P6" s="8">
        <v>10</v>
      </c>
      <c r="Q6" s="8">
        <v>78</v>
      </c>
    </row>
    <row r="12" spans="2:17" x14ac:dyDescent="0.25">
      <c r="B12" s="9" t="s">
        <v>33</v>
      </c>
      <c r="C12" s="20" t="s">
        <v>34</v>
      </c>
      <c r="D12" s="18"/>
      <c r="E12" s="18"/>
      <c r="F12" s="15"/>
    </row>
    <row r="13" spans="2:17" x14ac:dyDescent="0.25">
      <c r="B13" s="9" t="s">
        <v>35</v>
      </c>
      <c r="C13" s="20" t="s">
        <v>36</v>
      </c>
      <c r="D13" s="18"/>
      <c r="E13" s="18"/>
      <c r="F13" s="15"/>
    </row>
    <row r="16" spans="2:17" ht="26.25" x14ac:dyDescent="0.25">
      <c r="B16" s="16" t="s">
        <v>37</v>
      </c>
      <c r="C16" s="16" t="s">
        <v>38</v>
      </c>
      <c r="D16" s="16" t="s">
        <v>39</v>
      </c>
      <c r="E16" s="16" t="s">
        <v>40</v>
      </c>
      <c r="F16" s="16" t="s">
        <v>41</v>
      </c>
      <c r="G16" s="16" t="s">
        <v>42</v>
      </c>
      <c r="H16" s="16" t="s">
        <v>43</v>
      </c>
      <c r="I16" s="12" t="s">
        <v>2</v>
      </c>
      <c r="J16" s="12" t="s">
        <v>3</v>
      </c>
      <c r="K16" s="12" t="s">
        <v>4</v>
      </c>
    </row>
    <row r="17" spans="2:11" x14ac:dyDescent="0.25">
      <c r="B17" s="25">
        <v>5</v>
      </c>
      <c r="C17" s="25">
        <v>4</v>
      </c>
      <c r="D17" s="25">
        <v>8.8766585929508847E-4</v>
      </c>
      <c r="E17" s="25">
        <v>5.373693487753904E-4</v>
      </c>
      <c r="F17" s="25">
        <v>9.0716336882279008E-2</v>
      </c>
      <c r="G17" s="25">
        <v>6.8542356992873144E-2</v>
      </c>
      <c r="H17" s="25">
        <v>0.83931627091677741</v>
      </c>
      <c r="I17" s="25">
        <v>0.2333642316970832</v>
      </c>
      <c r="J17" s="25">
        <v>0.8</v>
      </c>
      <c r="K17" s="25">
        <v>1</v>
      </c>
    </row>
    <row r="18" spans="2:11" x14ac:dyDescent="0.25">
      <c r="B18" s="25">
        <v>3</v>
      </c>
      <c r="C18" s="25">
        <v>2</v>
      </c>
      <c r="D18" s="25">
        <v>0.30247078389816845</v>
      </c>
      <c r="E18" s="25">
        <v>8.6088937736117574E-2</v>
      </c>
      <c r="F18" s="25">
        <v>0.56846766083003919</v>
      </c>
      <c r="G18" s="25">
        <v>2.2701503654325442E-2</v>
      </c>
      <c r="H18" s="25">
        <v>2.0271113881349147E-2</v>
      </c>
      <c r="I18" s="25">
        <v>0.24163312088377609</v>
      </c>
      <c r="J18" s="25">
        <v>0.2</v>
      </c>
      <c r="K18" s="25">
        <v>0.6</v>
      </c>
    </row>
    <row r="19" spans="2:11" x14ac:dyDescent="0.25">
      <c r="B19" s="25">
        <v>5</v>
      </c>
      <c r="C19" s="25">
        <v>4</v>
      </c>
      <c r="D19" s="25">
        <v>2.0127388626805541E-2</v>
      </c>
      <c r="E19" s="25">
        <v>1.7329078185184938E-2</v>
      </c>
      <c r="F19" s="25">
        <v>0.37600127195033767</v>
      </c>
      <c r="G19" s="25">
        <v>0.13563069578373427</v>
      </c>
      <c r="H19" s="25">
        <v>0.45091156545393762</v>
      </c>
      <c r="I19" s="25">
        <v>0.18714968724158082</v>
      </c>
      <c r="J19" s="25">
        <v>0.6</v>
      </c>
      <c r="K19" s="25">
        <v>0.9</v>
      </c>
    </row>
    <row r="20" spans="2:11" x14ac:dyDescent="0.25">
      <c r="B20" s="25">
        <v>4</v>
      </c>
      <c r="C20" s="25">
        <v>3</v>
      </c>
      <c r="D20" s="25">
        <v>8.6389431315262971E-2</v>
      </c>
      <c r="E20" s="25">
        <v>1.105997324439008E-2</v>
      </c>
      <c r="F20" s="25">
        <v>0.22644147964454314</v>
      </c>
      <c r="G20" s="25">
        <v>0.6393663879435082</v>
      </c>
      <c r="H20" s="25">
        <v>3.6742727852295536E-2</v>
      </c>
      <c r="I20" s="25">
        <v>0.1199886492576705</v>
      </c>
      <c r="J20" s="25">
        <v>0.6</v>
      </c>
      <c r="K20" s="25">
        <v>0.6</v>
      </c>
    </row>
    <row r="21" spans="2:11" x14ac:dyDescent="0.25">
      <c r="B21" s="25">
        <v>4</v>
      </c>
      <c r="C21" s="25">
        <v>3</v>
      </c>
      <c r="D21" s="25">
        <v>1.4871244665250905E-3</v>
      </c>
      <c r="E21" s="25">
        <v>2.0018097024718435E-3</v>
      </c>
      <c r="F21" s="25">
        <v>2.9951324304425184E-2</v>
      </c>
      <c r="G21" s="25">
        <v>0.79911353294527387</v>
      </c>
      <c r="H21" s="25">
        <v>0.16744620858130396</v>
      </c>
      <c r="I21" s="25">
        <v>0</v>
      </c>
      <c r="J21" s="25">
        <v>1</v>
      </c>
      <c r="K21" s="25">
        <v>1</v>
      </c>
    </row>
    <row r="22" spans="2:11" x14ac:dyDescent="0.25">
      <c r="B22" s="8">
        <v>3</v>
      </c>
      <c r="C22" s="8">
        <v>3</v>
      </c>
      <c r="D22" s="8">
        <v>0.26177954668000492</v>
      </c>
      <c r="E22" s="8">
        <v>5.8133430980669809E-2</v>
      </c>
      <c r="F22" s="8">
        <v>0.46348050043148226</v>
      </c>
      <c r="G22" s="8">
        <v>0.18654080058301434</v>
      </c>
      <c r="H22" s="8">
        <v>3.0065721324828543E-2</v>
      </c>
      <c r="I22" s="8">
        <v>0.15902954050922236</v>
      </c>
      <c r="J22" s="8">
        <v>0.4</v>
      </c>
      <c r="K22" s="8">
        <v>0.6</v>
      </c>
    </row>
    <row r="23" spans="2:11" x14ac:dyDescent="0.25">
      <c r="B23" s="25">
        <v>3</v>
      </c>
      <c r="C23" s="25">
        <v>4</v>
      </c>
      <c r="D23" s="25">
        <v>0.16015453176666342</v>
      </c>
      <c r="E23" s="25">
        <v>2.1147863687069494E-2</v>
      </c>
      <c r="F23" s="25">
        <v>0.61643973034125288</v>
      </c>
      <c r="G23" s="25">
        <v>0.13315135328514319</v>
      </c>
      <c r="H23" s="25">
        <v>6.9106520919871017E-2</v>
      </c>
      <c r="I23" s="25">
        <v>0.23386297169849035</v>
      </c>
      <c r="J23" s="25">
        <v>0.4</v>
      </c>
      <c r="K23" s="25">
        <v>0.6</v>
      </c>
    </row>
    <row r="24" spans="2:11" x14ac:dyDescent="0.25">
      <c r="B24" s="25">
        <v>1</v>
      </c>
      <c r="C24" s="25">
        <v>3</v>
      </c>
      <c r="D24" s="25">
        <v>0.41151266146498189</v>
      </c>
      <c r="E24" s="25">
        <v>0.19592365723025926</v>
      </c>
      <c r="F24" s="25">
        <v>0.35860837610985152</v>
      </c>
      <c r="G24" s="25">
        <v>2.6514003131357204E-2</v>
      </c>
      <c r="H24" s="25">
        <v>7.4413020635499989E-3</v>
      </c>
      <c r="I24" s="25">
        <v>0.16756976317412975</v>
      </c>
      <c r="J24" s="25">
        <v>0.2</v>
      </c>
      <c r="K24" s="25">
        <v>0.6</v>
      </c>
    </row>
    <row r="25" spans="2:11" x14ac:dyDescent="0.25">
      <c r="B25" s="25">
        <v>4</v>
      </c>
      <c r="C25" s="25">
        <v>5</v>
      </c>
      <c r="D25" s="25">
        <v>4.5842066508694169E-3</v>
      </c>
      <c r="E25" s="25">
        <v>9.3074081449812506E-3</v>
      </c>
      <c r="F25" s="25">
        <v>6.1966833622867069E-2</v>
      </c>
      <c r="G25" s="25">
        <v>0.73422814968258288</v>
      </c>
      <c r="H25" s="25">
        <v>0.18991340189869943</v>
      </c>
      <c r="I25" s="25">
        <v>0</v>
      </c>
      <c r="J25" s="25">
        <v>0.9</v>
      </c>
      <c r="K25" s="25">
        <v>1</v>
      </c>
    </row>
    <row r="26" spans="2:11" x14ac:dyDescent="0.25">
      <c r="B26" s="25">
        <v>5</v>
      </c>
      <c r="C26" s="25">
        <v>1</v>
      </c>
      <c r="D26" s="25">
        <v>2.1683689601268204E-2</v>
      </c>
      <c r="E26" s="25">
        <v>6.0879794067460066E-2</v>
      </c>
      <c r="F26" s="25">
        <v>0.3444429639657447</v>
      </c>
      <c r="G26" s="25">
        <v>0.12041893583993687</v>
      </c>
      <c r="H26" s="25">
        <v>0.45257461652559006</v>
      </c>
      <c r="I26" s="25">
        <v>0.13082813039603594</v>
      </c>
      <c r="J26" s="25">
        <v>0.6</v>
      </c>
      <c r="K26" s="25">
        <v>1</v>
      </c>
    </row>
    <row r="27" spans="2:11" x14ac:dyDescent="0.25">
      <c r="B27" s="25">
        <v>3</v>
      </c>
      <c r="C27" s="25">
        <v>4</v>
      </c>
      <c r="D27" s="25">
        <v>3.0126370440963064E-2</v>
      </c>
      <c r="E27" s="25">
        <v>0.10482701020443076</v>
      </c>
      <c r="F27" s="25">
        <v>0.43071168893709255</v>
      </c>
      <c r="G27" s="25">
        <v>5.285882361404954E-2</v>
      </c>
      <c r="H27" s="25">
        <v>0.38147610680346405</v>
      </c>
      <c r="I27" s="25">
        <v>0.15910333471812649</v>
      </c>
      <c r="J27" s="25">
        <v>0.5</v>
      </c>
      <c r="K27" s="25">
        <v>1</v>
      </c>
    </row>
    <row r="28" spans="2:11" x14ac:dyDescent="0.25">
      <c r="B28" s="8">
        <v>3</v>
      </c>
      <c r="C28" s="8">
        <v>3</v>
      </c>
      <c r="D28" s="8">
        <v>5.0337655556783434E-2</v>
      </c>
      <c r="E28" s="8">
        <v>8.1570218935922596E-3</v>
      </c>
      <c r="F28" s="8">
        <v>0.57202424390851903</v>
      </c>
      <c r="G28" s="8">
        <v>0.13688046347240637</v>
      </c>
      <c r="H28" s="8">
        <v>0.2326006151686989</v>
      </c>
      <c r="I28" s="8">
        <v>0.25906671376416079</v>
      </c>
      <c r="J28" s="8">
        <v>0.5</v>
      </c>
      <c r="K28" s="8">
        <v>0.7</v>
      </c>
    </row>
    <row r="29" spans="2:11" x14ac:dyDescent="0.25">
      <c r="B29" s="8">
        <v>3</v>
      </c>
      <c r="C29" s="8">
        <v>3</v>
      </c>
      <c r="D29" s="8">
        <v>0.35981997147512307</v>
      </c>
      <c r="E29" s="8">
        <v>0.12042608893696072</v>
      </c>
      <c r="F29" s="8">
        <v>0.42807646665224225</v>
      </c>
      <c r="G29" s="8">
        <v>7.6441837201190091E-2</v>
      </c>
      <c r="H29" s="8">
        <v>1.5235635734483794E-2</v>
      </c>
      <c r="I29" s="8">
        <v>0.15914357501937815</v>
      </c>
      <c r="J29" s="8">
        <v>0.3</v>
      </c>
      <c r="K29" s="8">
        <v>0.6</v>
      </c>
    </row>
    <row r="30" spans="2:11" x14ac:dyDescent="0.25">
      <c r="B30" s="25">
        <v>4</v>
      </c>
      <c r="C30" s="25">
        <v>3</v>
      </c>
      <c r="D30" s="25">
        <v>9.6348206921100365E-3</v>
      </c>
      <c r="E30" s="25">
        <v>2.7073917211297631E-3</v>
      </c>
      <c r="F30" s="25">
        <v>0.12540031103975804</v>
      </c>
      <c r="G30" s="25">
        <v>0.68216729638414364</v>
      </c>
      <c r="H30" s="25">
        <v>0.18009018016285852</v>
      </c>
      <c r="I30" s="25">
        <v>0.11617070146068387</v>
      </c>
      <c r="J30" s="25">
        <v>0.8</v>
      </c>
      <c r="K30" s="25">
        <v>0.8</v>
      </c>
    </row>
    <row r="31" spans="2:11" x14ac:dyDescent="0.25">
      <c r="B31" s="25">
        <v>3</v>
      </c>
      <c r="C31" s="25">
        <v>2</v>
      </c>
      <c r="D31" s="25">
        <v>0.1297442026683969</v>
      </c>
      <c r="E31" s="25">
        <v>1.5695716654870327E-2</v>
      </c>
      <c r="F31" s="25">
        <v>0.45898073026666147</v>
      </c>
      <c r="G31" s="25">
        <v>0.32879512289660534</v>
      </c>
      <c r="H31" s="25">
        <v>6.6784227513466021E-2</v>
      </c>
      <c r="I31" s="25">
        <v>0.18730648444764694</v>
      </c>
      <c r="J31" s="25">
        <v>0.5</v>
      </c>
      <c r="K31" s="25">
        <v>0.6</v>
      </c>
    </row>
    <row r="32" spans="2:11" x14ac:dyDescent="0.25">
      <c r="B32" s="25">
        <v>3</v>
      </c>
      <c r="C32" s="25">
        <v>2</v>
      </c>
      <c r="D32" s="25">
        <v>0.21433772724935077</v>
      </c>
      <c r="E32" s="25">
        <v>3.761314038338677E-2</v>
      </c>
      <c r="F32" s="25">
        <v>0.53943519198416034</v>
      </c>
      <c r="G32" s="25">
        <v>0.16378231991203784</v>
      </c>
      <c r="H32" s="25">
        <v>4.4831620471064169E-2</v>
      </c>
      <c r="I32" s="25">
        <v>0.19292200578051549</v>
      </c>
      <c r="J32" s="25">
        <v>0.4</v>
      </c>
      <c r="K32" s="25">
        <v>0.6</v>
      </c>
    </row>
    <row r="33" spans="2:11" x14ac:dyDescent="0.25">
      <c r="B33" s="25">
        <v>1</v>
      </c>
      <c r="C33" s="25">
        <v>2</v>
      </c>
      <c r="D33" s="25">
        <v>0.41969234664617544</v>
      </c>
      <c r="E33" s="25">
        <v>7.0467244253299088E-2</v>
      </c>
      <c r="F33" s="25">
        <v>0.22697528863535735</v>
      </c>
      <c r="G33" s="25">
        <v>0.27766633812952984</v>
      </c>
      <c r="H33" s="25">
        <v>5.1987823356381448E-3</v>
      </c>
      <c r="I33" s="25">
        <v>8.5442436625518287E-2</v>
      </c>
      <c r="J33" s="25">
        <v>0.4</v>
      </c>
      <c r="K33" s="25">
        <v>0.5</v>
      </c>
    </row>
    <row r="34" spans="2:11" x14ac:dyDescent="0.25">
      <c r="B34" s="25">
        <v>4</v>
      </c>
      <c r="C34" s="25">
        <v>5</v>
      </c>
      <c r="D34" s="25">
        <v>6.5020310857815858E-2</v>
      </c>
      <c r="E34" s="25">
        <v>5.5715922490199854E-3</v>
      </c>
      <c r="F34" s="25">
        <v>0.31046778675193193</v>
      </c>
      <c r="G34" s="25">
        <v>0.54207539881245403</v>
      </c>
      <c r="H34" s="25">
        <v>7.6864911328778332E-2</v>
      </c>
      <c r="I34" s="25">
        <v>0.177784640363508</v>
      </c>
      <c r="J34" s="25">
        <v>0.6</v>
      </c>
      <c r="K34" s="25">
        <v>0.6</v>
      </c>
    </row>
    <row r="35" spans="2:11" x14ac:dyDescent="0.25">
      <c r="B35" s="25">
        <v>1</v>
      </c>
      <c r="C35" s="25">
        <v>4</v>
      </c>
      <c r="D35" s="25">
        <v>0.80887441546422489</v>
      </c>
      <c r="E35" s="25">
        <v>1.7097074320399409E-2</v>
      </c>
      <c r="F35" s="25">
        <v>0.15012216251749932</v>
      </c>
      <c r="G35" s="25">
        <v>2.3572063392805546E-2</v>
      </c>
      <c r="H35" s="25">
        <v>3.3428430507087651E-4</v>
      </c>
      <c r="I35" s="25">
        <v>0.21974438048026665</v>
      </c>
      <c r="J35" s="25">
        <v>0.1</v>
      </c>
      <c r="K35" s="25">
        <v>0.19999999999999996</v>
      </c>
    </row>
    <row r="36" spans="2:11" x14ac:dyDescent="0.25">
      <c r="B36" s="25">
        <v>1</v>
      </c>
      <c r="C36" s="25">
        <v>3</v>
      </c>
      <c r="D36" s="25">
        <v>0.43344271645930554</v>
      </c>
      <c r="E36" s="25">
        <v>0.24141341600201716</v>
      </c>
      <c r="F36" s="25">
        <v>0.24095556342611604</v>
      </c>
      <c r="G36" s="25">
        <v>7.9170706421835796E-2</v>
      </c>
      <c r="H36" s="25">
        <v>5.017597690725387E-3</v>
      </c>
      <c r="I36" s="25">
        <v>8.5824492890164514E-2</v>
      </c>
      <c r="J36" s="25">
        <v>0.3</v>
      </c>
      <c r="K36" s="25">
        <v>0.6</v>
      </c>
    </row>
    <row r="37" spans="2:11" x14ac:dyDescent="0.25">
      <c r="B37" s="25">
        <v>3</v>
      </c>
      <c r="C37" s="25">
        <v>5</v>
      </c>
      <c r="D37" s="25">
        <v>0.20834856307916794</v>
      </c>
      <c r="E37" s="25">
        <v>0.11075286882312251</v>
      </c>
      <c r="F37" s="25">
        <v>0.49780480286991424</v>
      </c>
      <c r="G37" s="25">
        <v>0.13410673138786475</v>
      </c>
      <c r="H37" s="25">
        <v>4.8987033839930492E-2</v>
      </c>
      <c r="I37" s="25">
        <v>0.14721689197520169</v>
      </c>
      <c r="J37" s="25">
        <v>0.4</v>
      </c>
      <c r="K37" s="25">
        <v>0.7</v>
      </c>
    </row>
    <row r="38" spans="2:11" x14ac:dyDescent="0.25">
      <c r="B38" s="8">
        <v>3</v>
      </c>
      <c r="C38" s="8">
        <v>3</v>
      </c>
      <c r="D38" s="8">
        <v>0.28616279407740092</v>
      </c>
      <c r="E38" s="8">
        <v>0.25845328673452073</v>
      </c>
      <c r="F38" s="8">
        <v>0.38410796334901848</v>
      </c>
      <c r="G38" s="8">
        <v>5.2995447377859752E-2</v>
      </c>
      <c r="H38" s="8">
        <v>1.8280508461200176E-2</v>
      </c>
      <c r="I38" s="8">
        <v>0.13007486695260051</v>
      </c>
      <c r="J38" s="8">
        <v>0.3</v>
      </c>
      <c r="K38" s="8">
        <v>0.7</v>
      </c>
    </row>
  </sheetData>
  <mergeCells count="9">
    <mergeCell ref="J5:K5"/>
    <mergeCell ref="B4:K4"/>
    <mergeCell ref="N4:Q4"/>
    <mergeCell ref="C12:F12"/>
    <mergeCell ref="C13:F13"/>
    <mergeCell ref="B5:C5"/>
    <mergeCell ref="D5:E5"/>
    <mergeCell ref="F5:G5"/>
    <mergeCell ref="H5:I5"/>
  </mergeCells>
  <hyperlinks>
    <hyperlink ref="B5" location="'DA_Output'!$A$12:$A$12" display="Inputs"/>
    <hyperlink ref="D5" location="'DA_Output'!$A$39:$A$39" display="Prior Class Probabilities"/>
    <hyperlink ref="F5" location="'DA_Output'!$A$51:$A$51" display="Train. Score - LDA Summary"/>
    <hyperlink ref="H5" location="'DA_Output'!$A$71:$A$71" display="Valid. Score - LDA Summary"/>
    <hyperlink ref="J5" location="'DA_ValidationScoreLDA'!$B$12:$B$12" display="LDA Valid. Detail Rpt.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4"/>
  <sheetViews>
    <sheetView showGridLines="0" topLeftCell="A62" workbookViewId="0"/>
  </sheetViews>
  <sheetFormatPr defaultRowHeight="15" x14ac:dyDescent="0.25"/>
  <cols>
    <col min="3" max="3" width="14.140625" bestFit="1" customWidth="1"/>
    <col min="12" max="12" width="13.28515625" bestFit="1" customWidth="1"/>
  </cols>
  <sheetData>
    <row r="1" spans="2:15" ht="18.75" x14ac:dyDescent="0.3">
      <c r="B1" s="10" t="s">
        <v>366</v>
      </c>
      <c r="N1" t="s">
        <v>336</v>
      </c>
    </row>
    <row r="3" spans="2:15" ht="15.75" x14ac:dyDescent="0.25">
      <c r="B3" s="23" t="s">
        <v>27</v>
      </c>
      <c r="C3" s="22"/>
      <c r="D3" s="22"/>
      <c r="E3" s="22"/>
      <c r="F3" s="22"/>
      <c r="G3" s="22"/>
      <c r="H3" s="22"/>
      <c r="I3" s="19"/>
      <c r="L3" s="23" t="s">
        <v>28</v>
      </c>
      <c r="M3" s="22"/>
      <c r="N3" s="22"/>
      <c r="O3" s="19"/>
    </row>
    <row r="4" spans="2:15" x14ac:dyDescent="0.25">
      <c r="B4" s="14" t="s">
        <v>44</v>
      </c>
      <c r="C4" s="15"/>
      <c r="D4" s="14" t="s">
        <v>360</v>
      </c>
      <c r="E4" s="15"/>
      <c r="F4" s="14" t="s">
        <v>106</v>
      </c>
      <c r="G4" s="15"/>
      <c r="H4" s="14" t="s">
        <v>107</v>
      </c>
      <c r="I4" s="15"/>
      <c r="L4" s="12" t="s">
        <v>358</v>
      </c>
      <c r="M4" s="12" t="s">
        <v>359</v>
      </c>
      <c r="N4" s="12" t="s">
        <v>222</v>
      </c>
      <c r="O4" s="12" t="s">
        <v>32</v>
      </c>
    </row>
    <row r="5" spans="2:15" x14ac:dyDescent="0.25">
      <c r="B5" s="14" t="s">
        <v>361</v>
      </c>
      <c r="C5" s="15"/>
      <c r="D5" s="14" t="s">
        <v>242</v>
      </c>
      <c r="E5" s="15"/>
      <c r="F5" s="14" t="s">
        <v>243</v>
      </c>
      <c r="G5" s="15"/>
      <c r="H5" s="20"/>
      <c r="I5" s="15"/>
      <c r="L5" s="8">
        <v>5</v>
      </c>
      <c r="M5" s="8">
        <v>5</v>
      </c>
      <c r="N5" s="8">
        <v>5</v>
      </c>
      <c r="O5" s="8">
        <v>15</v>
      </c>
    </row>
    <row r="10" spans="2:15" ht="18.75" x14ac:dyDescent="0.3">
      <c r="B10" s="24" t="s">
        <v>44</v>
      </c>
    </row>
    <row r="12" spans="2:15" ht="15.75" x14ac:dyDescent="0.25">
      <c r="C12" s="23" t="s">
        <v>36</v>
      </c>
      <c r="D12" s="22"/>
      <c r="E12" s="22"/>
      <c r="F12" s="22"/>
      <c r="G12" s="22"/>
      <c r="H12" s="22"/>
      <c r="I12" s="22"/>
      <c r="J12" s="22"/>
      <c r="K12" s="19"/>
    </row>
    <row r="13" spans="2:15" x14ac:dyDescent="0.25">
      <c r="C13" s="17" t="s">
        <v>33</v>
      </c>
      <c r="D13" s="13"/>
      <c r="E13" s="13"/>
      <c r="F13" s="30"/>
      <c r="G13" s="31" t="s">
        <v>34</v>
      </c>
      <c r="H13" s="32"/>
      <c r="I13" s="32"/>
      <c r="J13" s="32"/>
      <c r="K13" s="33"/>
    </row>
    <row r="14" spans="2:15" x14ac:dyDescent="0.25">
      <c r="C14" s="17" t="s">
        <v>35</v>
      </c>
      <c r="D14" s="13"/>
      <c r="E14" s="13"/>
      <c r="F14" s="30"/>
      <c r="G14" s="31" t="s">
        <v>36</v>
      </c>
      <c r="H14" s="32"/>
      <c r="I14" s="32"/>
      <c r="J14" s="32"/>
      <c r="K14" s="33"/>
    </row>
    <row r="15" spans="2:15" x14ac:dyDescent="0.25">
      <c r="C15" s="17" t="s">
        <v>50</v>
      </c>
      <c r="D15" s="13"/>
      <c r="E15" s="13"/>
      <c r="F15" s="30"/>
      <c r="G15" s="31" t="s">
        <v>51</v>
      </c>
      <c r="H15" s="32"/>
      <c r="I15" s="32"/>
      <c r="J15" s="32"/>
      <c r="K15" s="33"/>
    </row>
    <row r="16" spans="2:15" x14ac:dyDescent="0.25">
      <c r="C16" s="17" t="s">
        <v>52</v>
      </c>
      <c r="D16" s="13"/>
      <c r="E16" s="13"/>
      <c r="F16" s="30"/>
      <c r="G16" s="31" t="b">
        <v>1</v>
      </c>
      <c r="H16" s="32"/>
      <c r="I16" s="32"/>
      <c r="J16" s="32"/>
      <c r="K16" s="33"/>
    </row>
    <row r="17" spans="3:11" x14ac:dyDescent="0.25">
      <c r="C17" s="17" t="s">
        <v>179</v>
      </c>
      <c r="D17" s="13"/>
      <c r="E17" s="13"/>
      <c r="F17" s="30"/>
      <c r="G17" s="31">
        <v>12345</v>
      </c>
      <c r="H17" s="32"/>
      <c r="I17" s="32"/>
      <c r="J17" s="32"/>
      <c r="K17" s="33"/>
    </row>
    <row r="18" spans="3:11" x14ac:dyDescent="0.25">
      <c r="C18" s="17" t="s">
        <v>53</v>
      </c>
      <c r="D18" s="13"/>
      <c r="E18" s="13"/>
      <c r="F18" s="30"/>
      <c r="G18" s="31">
        <v>32</v>
      </c>
      <c r="H18" s="32"/>
      <c r="I18" s="32"/>
      <c r="J18" s="32"/>
      <c r="K18" s="33"/>
    </row>
    <row r="19" spans="3:11" x14ac:dyDescent="0.25">
      <c r="C19" s="17" t="s">
        <v>54</v>
      </c>
      <c r="D19" s="13"/>
      <c r="E19" s="13"/>
      <c r="F19" s="30"/>
      <c r="G19" s="31">
        <v>22</v>
      </c>
      <c r="H19" s="32"/>
      <c r="I19" s="32"/>
      <c r="J19" s="32"/>
      <c r="K19" s="33"/>
    </row>
    <row r="21" spans="3:11" ht="15.75" x14ac:dyDescent="0.25">
      <c r="C21" s="23" t="s">
        <v>55</v>
      </c>
      <c r="D21" s="22"/>
      <c r="E21" s="22"/>
      <c r="F21" s="22"/>
      <c r="G21" s="19"/>
    </row>
    <row r="22" spans="3:11" x14ac:dyDescent="0.25">
      <c r="C22" s="17" t="s">
        <v>56</v>
      </c>
      <c r="D22" s="30"/>
      <c r="E22" s="31">
        <v>3</v>
      </c>
      <c r="F22" s="32"/>
      <c r="G22" s="33"/>
    </row>
    <row r="23" spans="3:11" x14ac:dyDescent="0.25">
      <c r="C23" s="17" t="s">
        <v>57</v>
      </c>
      <c r="D23" s="30"/>
      <c r="E23" s="8" t="s">
        <v>2</v>
      </c>
      <c r="F23" s="8" t="s">
        <v>3</v>
      </c>
      <c r="G23" s="8" t="s">
        <v>4</v>
      </c>
    </row>
    <row r="24" spans="3:11" x14ac:dyDescent="0.25">
      <c r="C24" s="17" t="s">
        <v>58</v>
      </c>
      <c r="D24" s="30"/>
      <c r="E24" s="20" t="s">
        <v>1</v>
      </c>
      <c r="F24" s="18"/>
      <c r="G24" s="15"/>
    </row>
    <row r="26" spans="3:11" ht="15.75" x14ac:dyDescent="0.25">
      <c r="C26" s="23" t="s">
        <v>59</v>
      </c>
      <c r="D26" s="22"/>
      <c r="E26" s="22"/>
      <c r="F26" s="22"/>
      <c r="G26" s="22"/>
      <c r="H26" s="22"/>
      <c r="I26" s="22"/>
      <c r="J26" s="19"/>
    </row>
    <row r="27" spans="3:11" x14ac:dyDescent="0.25">
      <c r="C27" s="17" t="s">
        <v>180</v>
      </c>
      <c r="D27" s="13"/>
      <c r="E27" s="13"/>
      <c r="F27" s="30"/>
      <c r="G27" s="31" t="s">
        <v>63</v>
      </c>
      <c r="H27" s="32"/>
      <c r="I27" s="32"/>
      <c r="J27" s="33"/>
    </row>
    <row r="28" spans="3:11" x14ac:dyDescent="0.25">
      <c r="C28" s="17" t="s">
        <v>367</v>
      </c>
      <c r="D28" s="13"/>
      <c r="E28" s="13"/>
      <c r="F28" s="30"/>
      <c r="G28" s="31" t="s">
        <v>368</v>
      </c>
      <c r="H28" s="32"/>
      <c r="I28" s="32"/>
      <c r="J28" s="33"/>
    </row>
    <row r="29" spans="3:11" x14ac:dyDescent="0.25">
      <c r="C29" s="17" t="s">
        <v>369</v>
      </c>
      <c r="D29" s="13"/>
      <c r="E29" s="13"/>
      <c r="F29" s="30"/>
      <c r="G29" s="31">
        <v>12345</v>
      </c>
      <c r="H29" s="32"/>
      <c r="I29" s="32"/>
      <c r="J29" s="33"/>
    </row>
    <row r="30" spans="3:11" x14ac:dyDescent="0.25">
      <c r="C30" s="17" t="s">
        <v>342</v>
      </c>
      <c r="D30" s="13"/>
      <c r="E30" s="13"/>
      <c r="F30" s="30"/>
      <c r="G30" s="31">
        <v>1</v>
      </c>
      <c r="H30" s="32"/>
      <c r="I30" s="32"/>
      <c r="J30" s="33"/>
    </row>
    <row r="31" spans="3:11" x14ac:dyDescent="0.25">
      <c r="C31" s="17" t="s">
        <v>370</v>
      </c>
      <c r="D31" s="13"/>
      <c r="E31" s="13"/>
      <c r="F31" s="30"/>
      <c r="G31" s="31">
        <v>3</v>
      </c>
      <c r="H31" s="32"/>
      <c r="I31" s="32"/>
      <c r="J31" s="33"/>
    </row>
    <row r="32" spans="3:11" x14ac:dyDescent="0.25">
      <c r="C32" s="17" t="s">
        <v>371</v>
      </c>
      <c r="D32" s="13"/>
      <c r="E32" s="13"/>
      <c r="F32" s="30"/>
      <c r="G32" s="31">
        <v>30</v>
      </c>
      <c r="H32" s="32"/>
      <c r="I32" s="32"/>
      <c r="J32" s="33"/>
    </row>
    <row r="33" spans="2:10" x14ac:dyDescent="0.25">
      <c r="C33" s="17" t="s">
        <v>372</v>
      </c>
      <c r="D33" s="13"/>
      <c r="E33" s="13"/>
      <c r="F33" s="30"/>
      <c r="G33" s="31">
        <v>0.1</v>
      </c>
      <c r="H33" s="32"/>
      <c r="I33" s="32"/>
      <c r="J33" s="33"/>
    </row>
    <row r="34" spans="2:10" x14ac:dyDescent="0.25">
      <c r="C34" s="17" t="s">
        <v>373</v>
      </c>
      <c r="D34" s="13"/>
      <c r="E34" s="13"/>
      <c r="F34" s="30"/>
      <c r="G34" s="31">
        <v>0.6</v>
      </c>
      <c r="H34" s="32"/>
      <c r="I34" s="32"/>
      <c r="J34" s="33"/>
    </row>
    <row r="35" spans="2:10" x14ac:dyDescent="0.25">
      <c r="C35" s="17" t="s">
        <v>374</v>
      </c>
      <c r="D35" s="13"/>
      <c r="E35" s="13"/>
      <c r="F35" s="30"/>
      <c r="G35" s="31">
        <v>0.01</v>
      </c>
      <c r="H35" s="32"/>
      <c r="I35" s="32"/>
      <c r="J35" s="33"/>
    </row>
    <row r="36" spans="2:10" x14ac:dyDescent="0.25">
      <c r="C36" s="17" t="s">
        <v>375</v>
      </c>
      <c r="D36" s="13"/>
      <c r="E36" s="13"/>
      <c r="F36" s="30"/>
      <c r="G36" s="31">
        <v>0</v>
      </c>
      <c r="H36" s="32"/>
      <c r="I36" s="32"/>
      <c r="J36" s="33"/>
    </row>
    <row r="37" spans="2:10" x14ac:dyDescent="0.25">
      <c r="C37" s="17" t="s">
        <v>376</v>
      </c>
      <c r="D37" s="13"/>
      <c r="E37" s="13"/>
      <c r="F37" s="30"/>
      <c r="G37" s="31" t="s">
        <v>377</v>
      </c>
      <c r="H37" s="32"/>
      <c r="I37" s="32"/>
      <c r="J37" s="33"/>
    </row>
    <row r="38" spans="2:10" x14ac:dyDescent="0.25">
      <c r="C38" s="17" t="s">
        <v>378</v>
      </c>
      <c r="D38" s="13"/>
      <c r="E38" s="13"/>
      <c r="F38" s="30"/>
      <c r="G38" s="31" t="s">
        <v>379</v>
      </c>
      <c r="H38" s="32"/>
      <c r="I38" s="32"/>
      <c r="J38" s="33"/>
    </row>
    <row r="39" spans="2:10" x14ac:dyDescent="0.25">
      <c r="C39" s="17" t="s">
        <v>380</v>
      </c>
      <c r="D39" s="13"/>
      <c r="E39" s="13"/>
      <c r="F39" s="30"/>
      <c r="G39" s="31" t="s">
        <v>379</v>
      </c>
      <c r="H39" s="32"/>
      <c r="I39" s="32"/>
      <c r="J39" s="33"/>
    </row>
    <row r="41" spans="2:10" ht="15.75" x14ac:dyDescent="0.25">
      <c r="C41" s="23" t="s">
        <v>67</v>
      </c>
      <c r="D41" s="22"/>
      <c r="E41" s="22"/>
      <c r="F41" s="22"/>
      <c r="G41" s="19"/>
    </row>
    <row r="42" spans="2:10" x14ac:dyDescent="0.25">
      <c r="C42" s="20" t="s">
        <v>68</v>
      </c>
      <c r="D42" s="18"/>
      <c r="E42" s="18"/>
      <c r="F42" s="18"/>
      <c r="G42" s="15"/>
    </row>
    <row r="43" spans="2:10" x14ac:dyDescent="0.25">
      <c r="C43" s="20" t="s">
        <v>69</v>
      </c>
      <c r="D43" s="18"/>
      <c r="E43" s="18"/>
      <c r="F43" s="18"/>
      <c r="G43" s="15"/>
    </row>
    <row r="44" spans="2:10" x14ac:dyDescent="0.25">
      <c r="C44" s="20" t="s">
        <v>70</v>
      </c>
      <c r="D44" s="18"/>
      <c r="E44" s="18"/>
      <c r="F44" s="18"/>
      <c r="G44" s="15"/>
    </row>
    <row r="45" spans="2:10" x14ac:dyDescent="0.25">
      <c r="C45" s="20" t="s">
        <v>267</v>
      </c>
      <c r="D45" s="18"/>
      <c r="E45" s="18"/>
      <c r="F45" s="18"/>
      <c r="G45" s="15"/>
    </row>
    <row r="48" spans="2:10" ht="18.75" x14ac:dyDescent="0.3">
      <c r="B48" s="24" t="s">
        <v>381</v>
      </c>
    </row>
    <row r="50" spans="3:7" x14ac:dyDescent="0.25">
      <c r="D50" s="54" t="s">
        <v>382</v>
      </c>
      <c r="E50" s="54"/>
      <c r="F50" s="54"/>
      <c r="G50" s="54"/>
    </row>
    <row r="51" spans="3:7" x14ac:dyDescent="0.25">
      <c r="C51" s="53" t="s">
        <v>383</v>
      </c>
      <c r="D51" s="12" t="s">
        <v>2</v>
      </c>
      <c r="E51" s="12" t="s">
        <v>3</v>
      </c>
      <c r="F51" s="12" t="s">
        <v>4</v>
      </c>
      <c r="G51" s="12" t="s">
        <v>384</v>
      </c>
    </row>
    <row r="52" spans="3:7" x14ac:dyDescent="0.25">
      <c r="C52" s="12" t="s">
        <v>385</v>
      </c>
      <c r="D52" s="8">
        <v>-0.14861933870478444</v>
      </c>
      <c r="E52" s="8">
        <v>0.4963115830214313</v>
      </c>
      <c r="F52" s="8">
        <v>-0.37318034936498745</v>
      </c>
      <c r="G52" s="8">
        <v>0.36195203976603291</v>
      </c>
    </row>
    <row r="53" spans="3:7" x14ac:dyDescent="0.25">
      <c r="C53" s="12" t="s">
        <v>386</v>
      </c>
      <c r="D53" s="8">
        <v>0.34521670433759605</v>
      </c>
      <c r="E53" s="8">
        <v>0.42032814219625159</v>
      </c>
      <c r="F53" s="8">
        <v>-0.17827408938599151</v>
      </c>
      <c r="G53" s="8">
        <v>0.38356280233280737</v>
      </c>
    </row>
    <row r="54" spans="3:7" x14ac:dyDescent="0.25">
      <c r="C54" s="12" t="s">
        <v>387</v>
      </c>
      <c r="D54" s="8">
        <v>-5.7104653174772126E-2</v>
      </c>
      <c r="E54" s="8">
        <v>1.3269884467237298E-2</v>
      </c>
      <c r="F54" s="8">
        <v>-0.7650293149731956</v>
      </c>
      <c r="G54" s="8">
        <v>-0.28157849419596959</v>
      </c>
    </row>
    <row r="57" spans="3:7" x14ac:dyDescent="0.25">
      <c r="D57" s="54" t="s">
        <v>383</v>
      </c>
      <c r="E57" s="54"/>
      <c r="F57" s="54"/>
      <c r="G57" s="54"/>
    </row>
    <row r="58" spans="3:7" x14ac:dyDescent="0.25">
      <c r="C58" s="53" t="s">
        <v>388</v>
      </c>
      <c r="D58" s="12" t="s">
        <v>385</v>
      </c>
      <c r="E58" s="12" t="s">
        <v>386</v>
      </c>
      <c r="F58" s="12" t="s">
        <v>387</v>
      </c>
      <c r="G58" s="12" t="s">
        <v>384</v>
      </c>
    </row>
    <row r="59" spans="3:7" x14ac:dyDescent="0.25">
      <c r="C59" s="12" t="s">
        <v>389</v>
      </c>
      <c r="D59" s="8">
        <v>0.28059896684144869</v>
      </c>
      <c r="E59" s="8">
        <v>0.1442550230965228</v>
      </c>
      <c r="F59" s="8">
        <v>-0.72417704897735136</v>
      </c>
      <c r="G59" s="8">
        <v>1.7295294233918665E-2</v>
      </c>
    </row>
    <row r="65" spans="2:5" ht="18.75" x14ac:dyDescent="0.3">
      <c r="B65" s="24" t="s">
        <v>296</v>
      </c>
    </row>
    <row r="67" spans="2:5" ht="51.75" x14ac:dyDescent="0.25">
      <c r="C67" s="16" t="s">
        <v>297</v>
      </c>
      <c r="D67" s="12" t="s">
        <v>298</v>
      </c>
      <c r="E67" s="16" t="s">
        <v>299</v>
      </c>
    </row>
    <row r="68" spans="2:5" x14ac:dyDescent="0.25">
      <c r="C68" s="8">
        <v>216.52055587286375</v>
      </c>
      <c r="D68" s="8">
        <v>2.6012049844306757</v>
      </c>
      <c r="E68" s="8">
        <v>4.7673152167253596E-2</v>
      </c>
    </row>
    <row r="71" spans="2:5" ht="18.75" x14ac:dyDescent="0.3">
      <c r="B71" s="24" t="s">
        <v>300</v>
      </c>
    </row>
    <row r="73" spans="2:5" ht="51.75" x14ac:dyDescent="0.25">
      <c r="C73" s="16" t="s">
        <v>297</v>
      </c>
      <c r="D73" s="12" t="s">
        <v>298</v>
      </c>
      <c r="E73" s="16" t="s">
        <v>299</v>
      </c>
    </row>
    <row r="74" spans="2:5" x14ac:dyDescent="0.25">
      <c r="C74" s="8">
        <v>93.628984227615646</v>
      </c>
      <c r="D74" s="8">
        <v>2.062974289572479</v>
      </c>
      <c r="E74" s="8">
        <v>0.38389737370819482</v>
      </c>
    </row>
  </sheetData>
  <mergeCells count="65">
    <mergeCell ref="B3:I3"/>
    <mergeCell ref="L3:O3"/>
    <mergeCell ref="B4:C4"/>
    <mergeCell ref="D4:E4"/>
    <mergeCell ref="F4:G4"/>
    <mergeCell ref="H4:I4"/>
    <mergeCell ref="B5:C5"/>
    <mergeCell ref="D5:E5"/>
    <mergeCell ref="F5:G5"/>
    <mergeCell ref="H5:I5"/>
    <mergeCell ref="C42:G42"/>
    <mergeCell ref="C43:G43"/>
    <mergeCell ref="C44:G44"/>
    <mergeCell ref="C45:G45"/>
    <mergeCell ref="D50:G50"/>
    <mergeCell ref="D57:G57"/>
    <mergeCell ref="G35:J35"/>
    <mergeCell ref="G36:J36"/>
    <mergeCell ref="G37:J37"/>
    <mergeCell ref="G38:J38"/>
    <mergeCell ref="G39:J39"/>
    <mergeCell ref="C41:G41"/>
    <mergeCell ref="C38:F38"/>
    <mergeCell ref="C39:F39"/>
    <mergeCell ref="G27:J27"/>
    <mergeCell ref="G28:J28"/>
    <mergeCell ref="G29:J29"/>
    <mergeCell ref="G30:J30"/>
    <mergeCell ref="G31:J31"/>
    <mergeCell ref="G32:J32"/>
    <mergeCell ref="G33:J33"/>
    <mergeCell ref="G34:J34"/>
    <mergeCell ref="C32:F32"/>
    <mergeCell ref="C33:F33"/>
    <mergeCell ref="C34:F34"/>
    <mergeCell ref="C35:F35"/>
    <mergeCell ref="C36:F36"/>
    <mergeCell ref="C37:F37"/>
    <mergeCell ref="C26:J26"/>
    <mergeCell ref="C27:F27"/>
    <mergeCell ref="C28:F28"/>
    <mergeCell ref="C29:F29"/>
    <mergeCell ref="C30:F30"/>
    <mergeCell ref="C31:F31"/>
    <mergeCell ref="C21:G21"/>
    <mergeCell ref="C22:D22"/>
    <mergeCell ref="C23:D23"/>
    <mergeCell ref="C24:D24"/>
    <mergeCell ref="E22:G22"/>
    <mergeCell ref="E24:G24"/>
    <mergeCell ref="C18:F18"/>
    <mergeCell ref="C19:F19"/>
    <mergeCell ref="G13:K13"/>
    <mergeCell ref="G14:K14"/>
    <mergeCell ref="G15:K15"/>
    <mergeCell ref="G16:K16"/>
    <mergeCell ref="G17:K17"/>
    <mergeCell ref="G18:K18"/>
    <mergeCell ref="G19:K19"/>
    <mergeCell ref="C12:K12"/>
    <mergeCell ref="C13:F13"/>
    <mergeCell ref="C14:F14"/>
    <mergeCell ref="C15:F15"/>
    <mergeCell ref="C16:F16"/>
    <mergeCell ref="C17:F17"/>
  </mergeCells>
  <hyperlinks>
    <hyperlink ref="B4" location="'NNP_Output'!$B$10:$B$10" display="Inputs"/>
    <hyperlink ref="D4" location="'NNP_Output'!$B$48:$B$48" display="Weights"/>
    <hyperlink ref="F4" location="'NNP_Output'!$B$65:$B$65" display="Train. Score - Summary"/>
    <hyperlink ref="H4" location="'NNP_Output'!$B$71:$B$71" display="Valid. Score - Summary"/>
    <hyperlink ref="B5" location="'NNP_TrainLog'!$B$10:$B$10" display="Training Log"/>
    <hyperlink ref="D5" location="'NNP_ValidationLiftChart'!$B$10:$B$10" display="Validation Lift Chart"/>
    <hyperlink ref="F5" location="'NNP_ValidationScore'!$B$10:$B$10" display="Valid. Score - Detailed Rep.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1"/>
  <sheetViews>
    <sheetView showGridLines="0" workbookViewId="0"/>
  </sheetViews>
  <sheetFormatPr defaultRowHeight="15" x14ac:dyDescent="0.25"/>
  <cols>
    <col min="2" max="2" width="37.140625" bestFit="1" customWidth="1"/>
    <col min="3" max="3" width="20.140625" bestFit="1" customWidth="1"/>
  </cols>
  <sheetData>
    <row r="2" spans="2:14" x14ac:dyDescent="0.25">
      <c r="N2" t="s">
        <v>6</v>
      </c>
    </row>
    <row r="3" spans="2:14" x14ac:dyDescent="0.25">
      <c r="B3" s="9" t="s">
        <v>7</v>
      </c>
      <c r="C3" s="8" t="s">
        <v>8</v>
      </c>
    </row>
    <row r="4" spans="2:14" x14ac:dyDescent="0.25">
      <c r="B4" s="9" t="s">
        <v>9</v>
      </c>
      <c r="C4" s="8" t="s">
        <v>10</v>
      </c>
    </row>
    <row r="5" spans="2:14" x14ac:dyDescent="0.25">
      <c r="B5" s="9" t="s">
        <v>11</v>
      </c>
      <c r="C5" s="8" t="s">
        <v>12</v>
      </c>
    </row>
    <row r="6" spans="2:14" x14ac:dyDescent="0.25">
      <c r="B6" s="9" t="s">
        <v>13</v>
      </c>
      <c r="C6" s="8" t="s">
        <v>14</v>
      </c>
      <c r="F6" s="8">
        <v>1</v>
      </c>
      <c r="G6" s="8">
        <v>2</v>
      </c>
      <c r="H6" s="8">
        <v>3</v>
      </c>
      <c r="I6" s="8">
        <v>4</v>
      </c>
      <c r="J6" s="8">
        <v>5</v>
      </c>
    </row>
    <row r="7" spans="2:14" x14ac:dyDescent="0.25">
      <c r="B7" s="9" t="s">
        <v>15</v>
      </c>
      <c r="C7" s="8" t="s">
        <v>16</v>
      </c>
      <c r="E7" s="9" t="s">
        <v>17</v>
      </c>
      <c r="F7" s="8">
        <v>-19.422708156774366</v>
      </c>
      <c r="G7" s="8">
        <v>-22.923565900855632</v>
      </c>
      <c r="H7" s="8">
        <v>-24.63060768711793</v>
      </c>
      <c r="I7" s="8">
        <v>-24.46677995639612</v>
      </c>
      <c r="J7" s="8">
        <v>-33.951538117650607</v>
      </c>
    </row>
    <row r="8" spans="2:14" x14ac:dyDescent="0.25">
      <c r="B8" s="9" t="s">
        <v>18</v>
      </c>
      <c r="C8" s="8" t="s">
        <v>19</v>
      </c>
      <c r="E8" s="9" t="s">
        <v>2</v>
      </c>
      <c r="F8" s="8">
        <v>67.101837052414211</v>
      </c>
      <c r="G8" s="8">
        <v>60.155229773297741</v>
      </c>
      <c r="H8" s="8">
        <v>77.479014506890607</v>
      </c>
      <c r="I8" s="8">
        <v>69.162413994335807</v>
      </c>
      <c r="J8" s="8">
        <v>84.789479196214103</v>
      </c>
      <c r="K8" s="8" t="s">
        <v>20</v>
      </c>
      <c r="L8" s="8">
        <v>2</v>
      </c>
    </row>
    <row r="9" spans="2:14" x14ac:dyDescent="0.25">
      <c r="B9" s="9" t="s">
        <v>21</v>
      </c>
      <c r="C9" s="8" t="s">
        <v>22</v>
      </c>
      <c r="E9" s="9" t="s">
        <v>3</v>
      </c>
      <c r="F9" s="8">
        <v>-8.4798197431844198</v>
      </c>
      <c r="G9" s="8">
        <v>-12.589683172287151</v>
      </c>
      <c r="H9" s="8">
        <v>-4.4923504168847881</v>
      </c>
      <c r="I9" s="8">
        <v>3.6247393642146699</v>
      </c>
      <c r="J9" s="8">
        <v>1.5188468600625076</v>
      </c>
      <c r="K9" s="8" t="s">
        <v>20</v>
      </c>
      <c r="L9" s="8">
        <v>3</v>
      </c>
    </row>
    <row r="10" spans="2:14" x14ac:dyDescent="0.25">
      <c r="B10" s="9" t="s">
        <v>23</v>
      </c>
      <c r="C10" s="8">
        <v>0</v>
      </c>
      <c r="E10" s="9" t="s">
        <v>4</v>
      </c>
      <c r="F10" s="8">
        <v>46.616188895797102</v>
      </c>
      <c r="G10" s="8">
        <v>54.524117324560407</v>
      </c>
      <c r="H10" s="8">
        <v>50.839348273515611</v>
      </c>
      <c r="I10" s="8">
        <v>45.842360250405051</v>
      </c>
      <c r="J10" s="8">
        <v>55.870170043230502</v>
      </c>
      <c r="K10" s="8" t="s">
        <v>20</v>
      </c>
      <c r="L10" s="8">
        <v>4</v>
      </c>
    </row>
    <row r="11" spans="2:14" x14ac:dyDescent="0.25">
      <c r="B11" s="9" t="s">
        <v>24</v>
      </c>
      <c r="C11" s="8">
        <v>0.5</v>
      </c>
      <c r="E11" s="9" t="s">
        <v>5</v>
      </c>
      <c r="K11" s="8" t="s">
        <v>25</v>
      </c>
      <c r="L11" s="8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6"/>
  <sheetViews>
    <sheetView showGridLines="0" workbookViewId="0"/>
  </sheetViews>
  <sheetFormatPr defaultRowHeight="15" x14ac:dyDescent="0.25"/>
  <cols>
    <col min="12" max="12" width="13.28515625" bestFit="1" customWidth="1"/>
  </cols>
  <sheetData>
    <row r="1" spans="2:15" ht="18.75" x14ac:dyDescent="0.3">
      <c r="B1" s="10" t="s">
        <v>365</v>
      </c>
      <c r="N1" t="s">
        <v>336</v>
      </c>
    </row>
    <row r="3" spans="2:15" ht="15.75" x14ac:dyDescent="0.25">
      <c r="B3" s="23" t="s">
        <v>27</v>
      </c>
      <c r="C3" s="22"/>
      <c r="D3" s="22"/>
      <c r="E3" s="22"/>
      <c r="F3" s="22"/>
      <c r="G3" s="22"/>
      <c r="H3" s="22"/>
      <c r="I3" s="19"/>
      <c r="L3" s="23" t="s">
        <v>28</v>
      </c>
      <c r="M3" s="22"/>
      <c r="N3" s="22"/>
      <c r="O3" s="19"/>
    </row>
    <row r="4" spans="2:15" x14ac:dyDescent="0.25">
      <c r="B4" s="14" t="s">
        <v>44</v>
      </c>
      <c r="C4" s="15"/>
      <c r="D4" s="14" t="s">
        <v>360</v>
      </c>
      <c r="E4" s="15"/>
      <c r="F4" s="14" t="s">
        <v>106</v>
      </c>
      <c r="G4" s="15"/>
      <c r="H4" s="14" t="s">
        <v>107</v>
      </c>
      <c r="I4" s="15"/>
      <c r="L4" s="12" t="s">
        <v>358</v>
      </c>
      <c r="M4" s="12" t="s">
        <v>359</v>
      </c>
      <c r="N4" s="12" t="s">
        <v>222</v>
      </c>
      <c r="O4" s="12" t="s">
        <v>32</v>
      </c>
    </row>
    <row r="5" spans="2:15" x14ac:dyDescent="0.25">
      <c r="B5" s="14" t="s">
        <v>361</v>
      </c>
      <c r="C5" s="15"/>
      <c r="D5" s="14" t="s">
        <v>242</v>
      </c>
      <c r="E5" s="15"/>
      <c r="F5" s="14" t="s">
        <v>243</v>
      </c>
      <c r="G5" s="15"/>
      <c r="H5" s="20"/>
      <c r="I5" s="15"/>
      <c r="L5" s="8">
        <v>5</v>
      </c>
      <c r="M5" s="8">
        <v>5</v>
      </c>
      <c r="N5" s="8">
        <v>5</v>
      </c>
      <c r="O5" s="8">
        <v>15</v>
      </c>
    </row>
    <row r="10" spans="2:15" x14ac:dyDescent="0.25">
      <c r="B10" s="9" t="s">
        <v>33</v>
      </c>
      <c r="C10" s="20" t="s">
        <v>34</v>
      </c>
      <c r="D10" s="18"/>
      <c r="E10" s="18"/>
      <c r="F10" s="15"/>
    </row>
    <row r="11" spans="2:15" x14ac:dyDescent="0.25">
      <c r="B11" s="9" t="s">
        <v>35</v>
      </c>
      <c r="C11" s="20" t="s">
        <v>36</v>
      </c>
      <c r="D11" s="18"/>
      <c r="E11" s="18"/>
      <c r="F11" s="15"/>
    </row>
    <row r="14" spans="2:15" ht="25.5" x14ac:dyDescent="0.25">
      <c r="B14" s="40" t="s">
        <v>245</v>
      </c>
      <c r="C14" s="40" t="s">
        <v>246</v>
      </c>
      <c r="D14" s="41" t="s">
        <v>247</v>
      </c>
      <c r="E14" s="41" t="s">
        <v>2</v>
      </c>
      <c r="F14" s="41" t="s">
        <v>3</v>
      </c>
      <c r="G14" s="41" t="s">
        <v>4</v>
      </c>
    </row>
    <row r="15" spans="2:15" x14ac:dyDescent="0.25">
      <c r="B15" s="8">
        <v>5.7073450668945291</v>
      </c>
      <c r="C15" s="8">
        <v>7</v>
      </c>
      <c r="D15" s="8">
        <v>1.2926549331054709</v>
      </c>
      <c r="E15" s="8">
        <v>0.2333642316970832</v>
      </c>
      <c r="F15" s="8">
        <v>0.8</v>
      </c>
      <c r="G15" s="8">
        <v>1</v>
      </c>
    </row>
    <row r="16" spans="2:15" x14ac:dyDescent="0.25">
      <c r="B16" s="8">
        <v>5.5113846924545209</v>
      </c>
      <c r="C16" s="8">
        <v>3</v>
      </c>
      <c r="D16" s="8">
        <v>-2.5113846924545209</v>
      </c>
      <c r="E16" s="8">
        <v>0.24163312088377609</v>
      </c>
      <c r="F16" s="8">
        <v>0.2</v>
      </c>
      <c r="G16" s="8">
        <v>0.6</v>
      </c>
    </row>
    <row r="17" spans="2:7" x14ac:dyDescent="0.25">
      <c r="B17" s="8">
        <v>5.6526044579901473</v>
      </c>
      <c r="C17" s="8">
        <v>7</v>
      </c>
      <c r="D17" s="8">
        <v>1.3473955420098527</v>
      </c>
      <c r="E17" s="8">
        <v>0.18714968724158082</v>
      </c>
      <c r="F17" s="8">
        <v>0.6</v>
      </c>
      <c r="G17" s="8">
        <v>0.9</v>
      </c>
    </row>
    <row r="18" spans="2:7" x14ac:dyDescent="0.25">
      <c r="B18" s="8">
        <v>5.546733859075978</v>
      </c>
      <c r="C18" s="8">
        <v>6</v>
      </c>
      <c r="D18" s="8">
        <v>0.45326614092402195</v>
      </c>
      <c r="E18" s="8">
        <v>0.1199886492576705</v>
      </c>
      <c r="F18" s="8">
        <v>0.6</v>
      </c>
      <c r="G18" s="8">
        <v>0.6</v>
      </c>
    </row>
    <row r="19" spans="2:7" x14ac:dyDescent="0.25">
      <c r="B19" s="8">
        <v>5.7138424841486142</v>
      </c>
      <c r="C19" s="8">
        <v>6</v>
      </c>
      <c r="D19" s="8">
        <v>0.28615751585138582</v>
      </c>
      <c r="E19" s="8">
        <v>0</v>
      </c>
      <c r="F19" s="8">
        <v>1</v>
      </c>
      <c r="G19" s="8">
        <v>1</v>
      </c>
    </row>
    <row r="20" spans="2:7" x14ac:dyDescent="0.25">
      <c r="B20" s="8">
        <v>5.5275152574901583</v>
      </c>
      <c r="C20" s="8">
        <v>6</v>
      </c>
      <c r="D20" s="8">
        <v>0.47248474250984174</v>
      </c>
      <c r="E20" s="8">
        <v>0.15902954050922236</v>
      </c>
      <c r="F20" s="8">
        <v>0.4</v>
      </c>
      <c r="G20" s="8">
        <v>0.6</v>
      </c>
    </row>
    <row r="21" spans="2:7" x14ac:dyDescent="0.25">
      <c r="B21" s="8">
        <v>5.5336052092930048</v>
      </c>
      <c r="C21" s="8">
        <v>7</v>
      </c>
      <c r="D21" s="8">
        <v>1.4663947907069952</v>
      </c>
      <c r="E21" s="8">
        <v>0.23386297169849035</v>
      </c>
      <c r="F21" s="8">
        <v>0.4</v>
      </c>
      <c r="G21" s="8">
        <v>0.6</v>
      </c>
    </row>
    <row r="22" spans="2:7" x14ac:dyDescent="0.25">
      <c r="B22" s="8">
        <v>5.5052746955571381</v>
      </c>
      <c r="C22" s="8">
        <v>6</v>
      </c>
      <c r="D22" s="8">
        <v>0.49472530444286189</v>
      </c>
      <c r="E22" s="8">
        <v>0.16756976317412975</v>
      </c>
      <c r="F22" s="8">
        <v>0.2</v>
      </c>
      <c r="G22" s="8">
        <v>0.6</v>
      </c>
    </row>
    <row r="23" spans="2:7" x14ac:dyDescent="0.25">
      <c r="B23" s="8">
        <v>5.7025771931916998</v>
      </c>
      <c r="C23" s="8">
        <v>9</v>
      </c>
      <c r="D23" s="8">
        <v>3.2974228068083002</v>
      </c>
      <c r="E23" s="8">
        <v>0</v>
      </c>
      <c r="F23" s="8">
        <v>0.9</v>
      </c>
      <c r="G23" s="8">
        <v>1</v>
      </c>
    </row>
    <row r="24" spans="2:7" x14ac:dyDescent="0.25">
      <c r="B24" s="8">
        <v>5.6774757785192635</v>
      </c>
      <c r="C24" s="8">
        <v>2</v>
      </c>
      <c r="D24" s="8">
        <v>-3.6774757785192635</v>
      </c>
      <c r="E24" s="8">
        <v>0.13082813039603594</v>
      </c>
      <c r="F24" s="8">
        <v>0.6</v>
      </c>
      <c r="G24" s="8">
        <v>1</v>
      </c>
    </row>
    <row r="25" spans="2:7" x14ac:dyDescent="0.25">
      <c r="B25" s="8">
        <v>5.6677769454918421</v>
      </c>
      <c r="C25" s="8">
        <v>8</v>
      </c>
      <c r="D25" s="8">
        <v>2.3322230545081579</v>
      </c>
      <c r="E25" s="8">
        <v>0.15910333471812649</v>
      </c>
      <c r="F25" s="8">
        <v>0.5</v>
      </c>
      <c r="G25" s="8">
        <v>1</v>
      </c>
    </row>
    <row r="26" spans="2:7" x14ac:dyDescent="0.25">
      <c r="B26" s="8">
        <v>5.5821016167782984</v>
      </c>
      <c r="C26" s="8">
        <v>5</v>
      </c>
      <c r="D26" s="8">
        <v>-0.58210161677829841</v>
      </c>
      <c r="E26" s="8">
        <v>0.25906671376416079</v>
      </c>
      <c r="F26" s="8">
        <v>0.5</v>
      </c>
      <c r="G26" s="8">
        <v>0.7</v>
      </c>
    </row>
    <row r="27" spans="2:7" x14ac:dyDescent="0.25">
      <c r="B27" s="8">
        <v>5.5161006185753791</v>
      </c>
      <c r="C27" s="8">
        <v>6</v>
      </c>
      <c r="D27" s="8">
        <v>0.48389938142462086</v>
      </c>
      <c r="E27" s="8">
        <v>0.15914357501937815</v>
      </c>
      <c r="F27" s="8">
        <v>0.3</v>
      </c>
      <c r="G27" s="8">
        <v>0.6</v>
      </c>
    </row>
    <row r="28" spans="2:7" x14ac:dyDescent="0.25">
      <c r="B28" s="8">
        <v>5.6385251354986243</v>
      </c>
      <c r="C28" s="8">
        <v>5</v>
      </c>
      <c r="D28" s="8">
        <v>-0.63852513549862433</v>
      </c>
      <c r="E28" s="8">
        <v>0.11617070146068387</v>
      </c>
      <c r="F28" s="8">
        <v>0.8</v>
      </c>
      <c r="G28" s="8">
        <v>0.8</v>
      </c>
    </row>
    <row r="29" spans="2:7" x14ac:dyDescent="0.25">
      <c r="B29" s="8">
        <v>5.5411281357862361</v>
      </c>
      <c r="C29" s="8">
        <v>4</v>
      </c>
      <c r="D29" s="8">
        <v>-1.5411281357862361</v>
      </c>
      <c r="E29" s="8">
        <v>0.18730648444764694</v>
      </c>
      <c r="F29" s="8">
        <v>0.5</v>
      </c>
      <c r="G29" s="8">
        <v>0.6</v>
      </c>
    </row>
    <row r="30" spans="2:7" x14ac:dyDescent="0.25">
      <c r="B30" s="8">
        <v>5.5303047597227231</v>
      </c>
      <c r="C30" s="8">
        <v>4</v>
      </c>
      <c r="D30" s="8">
        <v>-1.5303047597227231</v>
      </c>
      <c r="E30" s="8">
        <v>0.19292200578051549</v>
      </c>
      <c r="F30" s="8">
        <v>0.4</v>
      </c>
      <c r="G30" s="8">
        <v>0.6</v>
      </c>
    </row>
    <row r="31" spans="2:7" x14ac:dyDescent="0.25">
      <c r="B31" s="8">
        <v>5.4838919781855608</v>
      </c>
      <c r="C31" s="8">
        <v>3</v>
      </c>
      <c r="D31" s="8">
        <v>-2.4838919781855608</v>
      </c>
      <c r="E31" s="8">
        <v>8.5442436625518287E-2</v>
      </c>
      <c r="F31" s="8">
        <v>0.4</v>
      </c>
      <c r="G31" s="8">
        <v>0.5</v>
      </c>
    </row>
    <row r="32" spans="2:7" x14ac:dyDescent="0.25">
      <c r="B32" s="8">
        <v>5.5515017798709172</v>
      </c>
      <c r="C32" s="8">
        <v>10</v>
      </c>
      <c r="D32" s="8">
        <v>4.4484982201290828</v>
      </c>
      <c r="E32" s="8">
        <v>0.177784640363508</v>
      </c>
      <c r="F32" s="8">
        <v>0.6</v>
      </c>
      <c r="G32" s="8">
        <v>0.6</v>
      </c>
    </row>
    <row r="33" spans="2:7" x14ac:dyDescent="0.25">
      <c r="B33" s="8">
        <v>5.3437040270887906</v>
      </c>
      <c r="C33" s="8">
        <v>8</v>
      </c>
      <c r="D33" s="8">
        <v>2.6562959729112094</v>
      </c>
      <c r="E33" s="8">
        <v>0.21974438048026665</v>
      </c>
      <c r="F33" s="8">
        <v>0.1</v>
      </c>
      <c r="G33" s="8">
        <v>0.19999999999999996</v>
      </c>
    </row>
    <row r="34" spans="2:7" x14ac:dyDescent="0.25">
      <c r="B34" s="8">
        <v>5.509860137526621</v>
      </c>
      <c r="C34" s="8">
        <v>5</v>
      </c>
      <c r="D34" s="8">
        <v>-0.50986013752662096</v>
      </c>
      <c r="E34" s="8">
        <v>8.5824492890164514E-2</v>
      </c>
      <c r="F34" s="8">
        <v>0.3</v>
      </c>
      <c r="G34" s="8">
        <v>0.6</v>
      </c>
    </row>
    <row r="35" spans="2:7" x14ac:dyDescent="0.25">
      <c r="B35" s="8">
        <v>5.561978628031647</v>
      </c>
      <c r="C35" s="8">
        <v>9</v>
      </c>
      <c r="D35" s="8">
        <v>3.438021371968353</v>
      </c>
      <c r="E35" s="8">
        <v>0.14721689197520169</v>
      </c>
      <c r="F35" s="8">
        <v>0.4</v>
      </c>
      <c r="G35" s="8">
        <v>0.7</v>
      </c>
    </row>
    <row r="36" spans="2:7" x14ac:dyDescent="0.25">
      <c r="B36" s="8">
        <v>5.5490253212480214</v>
      </c>
      <c r="C36" s="8">
        <v>5</v>
      </c>
      <c r="D36" s="8">
        <v>-0.54902532124802139</v>
      </c>
      <c r="E36" s="8">
        <v>0.13007486695260051</v>
      </c>
      <c r="F36" s="8">
        <v>0.3</v>
      </c>
      <c r="G36" s="8">
        <v>0.7</v>
      </c>
    </row>
  </sheetData>
  <mergeCells count="12">
    <mergeCell ref="B3:I3"/>
    <mergeCell ref="L3:O3"/>
    <mergeCell ref="C10:F10"/>
    <mergeCell ref="C11:F11"/>
    <mergeCell ref="B4:C4"/>
    <mergeCell ref="D4:E4"/>
    <mergeCell ref="F4:G4"/>
    <mergeCell ref="H4:I4"/>
    <mergeCell ref="B5:C5"/>
    <mergeCell ref="D5:E5"/>
    <mergeCell ref="F5:G5"/>
    <mergeCell ref="H5:I5"/>
  </mergeCells>
  <hyperlinks>
    <hyperlink ref="B4" location="'NNP_Output'!$B$10:$B$10" display="Inputs"/>
    <hyperlink ref="D4" location="'NNP_Output'!$B$48:$B$48" display="Weights"/>
    <hyperlink ref="F4" location="'NNP_Output'!$B$65:$B$65" display="Train. Score - Summary"/>
    <hyperlink ref="H4" location="'NNP_Output'!$B$71:$B$71" display="Valid. Score - Summary"/>
    <hyperlink ref="B5" location="'NNP_TrainLog'!$B$10:$B$10" display="Training Log"/>
    <hyperlink ref="D5" location="'NNP_ValidationLiftChart'!$B$10:$B$10" display="Validation Lift Chart"/>
    <hyperlink ref="F5" location="'NNP_ValidationScore'!$B$10:$B$10" display="Valid. Score - Detailed Rep.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2"/>
  <sheetViews>
    <sheetView showGridLines="0" workbookViewId="0"/>
  </sheetViews>
  <sheetFormatPr defaultRowHeight="15" x14ac:dyDescent="0.25"/>
  <cols>
    <col min="12" max="12" width="13.28515625" bestFit="1" customWidth="1"/>
  </cols>
  <sheetData>
    <row r="1" spans="2:15" ht="18.75" x14ac:dyDescent="0.3">
      <c r="B1" s="10" t="s">
        <v>362</v>
      </c>
      <c r="N1" t="s">
        <v>336</v>
      </c>
    </row>
    <row r="3" spans="2:15" ht="15.75" x14ac:dyDescent="0.25">
      <c r="B3" s="23" t="s">
        <v>27</v>
      </c>
      <c r="C3" s="22"/>
      <c r="D3" s="22"/>
      <c r="E3" s="22"/>
      <c r="F3" s="22"/>
      <c r="G3" s="22"/>
      <c r="H3" s="22"/>
      <c r="I3" s="19"/>
      <c r="L3" s="23" t="s">
        <v>28</v>
      </c>
      <c r="M3" s="22"/>
      <c r="N3" s="22"/>
      <c r="O3" s="19"/>
    </row>
    <row r="4" spans="2:15" x14ac:dyDescent="0.25">
      <c r="B4" s="14" t="s">
        <v>44</v>
      </c>
      <c r="C4" s="15"/>
      <c r="D4" s="14" t="s">
        <v>360</v>
      </c>
      <c r="E4" s="15"/>
      <c r="F4" s="14" t="s">
        <v>106</v>
      </c>
      <c r="G4" s="15"/>
      <c r="H4" s="14" t="s">
        <v>107</v>
      </c>
      <c r="I4" s="15"/>
      <c r="L4" s="12" t="s">
        <v>358</v>
      </c>
      <c r="M4" s="12" t="s">
        <v>359</v>
      </c>
      <c r="N4" s="12" t="s">
        <v>222</v>
      </c>
      <c r="O4" s="12" t="s">
        <v>32</v>
      </c>
    </row>
    <row r="5" spans="2:15" x14ac:dyDescent="0.25">
      <c r="B5" s="14" t="s">
        <v>361</v>
      </c>
      <c r="C5" s="15"/>
      <c r="D5" s="14" t="s">
        <v>242</v>
      </c>
      <c r="E5" s="15"/>
      <c r="F5" s="14" t="s">
        <v>243</v>
      </c>
      <c r="G5" s="15"/>
      <c r="H5" s="20"/>
      <c r="I5" s="15"/>
      <c r="L5" s="8">
        <v>5</v>
      </c>
      <c r="M5" s="8">
        <v>5</v>
      </c>
      <c r="N5" s="8">
        <v>5</v>
      </c>
      <c r="O5" s="8">
        <v>15</v>
      </c>
    </row>
    <row r="10" spans="2:15" x14ac:dyDescent="0.25">
      <c r="B10" s="52" t="s">
        <v>361</v>
      </c>
    </row>
    <row r="12" spans="2:15" x14ac:dyDescent="0.25">
      <c r="C12" s="12" t="s">
        <v>363</v>
      </c>
      <c r="D12" s="12" t="s">
        <v>364</v>
      </c>
    </row>
    <row r="13" spans="2:15" x14ac:dyDescent="0.25">
      <c r="C13" s="8">
        <v>1</v>
      </c>
      <c r="D13" s="8">
        <v>132.25728295928221</v>
      </c>
    </row>
    <row r="14" spans="2:15" x14ac:dyDescent="0.25">
      <c r="C14" s="8">
        <v>2</v>
      </c>
      <c r="D14" s="8">
        <v>120.39245698316238</v>
      </c>
    </row>
    <row r="15" spans="2:15" x14ac:dyDescent="0.25">
      <c r="C15" s="8">
        <v>3</v>
      </c>
      <c r="D15" s="8">
        <v>117.42425097644134</v>
      </c>
    </row>
    <row r="16" spans="2:15" x14ac:dyDescent="0.25">
      <c r="C16" s="8">
        <v>4</v>
      </c>
      <c r="D16" s="8">
        <v>116.58812460151447</v>
      </c>
    </row>
    <row r="17" spans="3:4" x14ac:dyDescent="0.25">
      <c r="C17" s="8">
        <v>5</v>
      </c>
      <c r="D17" s="8">
        <v>116.22583552931552</v>
      </c>
    </row>
    <row r="18" spans="3:4" x14ac:dyDescent="0.25">
      <c r="C18" s="8">
        <v>6</v>
      </c>
      <c r="D18" s="8">
        <v>115.99358146476541</v>
      </c>
    </row>
    <row r="19" spans="3:4" x14ac:dyDescent="0.25">
      <c r="C19" s="8">
        <v>7</v>
      </c>
      <c r="D19" s="8">
        <v>115.80080321048786</v>
      </c>
    </row>
    <row r="20" spans="3:4" x14ac:dyDescent="0.25">
      <c r="C20" s="8">
        <v>8</v>
      </c>
      <c r="D20" s="8">
        <v>115.62237338378641</v>
      </c>
    </row>
    <row r="21" spans="3:4" x14ac:dyDescent="0.25">
      <c r="C21" s="8">
        <v>9</v>
      </c>
      <c r="D21" s="8">
        <v>115.45043513872935</v>
      </c>
    </row>
    <row r="22" spans="3:4" x14ac:dyDescent="0.25">
      <c r="C22" s="8">
        <v>10</v>
      </c>
      <c r="D22" s="8">
        <v>115.28190447497006</v>
      </c>
    </row>
    <row r="23" spans="3:4" x14ac:dyDescent="0.25">
      <c r="C23" s="8">
        <v>11</v>
      </c>
      <c r="D23" s="8">
        <v>115.11513021166407</v>
      </c>
    </row>
    <row r="24" spans="3:4" x14ac:dyDescent="0.25">
      <c r="C24" s="8">
        <v>12</v>
      </c>
      <c r="D24" s="8">
        <v>114.9489519339126</v>
      </c>
    </row>
    <row r="25" spans="3:4" x14ac:dyDescent="0.25">
      <c r="C25" s="8">
        <v>13</v>
      </c>
      <c r="D25" s="8">
        <v>114.78240936937597</v>
      </c>
    </row>
    <row r="26" spans="3:4" x14ac:dyDescent="0.25">
      <c r="C26" s="8">
        <v>14</v>
      </c>
      <c r="D26" s="8">
        <v>114.6146403401481</v>
      </c>
    </row>
    <row r="27" spans="3:4" x14ac:dyDescent="0.25">
      <c r="C27" s="8">
        <v>15</v>
      </c>
      <c r="D27" s="8">
        <v>114.44483893672785</v>
      </c>
    </row>
    <row r="28" spans="3:4" x14ac:dyDescent="0.25">
      <c r="C28" s="8">
        <v>16</v>
      </c>
      <c r="D28" s="8">
        <v>114.27223553253687</v>
      </c>
    </row>
    <row r="29" spans="3:4" x14ac:dyDescent="0.25">
      <c r="C29" s="8">
        <v>17</v>
      </c>
      <c r="D29" s="8">
        <v>114.09608584326081</v>
      </c>
    </row>
    <row r="30" spans="3:4" x14ac:dyDescent="0.25">
      <c r="C30" s="8">
        <v>18</v>
      </c>
      <c r="D30" s="8">
        <v>113.91566418437738</v>
      </c>
    </row>
    <row r="31" spans="3:4" x14ac:dyDescent="0.25">
      <c r="C31" s="8">
        <v>19</v>
      </c>
      <c r="D31" s="8">
        <v>113.73025885999073</v>
      </c>
    </row>
    <row r="32" spans="3:4" x14ac:dyDescent="0.25">
      <c r="C32" s="8">
        <v>20</v>
      </c>
      <c r="D32" s="8">
        <v>113.53916871891454</v>
      </c>
    </row>
    <row r="33" spans="3:4" x14ac:dyDescent="0.25">
      <c r="C33" s="8">
        <v>21</v>
      </c>
      <c r="D33" s="8">
        <v>113.34170040053466</v>
      </c>
    </row>
    <row r="34" spans="3:4" x14ac:dyDescent="0.25">
      <c r="C34" s="8">
        <v>22</v>
      </c>
      <c r="D34" s="8">
        <v>113.13716602412049</v>
      </c>
    </row>
    <row r="35" spans="3:4" x14ac:dyDescent="0.25">
      <c r="C35" s="8">
        <v>23</v>
      </c>
      <c r="D35" s="8">
        <v>112.92488119032448</v>
      </c>
    </row>
    <row r="36" spans="3:4" x14ac:dyDescent="0.25">
      <c r="C36" s="8">
        <v>24</v>
      </c>
      <c r="D36" s="8">
        <v>112.70416322283987</v>
      </c>
    </row>
    <row r="37" spans="3:4" x14ac:dyDescent="0.25">
      <c r="C37" s="8">
        <v>25</v>
      </c>
      <c r="D37" s="8">
        <v>112.47432960975374</v>
      </c>
    </row>
    <row r="38" spans="3:4" x14ac:dyDescent="0.25">
      <c r="C38" s="8">
        <v>26</v>
      </c>
      <c r="D38" s="8">
        <v>112.23469662186977</v>
      </c>
    </row>
    <row r="39" spans="3:4" x14ac:dyDescent="0.25">
      <c r="C39" s="8">
        <v>27</v>
      </c>
      <c r="D39" s="8">
        <v>111.98457809614477</v>
      </c>
    </row>
    <row r="40" spans="3:4" x14ac:dyDescent="0.25">
      <c r="C40" s="8">
        <v>28</v>
      </c>
      <c r="D40" s="8">
        <v>111.72328437994427</v>
      </c>
    </row>
    <row r="41" spans="3:4" x14ac:dyDescent="0.25">
      <c r="C41" s="8">
        <v>29</v>
      </c>
      <c r="D41" s="8">
        <v>111.45012143791995</v>
      </c>
    </row>
    <row r="42" spans="3:4" x14ac:dyDescent="0.25">
      <c r="C42" s="8">
        <v>30</v>
      </c>
      <c r="D42" s="8">
        <v>111.16439012888345</v>
      </c>
    </row>
  </sheetData>
  <mergeCells count="10">
    <mergeCell ref="B3:I3"/>
    <mergeCell ref="L3:O3"/>
    <mergeCell ref="B4:C4"/>
    <mergeCell ref="D4:E4"/>
    <mergeCell ref="F4:G4"/>
    <mergeCell ref="H4:I4"/>
    <mergeCell ref="B5:C5"/>
    <mergeCell ref="D5:E5"/>
    <mergeCell ref="F5:G5"/>
    <mergeCell ref="H5:I5"/>
  </mergeCells>
  <hyperlinks>
    <hyperlink ref="B4" location="'NNP_Output'!$B$10:$B$10" display="Inputs"/>
    <hyperlink ref="D4" location="'NNP_Output'!$B$48:$B$48" display="Weights"/>
    <hyperlink ref="F4" location="'NNP_Output'!$B$65:$B$65" display="Train. Score - Summary"/>
    <hyperlink ref="H4" location="'NNP_Output'!$B$71:$B$71" display="Valid. Score - Summary"/>
    <hyperlink ref="B5" location="'NNP_TrainLog'!$B$10:$B$10" display="Training Log"/>
    <hyperlink ref="D5" location="'NNP_ValidationLiftChart'!$B$10:$B$10" display="Validation Lift Chart"/>
    <hyperlink ref="F5" location="'NNP_ValidationScore'!$B$10:$B$10" display="Valid. Score - Detailed Rep.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B47"/>
  <sheetViews>
    <sheetView showGridLines="0" workbookViewId="0"/>
  </sheetViews>
  <sheetFormatPr defaultRowHeight="15" x14ac:dyDescent="0.25"/>
  <cols>
    <col min="12" max="12" width="13.28515625" bestFit="1" customWidth="1"/>
    <col min="52" max="52" width="8.140625" customWidth="1"/>
    <col min="53" max="53" width="21.42578125" bestFit="1" customWidth="1"/>
    <col min="54" max="54" width="18.5703125" bestFit="1" customWidth="1"/>
    <col min="55" max="55" width="51.85546875" bestFit="1" customWidth="1"/>
    <col min="56" max="56" width="34.140625" bestFit="1" customWidth="1"/>
    <col min="57" max="57" width="6.42578125" customWidth="1"/>
    <col min="58" max="58" width="22.42578125" bestFit="1" customWidth="1"/>
    <col min="78" max="78" width="12" bestFit="1" customWidth="1"/>
    <col min="79" max="80" width="12.7109375" bestFit="1" customWidth="1"/>
  </cols>
  <sheetData>
    <row r="1" spans="2:80" ht="18.75" x14ac:dyDescent="0.3">
      <c r="B1" s="10" t="s">
        <v>357</v>
      </c>
      <c r="N1" t="s">
        <v>336</v>
      </c>
      <c r="BZ1" s="12" t="s">
        <v>230</v>
      </c>
      <c r="CA1" s="12" t="s">
        <v>231</v>
      </c>
      <c r="CB1" s="12" t="s">
        <v>232</v>
      </c>
    </row>
    <row r="2" spans="2:80" x14ac:dyDescent="0.25">
      <c r="BZ2">
        <v>0</v>
      </c>
      <c r="CA2">
        <v>-89.350209349004075</v>
      </c>
      <c r="CB2">
        <v>-89.350209349004075</v>
      </c>
    </row>
    <row r="3" spans="2:80" ht="15.75" x14ac:dyDescent="0.25">
      <c r="B3" s="23" t="s">
        <v>27</v>
      </c>
      <c r="C3" s="22"/>
      <c r="D3" s="22"/>
      <c r="E3" s="22"/>
      <c r="F3" s="22"/>
      <c r="G3" s="22"/>
      <c r="H3" s="22"/>
      <c r="I3" s="19"/>
      <c r="L3" s="23" t="s">
        <v>28</v>
      </c>
      <c r="M3" s="22"/>
      <c r="N3" s="22"/>
      <c r="O3" s="19"/>
      <c r="AZ3" s="12" t="s">
        <v>223</v>
      </c>
      <c r="BA3" s="12" t="s">
        <v>224</v>
      </c>
      <c r="BB3" s="12" t="s">
        <v>225</v>
      </c>
      <c r="BC3" s="12" t="s">
        <v>226</v>
      </c>
      <c r="BD3" s="12" t="s">
        <v>227</v>
      </c>
      <c r="BE3" s="12" t="s">
        <v>228</v>
      </c>
      <c r="BF3" s="12" t="s">
        <v>229</v>
      </c>
      <c r="BZ3">
        <v>1.1660910860647427</v>
      </c>
      <c r="CA3">
        <v>-64.862296541644483</v>
      </c>
      <c r="CB3">
        <v>-88.185044254339161</v>
      </c>
    </row>
    <row r="4" spans="2:80" x14ac:dyDescent="0.25">
      <c r="B4" s="14" t="s">
        <v>44</v>
      </c>
      <c r="C4" s="15"/>
      <c r="D4" s="14" t="s">
        <v>360</v>
      </c>
      <c r="E4" s="15"/>
      <c r="F4" s="14" t="s">
        <v>106</v>
      </c>
      <c r="G4" s="15"/>
      <c r="H4" s="14" t="s">
        <v>107</v>
      </c>
      <c r="I4" s="15"/>
      <c r="L4" s="12" t="s">
        <v>358</v>
      </c>
      <c r="M4" s="12" t="s">
        <v>359</v>
      </c>
      <c r="N4" s="12" t="s">
        <v>222</v>
      </c>
      <c r="O4" s="12" t="s">
        <v>32</v>
      </c>
      <c r="AZ4" s="38">
        <v>1</v>
      </c>
      <c r="BA4" s="38">
        <v>5.7138424841486142</v>
      </c>
      <c r="BB4" s="38">
        <v>6</v>
      </c>
      <c r="BC4" s="38">
        <v>6</v>
      </c>
      <c r="BD4" s="38">
        <v>5.9545454545454541</v>
      </c>
      <c r="BE4">
        <v>1</v>
      </c>
      <c r="BF4">
        <v>1.0916030534351147</v>
      </c>
      <c r="BZ4">
        <v>1.2210765146026628</v>
      </c>
      <c r="CA4">
        <v>-64.312442256265285</v>
      </c>
      <c r="CB4">
        <v>-88.130102489657816</v>
      </c>
    </row>
    <row r="5" spans="2:80" x14ac:dyDescent="0.25">
      <c r="B5" s="14" t="s">
        <v>361</v>
      </c>
      <c r="C5" s="15"/>
      <c r="D5" s="14" t="s">
        <v>242</v>
      </c>
      <c r="E5" s="15"/>
      <c r="F5" s="14" t="s">
        <v>243</v>
      </c>
      <c r="G5" s="15"/>
      <c r="H5" s="20"/>
      <c r="I5" s="15"/>
      <c r="L5" s="8">
        <v>5</v>
      </c>
      <c r="M5" s="8">
        <v>5</v>
      </c>
      <c r="N5" s="8">
        <v>5</v>
      </c>
      <c r="O5" s="8">
        <v>15</v>
      </c>
      <c r="AZ5" s="38">
        <v>2</v>
      </c>
      <c r="BA5" s="38">
        <v>5.7073450668945291</v>
      </c>
      <c r="BB5" s="38">
        <v>7</v>
      </c>
      <c r="BC5" s="38">
        <v>13</v>
      </c>
      <c r="BD5" s="38">
        <v>11.909090909090908</v>
      </c>
      <c r="BE5">
        <v>2</v>
      </c>
      <c r="BF5">
        <v>0.92366412213740468</v>
      </c>
      <c r="BZ5">
        <v>4.049368041800637</v>
      </c>
      <c r="CA5">
        <v>-46.399929250678113</v>
      </c>
      <c r="CB5">
        <v>-85.304056905046721</v>
      </c>
    </row>
    <row r="6" spans="2:80" x14ac:dyDescent="0.25">
      <c r="AZ6" s="39">
        <v>3</v>
      </c>
      <c r="BA6" s="39">
        <v>5.7025771931916998</v>
      </c>
      <c r="BB6" s="39">
        <v>9</v>
      </c>
      <c r="BC6" s="39">
        <v>22</v>
      </c>
      <c r="BD6" s="39">
        <v>17.863636363636363</v>
      </c>
      <c r="BE6">
        <v>3</v>
      </c>
      <c r="BF6">
        <v>1.2595419847328244</v>
      </c>
      <c r="BZ6">
        <v>4.0926615460546891</v>
      </c>
      <c r="CA6">
        <v>-46.205108481534886</v>
      </c>
      <c r="CB6">
        <v>-85.260797780107538</v>
      </c>
    </row>
    <row r="7" spans="2:80" x14ac:dyDescent="0.25">
      <c r="AZ7" s="39">
        <v>4</v>
      </c>
      <c r="BA7" s="39">
        <v>5.6774757785192635</v>
      </c>
      <c r="BB7" s="39">
        <v>2</v>
      </c>
      <c r="BC7" s="39">
        <v>24</v>
      </c>
      <c r="BD7" s="39">
        <v>23.818181818181817</v>
      </c>
      <c r="BE7">
        <v>4</v>
      </c>
      <c r="BF7">
        <v>0.83969465648854968</v>
      </c>
      <c r="BZ7">
        <v>8.5515596671751819</v>
      </c>
      <c r="CA7">
        <v>-31.044854869725203</v>
      </c>
      <c r="CB7">
        <v>-80.805440464128424</v>
      </c>
    </row>
    <row r="8" spans="2:80" x14ac:dyDescent="0.25">
      <c r="AZ8" s="38">
        <v>5</v>
      </c>
      <c r="BA8" s="38">
        <v>5.6677769454918421</v>
      </c>
      <c r="BB8" s="38">
        <v>8</v>
      </c>
      <c r="BC8" s="38">
        <v>32</v>
      </c>
      <c r="BD8" s="38">
        <v>29.77272727272727</v>
      </c>
      <c r="BE8">
        <v>5</v>
      </c>
      <c r="BF8">
        <v>1.5954198473282444</v>
      </c>
      <c r="BZ8">
        <v>8.8901007794971392</v>
      </c>
      <c r="CA8">
        <v>-30.142078570199988</v>
      </c>
      <c r="CB8">
        <v>-80.467168186859098</v>
      </c>
    </row>
    <row r="9" spans="2:80" x14ac:dyDescent="0.25">
      <c r="AZ9" s="38">
        <v>6</v>
      </c>
      <c r="BA9" s="38">
        <v>5.6526044579901473</v>
      </c>
      <c r="BB9" s="38">
        <v>7</v>
      </c>
      <c r="BC9" s="38">
        <v>39</v>
      </c>
      <c r="BD9" s="38">
        <v>35.727272727272727</v>
      </c>
      <c r="BE9">
        <v>6</v>
      </c>
      <c r="BF9">
        <v>0.92366412213740468</v>
      </c>
      <c r="BZ9">
        <v>9.1216348482090766</v>
      </c>
      <c r="CA9">
        <v>-29.645934137245831</v>
      </c>
      <c r="CB9">
        <v>-80.235817979047013</v>
      </c>
    </row>
    <row r="10" spans="2:80" x14ac:dyDescent="0.25">
      <c r="AZ10" s="39">
        <v>7</v>
      </c>
      <c r="BA10" s="39">
        <v>5.6385251354986243</v>
      </c>
      <c r="BB10" s="39">
        <v>5</v>
      </c>
      <c r="BC10" s="39">
        <v>44</v>
      </c>
      <c r="BD10" s="39">
        <v>41.68181818181818</v>
      </c>
      <c r="BE10">
        <v>7</v>
      </c>
      <c r="BF10">
        <v>0.92366412213740468</v>
      </c>
      <c r="BZ10">
        <v>9.43495631798028</v>
      </c>
      <c r="CA10">
        <v>-29.097621565146227</v>
      </c>
      <c r="CB10">
        <v>-79.922745317443415</v>
      </c>
    </row>
    <row r="11" spans="2:80" x14ac:dyDescent="0.25">
      <c r="AZ11" s="39">
        <v>8</v>
      </c>
      <c r="BA11" s="39">
        <v>5.5821016167782984</v>
      </c>
      <c r="BB11" s="39">
        <v>5</v>
      </c>
      <c r="BC11" s="39">
        <v>49</v>
      </c>
      <c r="BD11" s="39">
        <v>47.636363636363633</v>
      </c>
      <c r="BE11">
        <v>8</v>
      </c>
      <c r="BF11">
        <v>0.83969465648854968</v>
      </c>
      <c r="BZ11">
        <v>16.599115198382343</v>
      </c>
      <c r="CA11">
        <v>-18.749392071232137</v>
      </c>
      <c r="CB11">
        <v>-72.7642754861984</v>
      </c>
    </row>
    <row r="12" spans="2:80" x14ac:dyDescent="0.25">
      <c r="AZ12" s="38">
        <v>9</v>
      </c>
      <c r="BA12" s="38">
        <v>5.561978628031647</v>
      </c>
      <c r="BB12" s="38">
        <v>9</v>
      </c>
      <c r="BC12" s="38">
        <v>58</v>
      </c>
      <c r="BD12" s="38">
        <v>53.590909090909086</v>
      </c>
      <c r="BE12">
        <v>9</v>
      </c>
      <c r="BF12">
        <v>0.75572519083969469</v>
      </c>
      <c r="BZ12">
        <v>18.270201449108704</v>
      </c>
      <c r="CA12">
        <v>-16.744088570360503</v>
      </c>
      <c r="CB12">
        <v>-71.094516242868821</v>
      </c>
    </row>
    <row r="13" spans="2:80" x14ac:dyDescent="0.25">
      <c r="AZ13" s="38">
        <v>10</v>
      </c>
      <c r="BA13" s="38">
        <v>5.5515017798709172</v>
      </c>
      <c r="BB13" s="38">
        <v>10</v>
      </c>
      <c r="BC13" s="38">
        <v>68</v>
      </c>
      <c r="BD13" s="38">
        <v>59.54545454545454</v>
      </c>
      <c r="BE13">
        <v>10</v>
      </c>
      <c r="BF13">
        <v>0.92366412213740468</v>
      </c>
      <c r="BZ13">
        <v>18.481606066552722</v>
      </c>
      <c r="CA13">
        <v>-16.532683952916486</v>
      </c>
      <c r="CB13">
        <v>-70.883279501553858</v>
      </c>
    </row>
    <row r="14" spans="2:80" x14ac:dyDescent="0.25">
      <c r="AZ14" s="39">
        <v>11</v>
      </c>
      <c r="BA14" s="39">
        <v>5.5490253212480214</v>
      </c>
      <c r="BB14" s="39">
        <v>5</v>
      </c>
      <c r="BC14" s="39">
        <v>73</v>
      </c>
      <c r="BD14" s="39">
        <v>65.5</v>
      </c>
      <c r="BZ14">
        <v>18.618581733530071</v>
      </c>
      <c r="CA14">
        <v>-16.418537563768695</v>
      </c>
      <c r="CB14">
        <v>-70.746412606773731</v>
      </c>
    </row>
    <row r="15" spans="2:80" x14ac:dyDescent="0.25">
      <c r="AZ15" s="39">
        <v>12</v>
      </c>
      <c r="BA15" s="39">
        <v>5.546733859075978</v>
      </c>
      <c r="BB15" s="39">
        <v>6</v>
      </c>
      <c r="BC15" s="39">
        <v>79</v>
      </c>
      <c r="BD15" s="39">
        <v>71.454545454545453</v>
      </c>
      <c r="BZ15">
        <v>18.759318732767206</v>
      </c>
      <c r="CA15">
        <v>-16.321104256604528</v>
      </c>
      <c r="CB15">
        <v>-70.60578736660284</v>
      </c>
    </row>
    <row r="16" spans="2:80" x14ac:dyDescent="0.25">
      <c r="AZ16" s="38">
        <v>13</v>
      </c>
      <c r="BA16" s="38">
        <v>5.5411281357862361</v>
      </c>
      <c r="BB16" s="38">
        <v>4</v>
      </c>
      <c r="BC16" s="38">
        <v>83</v>
      </c>
      <c r="BD16" s="38">
        <v>77.409090909090907</v>
      </c>
      <c r="BZ16">
        <v>29.930333534043729</v>
      </c>
      <c r="CA16">
        <v>-9.9376672273036561</v>
      </c>
      <c r="CB16">
        <v>-59.443643453507264</v>
      </c>
    </row>
    <row r="17" spans="52:80" x14ac:dyDescent="0.25">
      <c r="AZ17" s="38">
        <v>14</v>
      </c>
      <c r="BA17" s="38">
        <v>5.5336052092930048</v>
      </c>
      <c r="BB17" s="38">
        <v>7</v>
      </c>
      <c r="BC17" s="38">
        <v>90</v>
      </c>
      <c r="BD17" s="38">
        <v>83.36363636363636</v>
      </c>
      <c r="BZ17">
        <v>30.751442667609457</v>
      </c>
      <c r="CA17">
        <v>-9.5544829649729834</v>
      </c>
      <c r="CB17">
        <v>-58.623186361626011</v>
      </c>
    </row>
    <row r="18" spans="52:80" x14ac:dyDescent="0.25">
      <c r="AZ18" s="39">
        <v>15</v>
      </c>
      <c r="BA18" s="39">
        <v>5.5303047597227231</v>
      </c>
      <c r="BB18" s="39">
        <v>4</v>
      </c>
      <c r="BC18" s="39">
        <v>94</v>
      </c>
      <c r="BD18" s="39">
        <v>89.318181818181813</v>
      </c>
      <c r="BZ18">
        <v>32.65543064676374</v>
      </c>
      <c r="CA18">
        <v>-8.8404874727901266</v>
      </c>
      <c r="CB18">
        <v>-56.72071033682515</v>
      </c>
    </row>
    <row r="19" spans="52:80" x14ac:dyDescent="0.25">
      <c r="AZ19" s="39">
        <v>16</v>
      </c>
      <c r="BA19" s="39">
        <v>5.5275152574901583</v>
      </c>
      <c r="BB19" s="39">
        <v>6</v>
      </c>
      <c r="BC19" s="39">
        <v>100</v>
      </c>
      <c r="BD19" s="39">
        <v>95.272727272727266</v>
      </c>
      <c r="BZ19">
        <v>47.374511131383507</v>
      </c>
      <c r="CA19">
        <v>-4.5113461537843147</v>
      </c>
      <c r="CB19">
        <v>-42.01331825468521</v>
      </c>
    </row>
    <row r="20" spans="52:80" x14ac:dyDescent="0.25">
      <c r="AZ20" s="38">
        <v>17</v>
      </c>
      <c r="BA20" s="38">
        <v>5.5161006185753791</v>
      </c>
      <c r="BB20" s="38">
        <v>6</v>
      </c>
      <c r="BC20" s="38">
        <v>106</v>
      </c>
      <c r="BD20" s="38">
        <v>101.22727272727272</v>
      </c>
      <c r="BZ20">
        <v>53.207823662638432</v>
      </c>
      <c r="CA20">
        <v>-3.2150544801721086</v>
      </c>
      <c r="CB20">
        <v>-36.184637949249499</v>
      </c>
    </row>
    <row r="21" spans="52:80" x14ac:dyDescent="0.25">
      <c r="AZ21" s="38">
        <v>18</v>
      </c>
      <c r="BA21" s="38">
        <v>5.5113846924545209</v>
      </c>
      <c r="BB21" s="38">
        <v>3</v>
      </c>
      <c r="BC21" s="38">
        <v>109</v>
      </c>
      <c r="BD21" s="38">
        <v>107.18181818181817</v>
      </c>
      <c r="BZ21">
        <v>65.389233506683155</v>
      </c>
      <c r="CA21">
        <v>-1.2916739784808362</v>
      </c>
      <c r="CB21">
        <v>-24.012901346762078</v>
      </c>
    </row>
    <row r="22" spans="52:80" x14ac:dyDescent="0.25">
      <c r="AZ22" s="39">
        <v>19</v>
      </c>
      <c r="BA22" s="39">
        <v>5.509860137526621</v>
      </c>
      <c r="BB22" s="39">
        <v>5</v>
      </c>
      <c r="BC22" s="39">
        <v>114</v>
      </c>
      <c r="BD22" s="39">
        <v>113.13636363636363</v>
      </c>
      <c r="BZ22">
        <v>68.201204809884203</v>
      </c>
      <c r="CA22">
        <v>-1.0104768481607307</v>
      </c>
      <c r="CB22">
        <v>-21.203163026279469</v>
      </c>
    </row>
    <row r="23" spans="52:80" x14ac:dyDescent="0.25">
      <c r="AZ23" s="39">
        <v>20</v>
      </c>
      <c r="BA23" s="39">
        <v>5.5052746955571381</v>
      </c>
      <c r="BB23" s="39">
        <v>6</v>
      </c>
      <c r="BC23" s="39">
        <v>120</v>
      </c>
      <c r="BD23" s="39">
        <v>119.09090909090908</v>
      </c>
      <c r="BZ23">
        <v>89.421218621259527</v>
      </c>
      <c r="CA23">
        <v>0</v>
      </c>
      <c r="CB23">
        <v>0</v>
      </c>
    </row>
    <row r="24" spans="52:80" x14ac:dyDescent="0.25">
      <c r="AZ24" s="38">
        <v>21</v>
      </c>
      <c r="BA24" s="38">
        <v>5.4838919781855608</v>
      </c>
      <c r="BB24" s="38">
        <v>3</v>
      </c>
      <c r="BC24" s="38">
        <v>123</v>
      </c>
      <c r="BD24" s="38">
        <v>125.04545454545453</v>
      </c>
    </row>
    <row r="25" spans="52:80" x14ac:dyDescent="0.25">
      <c r="AZ25" s="38">
        <v>22</v>
      </c>
      <c r="BA25" s="38">
        <v>5.3437040270887906</v>
      </c>
      <c r="BB25" s="38">
        <v>8</v>
      </c>
      <c r="BC25" s="38">
        <v>131</v>
      </c>
      <c r="BD25" s="38">
        <v>131</v>
      </c>
    </row>
    <row r="37" spans="9:13" x14ac:dyDescent="0.25">
      <c r="I37" s="12" t="s">
        <v>233</v>
      </c>
      <c r="J37" s="12" t="s">
        <v>234</v>
      </c>
      <c r="K37" s="12" t="s">
        <v>235</v>
      </c>
      <c r="L37" s="12" t="s">
        <v>236</v>
      </c>
      <c r="M37" s="12" t="s">
        <v>237</v>
      </c>
    </row>
    <row r="38" spans="9:13" x14ac:dyDescent="0.25">
      <c r="I38" s="9">
        <v>1</v>
      </c>
      <c r="J38" s="8">
        <v>6.5</v>
      </c>
      <c r="K38" s="8">
        <v>0.70710678118654757</v>
      </c>
      <c r="L38" s="8">
        <v>6</v>
      </c>
      <c r="M38" s="8">
        <v>7</v>
      </c>
    </row>
    <row r="39" spans="9:13" x14ac:dyDescent="0.25">
      <c r="I39" s="9">
        <v>2</v>
      </c>
      <c r="J39" s="8">
        <v>5.5</v>
      </c>
      <c r="K39" s="8">
        <v>4.9497474683058327</v>
      </c>
      <c r="L39" s="8">
        <v>2</v>
      </c>
      <c r="M39" s="8">
        <v>9</v>
      </c>
    </row>
    <row r="40" spans="9:13" x14ac:dyDescent="0.25">
      <c r="I40" s="9">
        <v>3</v>
      </c>
      <c r="J40" s="8">
        <v>7.5</v>
      </c>
      <c r="K40" s="8">
        <v>0.70710678118654757</v>
      </c>
      <c r="L40" s="8">
        <v>7</v>
      </c>
      <c r="M40" s="8">
        <v>8</v>
      </c>
    </row>
    <row r="41" spans="9:13" x14ac:dyDescent="0.25">
      <c r="I41" s="9">
        <v>4</v>
      </c>
      <c r="J41" s="8">
        <v>5</v>
      </c>
      <c r="K41" s="8">
        <v>0</v>
      </c>
      <c r="L41" s="8">
        <v>5</v>
      </c>
      <c r="M41" s="8">
        <v>5</v>
      </c>
    </row>
    <row r="42" spans="9:13" x14ac:dyDescent="0.25">
      <c r="I42" s="9">
        <v>5</v>
      </c>
      <c r="J42" s="8">
        <v>9.5</v>
      </c>
      <c r="K42" s="8">
        <v>0.70710678118654757</v>
      </c>
      <c r="L42" s="8">
        <v>9</v>
      </c>
      <c r="M42" s="8">
        <v>10</v>
      </c>
    </row>
    <row r="43" spans="9:13" x14ac:dyDescent="0.25">
      <c r="I43" s="9">
        <v>6</v>
      </c>
      <c r="J43" s="8">
        <v>5.5</v>
      </c>
      <c r="K43" s="8">
        <v>0.70710678118654757</v>
      </c>
      <c r="L43" s="8">
        <v>5</v>
      </c>
      <c r="M43" s="8">
        <v>6</v>
      </c>
    </row>
    <row r="44" spans="9:13" x14ac:dyDescent="0.25">
      <c r="I44" s="9">
        <v>7</v>
      </c>
      <c r="J44" s="8">
        <v>5.5</v>
      </c>
      <c r="K44" s="8">
        <v>2.1213203435596424</v>
      </c>
      <c r="L44" s="8">
        <v>4</v>
      </c>
      <c r="M44" s="8">
        <v>7</v>
      </c>
    </row>
    <row r="45" spans="9:13" x14ac:dyDescent="0.25">
      <c r="I45" s="9">
        <v>8</v>
      </c>
      <c r="J45" s="8">
        <v>5</v>
      </c>
      <c r="K45" s="8">
        <v>1.4142135623730951</v>
      </c>
      <c r="L45" s="8">
        <v>4</v>
      </c>
      <c r="M45" s="8">
        <v>6</v>
      </c>
    </row>
    <row r="46" spans="9:13" x14ac:dyDescent="0.25">
      <c r="I46" s="9">
        <v>9</v>
      </c>
      <c r="J46" s="8">
        <v>4.5</v>
      </c>
      <c r="K46" s="8">
        <v>2.1213203435596424</v>
      </c>
      <c r="L46" s="8">
        <v>3</v>
      </c>
      <c r="M46" s="8">
        <v>6</v>
      </c>
    </row>
    <row r="47" spans="9:13" x14ac:dyDescent="0.25">
      <c r="I47" s="9">
        <v>10</v>
      </c>
      <c r="J47" s="8">
        <v>5.5</v>
      </c>
      <c r="K47" s="8">
        <v>0.70710678118654757</v>
      </c>
      <c r="L47" s="8">
        <v>5</v>
      </c>
      <c r="M47" s="8">
        <v>6</v>
      </c>
    </row>
  </sheetData>
  <mergeCells count="10">
    <mergeCell ref="B3:I3"/>
    <mergeCell ref="L3:O3"/>
    <mergeCell ref="B4:C4"/>
    <mergeCell ref="D4:E4"/>
    <mergeCell ref="F4:G4"/>
    <mergeCell ref="H4:I4"/>
    <mergeCell ref="B5:C5"/>
    <mergeCell ref="D5:E5"/>
    <mergeCell ref="F5:G5"/>
    <mergeCell ref="H5:I5"/>
  </mergeCells>
  <hyperlinks>
    <hyperlink ref="B4" location="'NNP_Output'!$B$10:$B$10" display="Inputs"/>
    <hyperlink ref="D4" location="'NNP_Output'!$B$48:$B$48" display="Weights"/>
    <hyperlink ref="F4" location="'NNP_Output'!$B$65:$B$65" display="Train. Score - Summary"/>
    <hyperlink ref="H4" location="'NNP_Output'!$B$71:$B$71" display="Valid. Score - Summary"/>
    <hyperlink ref="B5" location="'NNP_TrainLog'!$B$10:$B$10" display="Training Log"/>
    <hyperlink ref="D5" location="'NNP_ValidationLiftChart'!$B$10:$B$10" display="Validation Lift Chart"/>
    <hyperlink ref="F5" location="'NNP_ValidationScore'!$B$10:$B$10" display="Valid. Score - Detailed Rep.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showGridLines="0" workbookViewId="0"/>
  </sheetViews>
  <sheetFormatPr defaultRowHeight="15" x14ac:dyDescent="0.25"/>
  <cols>
    <col min="1" max="1" width="40.140625" bestFit="1" customWidth="1"/>
    <col min="2" max="2" width="28.28515625" bestFit="1" customWidth="1"/>
  </cols>
  <sheetData>
    <row r="1" spans="1:14" x14ac:dyDescent="0.25">
      <c r="M1" t="s">
        <v>336</v>
      </c>
    </row>
    <row r="2" spans="1:14" x14ac:dyDescent="0.25">
      <c r="A2" s="9" t="s">
        <v>7</v>
      </c>
      <c r="B2" s="8" t="s">
        <v>337</v>
      </c>
      <c r="K2" s="8">
        <v>-0.14861933870478444</v>
      </c>
      <c r="L2" s="8">
        <v>0.4963115830214313</v>
      </c>
      <c r="M2" s="8">
        <v>-0.37318034936498745</v>
      </c>
      <c r="N2" s="8">
        <v>0.36195203976603291</v>
      </c>
    </row>
    <row r="3" spans="1:14" x14ac:dyDescent="0.25">
      <c r="A3" s="9" t="s">
        <v>87</v>
      </c>
      <c r="B3" s="8">
        <v>3</v>
      </c>
      <c r="K3" s="8">
        <v>0.34521670433759605</v>
      </c>
      <c r="L3" s="8">
        <v>0.42032814219625159</v>
      </c>
      <c r="M3" s="8">
        <v>-0.17827408938599151</v>
      </c>
      <c r="N3" s="8">
        <v>0.38356280233280737</v>
      </c>
    </row>
    <row r="4" spans="1:14" x14ac:dyDescent="0.25">
      <c r="A4" s="9" t="s">
        <v>13</v>
      </c>
      <c r="B4" s="8" t="s">
        <v>338</v>
      </c>
      <c r="D4" s="8" t="s">
        <v>2</v>
      </c>
      <c r="E4" s="8" t="s">
        <v>3</v>
      </c>
      <c r="F4" s="8" t="s">
        <v>4</v>
      </c>
      <c r="G4" s="8" t="s">
        <v>1</v>
      </c>
      <c r="K4" s="8">
        <v>-5.7104653174772126E-2</v>
      </c>
      <c r="L4" s="8">
        <v>1.3269884467237298E-2</v>
      </c>
      <c r="M4" s="8">
        <v>-0.7650293149731956</v>
      </c>
      <c r="N4" s="8">
        <v>-0.28157849419596959</v>
      </c>
    </row>
    <row r="5" spans="1:14" x14ac:dyDescent="0.25">
      <c r="A5" s="9" t="s">
        <v>15</v>
      </c>
      <c r="B5" s="8" t="s">
        <v>339</v>
      </c>
      <c r="D5" s="8">
        <v>2</v>
      </c>
      <c r="E5" s="8">
        <v>3</v>
      </c>
      <c r="F5" s="8">
        <v>4</v>
      </c>
      <c r="G5" s="8">
        <v>1</v>
      </c>
    </row>
    <row r="6" spans="1:14" x14ac:dyDescent="0.25">
      <c r="A6" s="9" t="s">
        <v>21</v>
      </c>
      <c r="B6" s="8" t="s">
        <v>340</v>
      </c>
      <c r="D6" s="8" t="s">
        <v>20</v>
      </c>
      <c r="E6" s="8" t="s">
        <v>20</v>
      </c>
      <c r="F6" s="8" t="s">
        <v>20</v>
      </c>
      <c r="G6" s="8" t="s">
        <v>25</v>
      </c>
    </row>
    <row r="7" spans="1:14" x14ac:dyDescent="0.25">
      <c r="A7" s="9" t="s">
        <v>214</v>
      </c>
      <c r="B7" s="8" t="s">
        <v>341</v>
      </c>
      <c r="D7" s="8" t="s">
        <v>216</v>
      </c>
      <c r="E7" s="8" t="s">
        <v>216</v>
      </c>
      <c r="F7" s="8" t="s">
        <v>216</v>
      </c>
      <c r="G7" s="8"/>
      <c r="K7" s="8">
        <v>0.28059896684144869</v>
      </c>
      <c r="L7" s="8">
        <v>0.1442550230965228</v>
      </c>
      <c r="M7" s="8">
        <v>-0.72417704897735136</v>
      </c>
      <c r="N7" s="8">
        <v>1.7295294233918665E-2</v>
      </c>
    </row>
    <row r="8" spans="1:14" x14ac:dyDescent="0.25">
      <c r="A8" s="9" t="s">
        <v>342</v>
      </c>
      <c r="B8" s="8">
        <v>1</v>
      </c>
      <c r="D8" s="8"/>
      <c r="E8" s="8"/>
      <c r="F8" s="8"/>
      <c r="G8" s="8"/>
    </row>
    <row r="9" spans="1:14" x14ac:dyDescent="0.25">
      <c r="A9" s="9" t="s">
        <v>343</v>
      </c>
      <c r="B9" s="8" t="s">
        <v>344</v>
      </c>
      <c r="D9" s="8">
        <v>3</v>
      </c>
      <c r="E9" s="8"/>
      <c r="F9" s="8"/>
      <c r="G9" s="8"/>
    </row>
    <row r="10" spans="1:14" x14ac:dyDescent="0.25">
      <c r="A10" s="9" t="s">
        <v>345</v>
      </c>
      <c r="B10" s="8" t="s">
        <v>346</v>
      </c>
      <c r="D10" s="8">
        <v>0</v>
      </c>
      <c r="E10" s="8">
        <v>0.1</v>
      </c>
      <c r="F10" s="8">
        <v>0.4</v>
      </c>
    </row>
    <row r="11" spans="1:14" x14ac:dyDescent="0.25">
      <c r="A11" s="9" t="s">
        <v>347</v>
      </c>
      <c r="B11" s="8" t="s">
        <v>346</v>
      </c>
      <c r="D11" s="8">
        <v>0.28782478279280055</v>
      </c>
      <c r="E11" s="8">
        <v>1</v>
      </c>
      <c r="F11" s="8">
        <v>1</v>
      </c>
    </row>
    <row r="12" spans="1:14" x14ac:dyDescent="0.25">
      <c r="A12" s="9" t="s">
        <v>348</v>
      </c>
      <c r="B12" s="8" t="s">
        <v>349</v>
      </c>
      <c r="D12" s="8">
        <v>1</v>
      </c>
      <c r="E12" s="8">
        <v>10</v>
      </c>
      <c r="F12" s="8">
        <v>0.01</v>
      </c>
    </row>
    <row r="13" spans="1:14" x14ac:dyDescent="0.25">
      <c r="A13" s="9"/>
      <c r="B13" s="8" t="s">
        <v>350</v>
      </c>
    </row>
    <row r="14" spans="1:14" x14ac:dyDescent="0.25">
      <c r="A14" s="9" t="s">
        <v>89</v>
      </c>
      <c r="B14" s="8" t="b">
        <v>0</v>
      </c>
    </row>
    <row r="15" spans="1:14" x14ac:dyDescent="0.25">
      <c r="A15" s="9" t="s">
        <v>351</v>
      </c>
      <c r="B15" s="8" t="s">
        <v>352</v>
      </c>
    </row>
    <row r="16" spans="1:14" x14ac:dyDescent="0.25">
      <c r="A16" s="9" t="s">
        <v>353</v>
      </c>
      <c r="B16" s="8" t="s">
        <v>354</v>
      </c>
    </row>
    <row r="17" spans="1:2" x14ac:dyDescent="0.25">
      <c r="A17" s="9" t="s">
        <v>355</v>
      </c>
      <c r="B17" s="8" t="s">
        <v>356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04"/>
  <sheetViews>
    <sheetView showGridLines="0" topLeftCell="A97" workbookViewId="0"/>
  </sheetViews>
  <sheetFormatPr defaultRowHeight="15" x14ac:dyDescent="0.25"/>
  <cols>
    <col min="3" max="4" width="9.28515625" bestFit="1" customWidth="1"/>
    <col min="5" max="5" width="12" bestFit="1" customWidth="1"/>
    <col min="16" max="16" width="11.140625" bestFit="1" customWidth="1"/>
  </cols>
  <sheetData>
    <row r="2" spans="2:19" ht="18.75" x14ac:dyDescent="0.3">
      <c r="B2" s="10" t="s">
        <v>332</v>
      </c>
      <c r="N2" t="s">
        <v>301</v>
      </c>
    </row>
    <row r="4" spans="2:19" ht="15.75" x14ac:dyDescent="0.25">
      <c r="B4" s="23" t="s">
        <v>27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19"/>
      <c r="P4" s="23" t="s">
        <v>28</v>
      </c>
      <c r="Q4" s="22"/>
      <c r="R4" s="22"/>
      <c r="S4" s="19"/>
    </row>
    <row r="5" spans="2:19" x14ac:dyDescent="0.25">
      <c r="B5" s="14" t="s">
        <v>168</v>
      </c>
      <c r="C5" s="15"/>
      <c r="D5" s="14" t="s">
        <v>44</v>
      </c>
      <c r="E5" s="15"/>
      <c r="F5" s="14" t="s">
        <v>171</v>
      </c>
      <c r="G5" s="15"/>
      <c r="H5" s="14" t="s">
        <v>320</v>
      </c>
      <c r="I5" s="15"/>
      <c r="J5" s="14" t="s">
        <v>321</v>
      </c>
      <c r="K5" s="15"/>
      <c r="L5" s="14" t="s">
        <v>106</v>
      </c>
      <c r="M5" s="15"/>
      <c r="P5" s="12" t="s">
        <v>29</v>
      </c>
      <c r="Q5" s="12" t="s">
        <v>30</v>
      </c>
      <c r="R5" s="12" t="s">
        <v>31</v>
      </c>
      <c r="S5" s="12" t="s">
        <v>32</v>
      </c>
    </row>
    <row r="6" spans="2:19" x14ac:dyDescent="0.25">
      <c r="B6" s="14" t="s">
        <v>107</v>
      </c>
      <c r="C6" s="15"/>
      <c r="D6" s="14" t="s">
        <v>322</v>
      </c>
      <c r="E6" s="15"/>
      <c r="F6" s="14" t="s">
        <v>174</v>
      </c>
      <c r="G6" s="15"/>
      <c r="H6" s="14" t="s">
        <v>323</v>
      </c>
      <c r="I6" s="15"/>
      <c r="J6" s="14" t="s">
        <v>175</v>
      </c>
      <c r="K6" s="15"/>
      <c r="L6" s="20"/>
      <c r="M6" s="15"/>
      <c r="P6" s="8">
        <v>0</v>
      </c>
      <c r="Q6" s="8">
        <v>5</v>
      </c>
      <c r="R6" s="8">
        <v>5</v>
      </c>
      <c r="S6" s="8">
        <v>10</v>
      </c>
    </row>
    <row r="12" spans="2:19" ht="18.75" x14ac:dyDescent="0.3">
      <c r="B12" s="24" t="s">
        <v>44</v>
      </c>
    </row>
    <row r="14" spans="2:19" ht="15.75" x14ac:dyDescent="0.25">
      <c r="C14" s="23" t="s">
        <v>36</v>
      </c>
      <c r="D14" s="22"/>
      <c r="E14" s="22"/>
      <c r="F14" s="22"/>
      <c r="G14" s="22"/>
      <c r="H14" s="22"/>
      <c r="I14" s="22"/>
      <c r="J14" s="22"/>
      <c r="K14" s="19"/>
    </row>
    <row r="15" spans="2:19" x14ac:dyDescent="0.25">
      <c r="C15" s="17" t="s">
        <v>33</v>
      </c>
      <c r="D15" s="13"/>
      <c r="E15" s="13"/>
      <c r="F15" s="30"/>
      <c r="G15" s="31" t="s">
        <v>34</v>
      </c>
      <c r="H15" s="32"/>
      <c r="I15" s="32"/>
      <c r="J15" s="32"/>
      <c r="K15" s="33"/>
    </row>
    <row r="16" spans="2:19" x14ac:dyDescent="0.25">
      <c r="C16" s="17" t="s">
        <v>35</v>
      </c>
      <c r="D16" s="13"/>
      <c r="E16" s="13"/>
      <c r="F16" s="30"/>
      <c r="G16" s="31" t="s">
        <v>36</v>
      </c>
      <c r="H16" s="32"/>
      <c r="I16" s="32"/>
      <c r="J16" s="32"/>
      <c r="K16" s="33"/>
    </row>
    <row r="17" spans="3:11" x14ac:dyDescent="0.25">
      <c r="C17" s="17" t="s">
        <v>50</v>
      </c>
      <c r="D17" s="13"/>
      <c r="E17" s="13"/>
      <c r="F17" s="30"/>
      <c r="G17" s="31" t="s">
        <v>51</v>
      </c>
      <c r="H17" s="32"/>
      <c r="I17" s="32"/>
      <c r="J17" s="32"/>
      <c r="K17" s="33"/>
    </row>
    <row r="18" spans="3:11" x14ac:dyDescent="0.25">
      <c r="C18" s="17" t="s">
        <v>52</v>
      </c>
      <c r="D18" s="13"/>
      <c r="E18" s="13"/>
      <c r="F18" s="30"/>
      <c r="G18" s="31" t="b">
        <v>1</v>
      </c>
      <c r="H18" s="32"/>
      <c r="I18" s="32"/>
      <c r="J18" s="32"/>
      <c r="K18" s="33"/>
    </row>
    <row r="19" spans="3:11" x14ac:dyDescent="0.25">
      <c r="C19" s="17" t="s">
        <v>179</v>
      </c>
      <c r="D19" s="13"/>
      <c r="E19" s="13"/>
      <c r="F19" s="30"/>
      <c r="G19" s="31">
        <v>12345</v>
      </c>
      <c r="H19" s="32"/>
      <c r="I19" s="32"/>
      <c r="J19" s="32"/>
      <c r="K19" s="33"/>
    </row>
    <row r="20" spans="3:11" x14ac:dyDescent="0.25">
      <c r="C20" s="17" t="s">
        <v>53</v>
      </c>
      <c r="D20" s="13"/>
      <c r="E20" s="13"/>
      <c r="F20" s="30"/>
      <c r="G20" s="31">
        <v>32</v>
      </c>
      <c r="H20" s="32"/>
      <c r="I20" s="32"/>
      <c r="J20" s="32"/>
      <c r="K20" s="33"/>
    </row>
    <row r="21" spans="3:11" x14ac:dyDescent="0.25">
      <c r="C21" s="17" t="s">
        <v>54</v>
      </c>
      <c r="D21" s="13"/>
      <c r="E21" s="13"/>
      <c r="F21" s="30"/>
      <c r="G21" s="31">
        <v>22</v>
      </c>
      <c r="H21" s="32"/>
      <c r="I21" s="32"/>
      <c r="J21" s="32"/>
      <c r="K21" s="33"/>
    </row>
    <row r="23" spans="3:11" ht="15.75" x14ac:dyDescent="0.25">
      <c r="C23" s="23" t="s">
        <v>55</v>
      </c>
      <c r="D23" s="22"/>
      <c r="E23" s="22"/>
      <c r="F23" s="22"/>
      <c r="G23" s="19"/>
    </row>
    <row r="24" spans="3:11" x14ac:dyDescent="0.25">
      <c r="C24" s="17" t="s">
        <v>56</v>
      </c>
      <c r="D24" s="30"/>
      <c r="E24" s="31">
        <v>3</v>
      </c>
      <c r="F24" s="32"/>
      <c r="G24" s="33"/>
    </row>
    <row r="25" spans="3:11" x14ac:dyDescent="0.25">
      <c r="C25" s="17" t="s">
        <v>57</v>
      </c>
      <c r="D25" s="30"/>
      <c r="E25" s="8" t="s">
        <v>2</v>
      </c>
      <c r="F25" s="8" t="s">
        <v>3</v>
      </c>
      <c r="G25" s="8" t="s">
        <v>4</v>
      </c>
    </row>
    <row r="26" spans="3:11" x14ac:dyDescent="0.25">
      <c r="C26" s="17" t="s">
        <v>58</v>
      </c>
      <c r="D26" s="30"/>
      <c r="E26" s="20" t="s">
        <v>1</v>
      </c>
      <c r="F26" s="18"/>
      <c r="G26" s="15"/>
    </row>
    <row r="28" spans="3:11" ht="15.75" x14ac:dyDescent="0.25">
      <c r="C28" s="23" t="s">
        <v>59</v>
      </c>
      <c r="D28" s="22"/>
      <c r="E28" s="22"/>
      <c r="F28" s="22"/>
      <c r="G28" s="19"/>
    </row>
    <row r="29" spans="3:11" x14ac:dyDescent="0.25">
      <c r="C29" s="17" t="s">
        <v>180</v>
      </c>
      <c r="D29" s="13"/>
      <c r="E29" s="13"/>
      <c r="F29" s="30"/>
      <c r="G29" s="21" t="s">
        <v>63</v>
      </c>
    </row>
    <row r="30" spans="3:11" x14ac:dyDescent="0.25">
      <c r="C30" s="17" t="s">
        <v>181</v>
      </c>
      <c r="D30" s="13"/>
      <c r="E30" s="13"/>
      <c r="F30" s="30"/>
      <c r="G30" s="21">
        <v>3</v>
      </c>
    </row>
    <row r="31" spans="3:11" x14ac:dyDescent="0.25">
      <c r="C31" s="17" t="s">
        <v>183</v>
      </c>
      <c r="D31" s="13"/>
      <c r="E31" s="13"/>
      <c r="F31" s="30"/>
      <c r="G31" s="21">
        <v>7</v>
      </c>
    </row>
    <row r="32" spans="3:11" x14ac:dyDescent="0.25">
      <c r="C32" s="17" t="s">
        <v>184</v>
      </c>
      <c r="D32" s="13"/>
      <c r="E32" s="13"/>
      <c r="F32" s="30"/>
      <c r="G32" s="21" t="s">
        <v>61</v>
      </c>
    </row>
    <row r="33" spans="2:12" x14ac:dyDescent="0.25">
      <c r="C33" s="17" t="s">
        <v>185</v>
      </c>
      <c r="D33" s="13"/>
      <c r="E33" s="13"/>
      <c r="F33" s="30"/>
      <c r="G33" s="21" t="s">
        <v>63</v>
      </c>
    </row>
    <row r="34" spans="2:12" x14ac:dyDescent="0.25">
      <c r="C34" s="17" t="s">
        <v>186</v>
      </c>
      <c r="D34" s="13"/>
      <c r="E34" s="13"/>
      <c r="F34" s="30"/>
      <c r="G34" s="21" t="s">
        <v>63</v>
      </c>
    </row>
    <row r="35" spans="2:12" x14ac:dyDescent="0.25">
      <c r="C35" s="17" t="s">
        <v>187</v>
      </c>
      <c r="D35" s="13"/>
      <c r="E35" s="13"/>
      <c r="F35" s="30"/>
      <c r="G35" s="21" t="s">
        <v>63</v>
      </c>
    </row>
    <row r="37" spans="2:12" ht="15.75" x14ac:dyDescent="0.25">
      <c r="C37" s="23" t="s">
        <v>67</v>
      </c>
      <c r="D37" s="22"/>
      <c r="E37" s="22"/>
      <c r="F37" s="22"/>
      <c r="G37" s="19"/>
    </row>
    <row r="38" spans="2:12" x14ac:dyDescent="0.25">
      <c r="C38" s="20" t="s">
        <v>68</v>
      </c>
      <c r="D38" s="18"/>
      <c r="E38" s="18"/>
      <c r="F38" s="18"/>
      <c r="G38" s="15"/>
    </row>
    <row r="39" spans="2:12" x14ac:dyDescent="0.25">
      <c r="C39" s="20" t="s">
        <v>188</v>
      </c>
      <c r="D39" s="18"/>
      <c r="E39" s="18"/>
      <c r="F39" s="18"/>
      <c r="G39" s="15"/>
    </row>
    <row r="40" spans="2:12" x14ac:dyDescent="0.25">
      <c r="C40" s="20" t="s">
        <v>69</v>
      </c>
      <c r="D40" s="18"/>
      <c r="E40" s="18"/>
      <c r="F40" s="18"/>
      <c r="G40" s="15"/>
    </row>
    <row r="41" spans="2:12" x14ac:dyDescent="0.25">
      <c r="C41" s="20" t="s">
        <v>70</v>
      </c>
      <c r="D41" s="18"/>
      <c r="E41" s="18"/>
      <c r="F41" s="18"/>
      <c r="G41" s="15"/>
    </row>
    <row r="42" spans="2:12" x14ac:dyDescent="0.25">
      <c r="C42" s="20" t="s">
        <v>267</v>
      </c>
      <c r="D42" s="18"/>
      <c r="E42" s="18"/>
      <c r="F42" s="18"/>
      <c r="G42" s="15"/>
    </row>
    <row r="44" spans="2:12" ht="18.75" x14ac:dyDescent="0.3">
      <c r="B44" s="24" t="s">
        <v>194</v>
      </c>
    </row>
    <row r="46" spans="2:12" x14ac:dyDescent="0.25">
      <c r="C46" s="17" t="s">
        <v>195</v>
      </c>
      <c r="D46" s="30"/>
      <c r="E46" s="8">
        <v>14</v>
      </c>
      <c r="H46" s="17" t="s">
        <v>196</v>
      </c>
      <c r="I46" s="30"/>
      <c r="J46" s="8">
        <v>15</v>
      </c>
    </row>
    <row r="48" spans="2:12" x14ac:dyDescent="0.25">
      <c r="C48" s="12" t="s">
        <v>198</v>
      </c>
      <c r="D48" s="12" t="s">
        <v>197</v>
      </c>
      <c r="E48" s="12" t="s">
        <v>199</v>
      </c>
      <c r="F48" s="12" t="s">
        <v>156</v>
      </c>
      <c r="G48" s="12" t="s">
        <v>200</v>
      </c>
      <c r="H48" s="12" t="s">
        <v>201</v>
      </c>
      <c r="I48" s="12" t="s">
        <v>160</v>
      </c>
      <c r="J48" s="12" t="s">
        <v>161</v>
      </c>
      <c r="K48" s="12" t="s">
        <v>333</v>
      </c>
      <c r="L48" s="12" t="s">
        <v>133</v>
      </c>
    </row>
    <row r="49" spans="3:12" x14ac:dyDescent="0.25">
      <c r="C49" s="37">
        <v>0</v>
      </c>
      <c r="D49" s="37">
        <v>0</v>
      </c>
      <c r="E49" s="37" t="s">
        <v>203</v>
      </c>
      <c r="F49" s="37" t="s">
        <v>3</v>
      </c>
      <c r="G49" s="37">
        <v>0.45</v>
      </c>
      <c r="H49" s="37">
        <v>32</v>
      </c>
      <c r="I49" s="37">
        <v>1</v>
      </c>
      <c r="J49" s="37">
        <v>2</v>
      </c>
      <c r="K49" s="37">
        <v>5.625</v>
      </c>
      <c r="L49" s="37" t="s">
        <v>204</v>
      </c>
    </row>
    <row r="50" spans="3:12" x14ac:dyDescent="0.25">
      <c r="C50" s="37">
        <v>1</v>
      </c>
      <c r="D50" s="37">
        <v>1</v>
      </c>
      <c r="E50" s="37">
        <v>0</v>
      </c>
      <c r="F50" s="37" t="s">
        <v>3</v>
      </c>
      <c r="G50" s="37">
        <v>0.25</v>
      </c>
      <c r="H50" s="37">
        <v>15</v>
      </c>
      <c r="I50" s="37">
        <v>3</v>
      </c>
      <c r="J50" s="37">
        <v>4</v>
      </c>
      <c r="K50" s="37">
        <v>3.7333333333333334</v>
      </c>
      <c r="L50" s="37" t="s">
        <v>204</v>
      </c>
    </row>
    <row r="51" spans="3:12" x14ac:dyDescent="0.25">
      <c r="C51" s="37">
        <v>1</v>
      </c>
      <c r="D51" s="37">
        <v>2</v>
      </c>
      <c r="E51" s="37">
        <v>0</v>
      </c>
      <c r="F51" s="37" t="s">
        <v>3</v>
      </c>
      <c r="G51" s="37">
        <v>0.55000000000000004</v>
      </c>
      <c r="H51" s="37">
        <v>17</v>
      </c>
      <c r="I51" s="37">
        <v>5</v>
      </c>
      <c r="J51" s="37">
        <v>6</v>
      </c>
      <c r="K51" s="37">
        <v>7.2941176470588234</v>
      </c>
      <c r="L51" s="37" t="s">
        <v>204</v>
      </c>
    </row>
    <row r="52" spans="3:12" x14ac:dyDescent="0.25">
      <c r="C52" s="37">
        <v>2</v>
      </c>
      <c r="D52" s="37">
        <v>3</v>
      </c>
      <c r="E52" s="37">
        <v>1</v>
      </c>
      <c r="F52" s="37" t="s">
        <v>2</v>
      </c>
      <c r="G52" s="37">
        <v>0.1781263852776902</v>
      </c>
      <c r="H52" s="37">
        <v>9</v>
      </c>
      <c r="I52" s="37">
        <v>7</v>
      </c>
      <c r="J52" s="37">
        <v>8</v>
      </c>
      <c r="K52" s="37">
        <v>2.8888888888888888</v>
      </c>
      <c r="L52" s="37" t="s">
        <v>204</v>
      </c>
    </row>
    <row r="53" spans="3:12" x14ac:dyDescent="0.25">
      <c r="C53" s="37">
        <v>2</v>
      </c>
      <c r="D53" s="37">
        <v>4</v>
      </c>
      <c r="E53" s="37">
        <v>1</v>
      </c>
      <c r="F53" s="37" t="s">
        <v>2</v>
      </c>
      <c r="G53" s="37">
        <v>6.809222549027133E-2</v>
      </c>
      <c r="H53" s="37">
        <v>6</v>
      </c>
      <c r="I53" s="37">
        <v>9</v>
      </c>
      <c r="J53" s="37">
        <v>10</v>
      </c>
      <c r="K53" s="37">
        <v>5</v>
      </c>
      <c r="L53" s="37" t="s">
        <v>204</v>
      </c>
    </row>
    <row r="54" spans="3:12" x14ac:dyDescent="0.25">
      <c r="C54" s="37">
        <v>2</v>
      </c>
      <c r="D54" s="37">
        <v>5</v>
      </c>
      <c r="E54" s="37">
        <v>2</v>
      </c>
      <c r="F54" s="37" t="s">
        <v>2</v>
      </c>
      <c r="G54" s="37">
        <v>0.10830525528832077</v>
      </c>
      <c r="H54" s="37">
        <v>4</v>
      </c>
      <c r="I54" s="37">
        <v>11</v>
      </c>
      <c r="J54" s="37">
        <v>12</v>
      </c>
      <c r="K54" s="37">
        <v>5.75</v>
      </c>
      <c r="L54" s="37" t="s">
        <v>204</v>
      </c>
    </row>
    <row r="55" spans="3:12" x14ac:dyDescent="0.25">
      <c r="C55" s="37">
        <v>2</v>
      </c>
      <c r="D55" s="37">
        <v>6</v>
      </c>
      <c r="E55" s="37">
        <v>2</v>
      </c>
      <c r="F55" s="37" t="s">
        <v>2</v>
      </c>
      <c r="G55" s="37">
        <v>5.3574776269574145E-2</v>
      </c>
      <c r="H55" s="37">
        <v>13</v>
      </c>
      <c r="I55" s="37">
        <v>13</v>
      </c>
      <c r="J55" s="37">
        <v>14</v>
      </c>
      <c r="K55" s="37">
        <v>7.7692307692307692</v>
      </c>
      <c r="L55" s="37" t="s">
        <v>204</v>
      </c>
    </row>
    <row r="56" spans="3:12" x14ac:dyDescent="0.25">
      <c r="C56" s="37">
        <v>3</v>
      </c>
      <c r="D56" s="37">
        <v>7</v>
      </c>
      <c r="E56" s="37">
        <v>3</v>
      </c>
      <c r="F56" s="37" t="s">
        <v>2</v>
      </c>
      <c r="G56" s="37">
        <v>0.16325525691612269</v>
      </c>
      <c r="H56" s="37">
        <v>5</v>
      </c>
      <c r="I56" s="37">
        <v>15</v>
      </c>
      <c r="J56" s="37">
        <v>16</v>
      </c>
      <c r="K56" s="37">
        <v>1.8</v>
      </c>
      <c r="L56" s="37" t="s">
        <v>204</v>
      </c>
    </row>
    <row r="57" spans="3:12" x14ac:dyDescent="0.25">
      <c r="C57" s="37">
        <v>3</v>
      </c>
      <c r="D57" s="37">
        <v>8</v>
      </c>
      <c r="E57" s="37">
        <v>3</v>
      </c>
      <c r="F57" s="37" t="s">
        <v>4</v>
      </c>
      <c r="G57" s="37">
        <v>0.5</v>
      </c>
      <c r="H57" s="37">
        <v>4</v>
      </c>
      <c r="I57" s="37">
        <v>17</v>
      </c>
      <c r="J57" s="37">
        <v>18</v>
      </c>
      <c r="K57" s="37">
        <v>4.25</v>
      </c>
      <c r="L57" s="37" t="s">
        <v>204</v>
      </c>
    </row>
    <row r="58" spans="3:12" x14ac:dyDescent="0.25">
      <c r="C58" s="37">
        <v>3</v>
      </c>
      <c r="D58" s="37">
        <v>9</v>
      </c>
      <c r="E58" s="37">
        <v>4</v>
      </c>
      <c r="F58" s="37" t="s">
        <v>203</v>
      </c>
      <c r="G58" s="37" t="s">
        <v>203</v>
      </c>
      <c r="H58" s="37">
        <v>1</v>
      </c>
      <c r="I58" s="37" t="s">
        <v>203</v>
      </c>
      <c r="J58" s="37" t="s">
        <v>203</v>
      </c>
      <c r="K58" s="37">
        <v>2</v>
      </c>
      <c r="L58" s="37" t="s">
        <v>205</v>
      </c>
    </row>
    <row r="59" spans="3:12" x14ac:dyDescent="0.25">
      <c r="C59" s="37">
        <v>3</v>
      </c>
      <c r="D59" s="37">
        <v>10</v>
      </c>
      <c r="E59" s="37">
        <v>4</v>
      </c>
      <c r="F59" s="37" t="s">
        <v>2</v>
      </c>
      <c r="G59" s="37">
        <v>0.18136836017157171</v>
      </c>
      <c r="H59" s="37">
        <v>5</v>
      </c>
      <c r="I59" s="37">
        <v>19</v>
      </c>
      <c r="J59" s="37">
        <v>20</v>
      </c>
      <c r="K59" s="37">
        <v>5.6</v>
      </c>
      <c r="L59" s="37" t="s">
        <v>204</v>
      </c>
    </row>
    <row r="60" spans="3:12" x14ac:dyDescent="0.25">
      <c r="C60" s="37">
        <v>3</v>
      </c>
      <c r="D60" s="37">
        <v>11</v>
      </c>
      <c r="E60" s="37">
        <v>5</v>
      </c>
      <c r="F60" s="37" t="s">
        <v>203</v>
      </c>
      <c r="G60" s="37" t="s">
        <v>203</v>
      </c>
      <c r="H60" s="37">
        <v>1</v>
      </c>
      <c r="I60" s="37" t="s">
        <v>203</v>
      </c>
      <c r="J60" s="37" t="s">
        <v>203</v>
      </c>
      <c r="K60" s="37">
        <v>8</v>
      </c>
      <c r="L60" s="37" t="s">
        <v>205</v>
      </c>
    </row>
    <row r="61" spans="3:12" x14ac:dyDescent="0.25">
      <c r="C61" s="37">
        <v>3</v>
      </c>
      <c r="D61" s="37">
        <v>12</v>
      </c>
      <c r="E61" s="37">
        <v>5</v>
      </c>
      <c r="F61" s="37" t="s">
        <v>203</v>
      </c>
      <c r="G61" s="37" t="s">
        <v>203</v>
      </c>
      <c r="H61" s="37">
        <v>3</v>
      </c>
      <c r="I61" s="37" t="s">
        <v>203</v>
      </c>
      <c r="J61" s="37" t="s">
        <v>203</v>
      </c>
      <c r="K61" s="37">
        <v>5</v>
      </c>
      <c r="L61" s="37" t="s">
        <v>205</v>
      </c>
    </row>
    <row r="62" spans="3:12" x14ac:dyDescent="0.25">
      <c r="C62" s="37">
        <v>3</v>
      </c>
      <c r="D62" s="37">
        <v>13</v>
      </c>
      <c r="E62" s="37">
        <v>6</v>
      </c>
      <c r="F62" s="37" t="s">
        <v>203</v>
      </c>
      <c r="G62" s="37" t="s">
        <v>203</v>
      </c>
      <c r="H62" s="37">
        <v>2</v>
      </c>
      <c r="I62" s="37" t="s">
        <v>203</v>
      </c>
      <c r="J62" s="37" t="s">
        <v>203</v>
      </c>
      <c r="K62" s="37">
        <v>6</v>
      </c>
      <c r="L62" s="37" t="s">
        <v>205</v>
      </c>
    </row>
    <row r="63" spans="3:12" x14ac:dyDescent="0.25">
      <c r="C63" s="37">
        <v>3</v>
      </c>
      <c r="D63" s="37">
        <v>14</v>
      </c>
      <c r="E63" s="37">
        <v>6</v>
      </c>
      <c r="F63" s="37" t="s">
        <v>2</v>
      </c>
      <c r="G63" s="37">
        <v>0.20433322320094482</v>
      </c>
      <c r="H63" s="37">
        <v>11</v>
      </c>
      <c r="I63" s="37">
        <v>21</v>
      </c>
      <c r="J63" s="37">
        <v>22</v>
      </c>
      <c r="K63" s="37">
        <v>8.0909090909090917</v>
      </c>
      <c r="L63" s="37" t="s">
        <v>204</v>
      </c>
    </row>
    <row r="64" spans="3:12" x14ac:dyDescent="0.25">
      <c r="C64" s="37">
        <v>4</v>
      </c>
      <c r="D64" s="37">
        <v>15</v>
      </c>
      <c r="E64" s="37">
        <v>7</v>
      </c>
      <c r="F64" s="37" t="s">
        <v>203</v>
      </c>
      <c r="G64" s="37" t="s">
        <v>203</v>
      </c>
      <c r="H64" s="37">
        <v>3</v>
      </c>
      <c r="I64" s="37" t="s">
        <v>203</v>
      </c>
      <c r="J64" s="37" t="s">
        <v>203</v>
      </c>
      <c r="K64" s="37">
        <v>2.3333333333333335</v>
      </c>
      <c r="L64" s="37" t="s">
        <v>205</v>
      </c>
    </row>
    <row r="65" spans="2:12" x14ac:dyDescent="0.25">
      <c r="C65" s="37">
        <v>4</v>
      </c>
      <c r="D65" s="37">
        <v>16</v>
      </c>
      <c r="E65" s="37">
        <v>7</v>
      </c>
      <c r="F65" s="37" t="s">
        <v>203</v>
      </c>
      <c r="G65" s="37" t="s">
        <v>203</v>
      </c>
      <c r="H65" s="37">
        <v>2</v>
      </c>
      <c r="I65" s="37" t="s">
        <v>203</v>
      </c>
      <c r="J65" s="37" t="s">
        <v>203</v>
      </c>
      <c r="K65" s="37">
        <v>1</v>
      </c>
      <c r="L65" s="37" t="s">
        <v>205</v>
      </c>
    </row>
    <row r="66" spans="2:12" x14ac:dyDescent="0.25">
      <c r="C66" s="37">
        <v>4</v>
      </c>
      <c r="D66" s="37">
        <v>17</v>
      </c>
      <c r="E66" s="37">
        <v>8</v>
      </c>
      <c r="F66" s="37" t="s">
        <v>203</v>
      </c>
      <c r="G66" s="37" t="s">
        <v>203</v>
      </c>
      <c r="H66" s="37">
        <v>1</v>
      </c>
      <c r="I66" s="37" t="s">
        <v>203</v>
      </c>
      <c r="J66" s="37" t="s">
        <v>203</v>
      </c>
      <c r="K66" s="37">
        <v>1</v>
      </c>
      <c r="L66" s="37" t="s">
        <v>205</v>
      </c>
    </row>
    <row r="67" spans="2:12" x14ac:dyDescent="0.25">
      <c r="C67" s="37">
        <v>4</v>
      </c>
      <c r="D67" s="37">
        <v>18</v>
      </c>
      <c r="E67" s="37">
        <v>8</v>
      </c>
      <c r="F67" s="37" t="s">
        <v>203</v>
      </c>
      <c r="G67" s="37" t="s">
        <v>203</v>
      </c>
      <c r="H67" s="37">
        <v>3</v>
      </c>
      <c r="I67" s="37" t="s">
        <v>203</v>
      </c>
      <c r="J67" s="37" t="s">
        <v>203</v>
      </c>
      <c r="K67" s="37">
        <v>5.333333333333333</v>
      </c>
      <c r="L67" s="37" t="s">
        <v>205</v>
      </c>
    </row>
    <row r="68" spans="2:12" x14ac:dyDescent="0.25">
      <c r="C68" s="37">
        <v>4</v>
      </c>
      <c r="D68" s="37">
        <v>19</v>
      </c>
      <c r="E68" s="37">
        <v>10</v>
      </c>
      <c r="F68" s="37" t="s">
        <v>203</v>
      </c>
      <c r="G68" s="37" t="s">
        <v>203</v>
      </c>
      <c r="H68" s="37">
        <v>3</v>
      </c>
      <c r="I68" s="37" t="s">
        <v>203</v>
      </c>
      <c r="J68" s="37" t="s">
        <v>203</v>
      </c>
      <c r="K68" s="37">
        <v>6.666666666666667</v>
      </c>
      <c r="L68" s="37" t="s">
        <v>205</v>
      </c>
    </row>
    <row r="69" spans="2:12" x14ac:dyDescent="0.25">
      <c r="C69" s="37">
        <v>4</v>
      </c>
      <c r="D69" s="37">
        <v>20</v>
      </c>
      <c r="E69" s="37">
        <v>10</v>
      </c>
      <c r="F69" s="37" t="s">
        <v>203</v>
      </c>
      <c r="G69" s="37" t="s">
        <v>203</v>
      </c>
      <c r="H69" s="37">
        <v>2</v>
      </c>
      <c r="I69" s="37" t="s">
        <v>203</v>
      </c>
      <c r="J69" s="37" t="s">
        <v>203</v>
      </c>
      <c r="K69" s="37">
        <v>4</v>
      </c>
      <c r="L69" s="37" t="s">
        <v>205</v>
      </c>
    </row>
    <row r="70" spans="2:12" x14ac:dyDescent="0.25">
      <c r="C70" s="37">
        <v>4</v>
      </c>
      <c r="D70" s="37">
        <v>21</v>
      </c>
      <c r="E70" s="37">
        <v>14</v>
      </c>
      <c r="F70" s="37" t="s">
        <v>4</v>
      </c>
      <c r="G70" s="37">
        <v>0.75</v>
      </c>
      <c r="H70" s="37">
        <v>9</v>
      </c>
      <c r="I70" s="37">
        <v>23</v>
      </c>
      <c r="J70" s="37">
        <v>24</v>
      </c>
      <c r="K70" s="37">
        <v>8.4444444444444446</v>
      </c>
      <c r="L70" s="37" t="s">
        <v>204</v>
      </c>
    </row>
    <row r="71" spans="2:12" x14ac:dyDescent="0.25">
      <c r="C71" s="37">
        <v>4</v>
      </c>
      <c r="D71" s="37">
        <v>22</v>
      </c>
      <c r="E71" s="37">
        <v>14</v>
      </c>
      <c r="F71" s="37" t="s">
        <v>203</v>
      </c>
      <c r="G71" s="37" t="s">
        <v>203</v>
      </c>
      <c r="H71" s="37">
        <v>2</v>
      </c>
      <c r="I71" s="37" t="s">
        <v>203</v>
      </c>
      <c r="J71" s="37" t="s">
        <v>203</v>
      </c>
      <c r="K71" s="37">
        <v>6.5</v>
      </c>
      <c r="L71" s="37" t="s">
        <v>205</v>
      </c>
    </row>
    <row r="72" spans="2:12" x14ac:dyDescent="0.25">
      <c r="C72" s="37">
        <v>5</v>
      </c>
      <c r="D72" s="37">
        <v>23</v>
      </c>
      <c r="E72" s="37">
        <v>21</v>
      </c>
      <c r="F72" s="37" t="s">
        <v>203</v>
      </c>
      <c r="G72" s="37" t="s">
        <v>203</v>
      </c>
      <c r="H72" s="37">
        <v>3</v>
      </c>
      <c r="I72" s="37" t="s">
        <v>203</v>
      </c>
      <c r="J72" s="37" t="s">
        <v>203</v>
      </c>
      <c r="K72" s="37">
        <v>7.333333333333333</v>
      </c>
      <c r="L72" s="37" t="s">
        <v>205</v>
      </c>
    </row>
    <row r="73" spans="2:12" x14ac:dyDescent="0.25">
      <c r="C73" s="37">
        <v>5</v>
      </c>
      <c r="D73" s="37">
        <v>24</v>
      </c>
      <c r="E73" s="37">
        <v>21</v>
      </c>
      <c r="F73" s="37" t="s">
        <v>2</v>
      </c>
      <c r="G73" s="37">
        <v>0.12801666892970406</v>
      </c>
      <c r="H73" s="37">
        <v>6</v>
      </c>
      <c r="I73" s="37">
        <v>25</v>
      </c>
      <c r="J73" s="37">
        <v>26</v>
      </c>
      <c r="K73" s="37">
        <v>9</v>
      </c>
      <c r="L73" s="37" t="s">
        <v>204</v>
      </c>
    </row>
    <row r="74" spans="2:12" x14ac:dyDescent="0.25">
      <c r="C74" s="37">
        <v>6</v>
      </c>
      <c r="D74" s="37">
        <v>25</v>
      </c>
      <c r="E74" s="37">
        <v>24</v>
      </c>
      <c r="F74" s="37" t="s">
        <v>203</v>
      </c>
      <c r="G74" s="37" t="s">
        <v>203</v>
      </c>
      <c r="H74" s="37">
        <v>2</v>
      </c>
      <c r="I74" s="37" t="s">
        <v>203</v>
      </c>
      <c r="J74" s="37" t="s">
        <v>203</v>
      </c>
      <c r="K74" s="37">
        <v>8.5</v>
      </c>
      <c r="L74" s="37" t="s">
        <v>205</v>
      </c>
    </row>
    <row r="75" spans="2:12" x14ac:dyDescent="0.25">
      <c r="C75" s="37">
        <v>6</v>
      </c>
      <c r="D75" s="37">
        <v>26</v>
      </c>
      <c r="E75" s="37">
        <v>24</v>
      </c>
      <c r="F75" s="37" t="s">
        <v>2</v>
      </c>
      <c r="G75" s="37">
        <v>0.16463168615132517</v>
      </c>
      <c r="H75" s="37">
        <v>4</v>
      </c>
      <c r="I75" s="37">
        <v>27</v>
      </c>
      <c r="J75" s="37">
        <v>28</v>
      </c>
      <c r="K75" s="37">
        <v>9.25</v>
      </c>
      <c r="L75" s="37" t="s">
        <v>204</v>
      </c>
    </row>
    <row r="76" spans="2:12" x14ac:dyDescent="0.25">
      <c r="C76" s="37">
        <v>7</v>
      </c>
      <c r="D76" s="37">
        <v>27</v>
      </c>
      <c r="E76" s="37">
        <v>26</v>
      </c>
      <c r="F76" s="37" t="s">
        <v>203</v>
      </c>
      <c r="G76" s="37" t="s">
        <v>203</v>
      </c>
      <c r="H76" s="37">
        <v>2</v>
      </c>
      <c r="I76" s="37" t="s">
        <v>203</v>
      </c>
      <c r="J76" s="37" t="s">
        <v>203</v>
      </c>
      <c r="K76" s="37">
        <v>9.5</v>
      </c>
      <c r="L76" s="37" t="s">
        <v>205</v>
      </c>
    </row>
    <row r="77" spans="2:12" x14ac:dyDescent="0.25">
      <c r="C77" s="37">
        <v>7</v>
      </c>
      <c r="D77" s="37">
        <v>28</v>
      </c>
      <c r="E77" s="37">
        <v>26</v>
      </c>
      <c r="F77" s="37" t="s">
        <v>203</v>
      </c>
      <c r="G77" s="37" t="s">
        <v>203</v>
      </c>
      <c r="H77" s="37">
        <v>2</v>
      </c>
      <c r="I77" s="37" t="s">
        <v>203</v>
      </c>
      <c r="J77" s="37" t="s">
        <v>203</v>
      </c>
      <c r="K77" s="37">
        <v>9</v>
      </c>
      <c r="L77" s="37" t="s">
        <v>205</v>
      </c>
    </row>
    <row r="80" spans="2:12" ht="18.75" x14ac:dyDescent="0.3">
      <c r="B80" s="24" t="s">
        <v>334</v>
      </c>
    </row>
    <row r="82" spans="2:12" x14ac:dyDescent="0.25">
      <c r="C82" s="17" t="s">
        <v>195</v>
      </c>
      <c r="D82" s="30"/>
      <c r="E82" s="8">
        <v>0</v>
      </c>
      <c r="H82" s="17" t="s">
        <v>196</v>
      </c>
      <c r="I82" s="30"/>
      <c r="J82" s="8">
        <v>1</v>
      </c>
    </row>
    <row r="84" spans="2:12" x14ac:dyDescent="0.25">
      <c r="C84" s="12" t="s">
        <v>198</v>
      </c>
      <c r="D84" s="12" t="s">
        <v>197</v>
      </c>
      <c r="E84" s="12" t="s">
        <v>199</v>
      </c>
      <c r="F84" s="12" t="s">
        <v>156</v>
      </c>
      <c r="G84" s="12" t="s">
        <v>200</v>
      </c>
      <c r="H84" s="12" t="s">
        <v>201</v>
      </c>
      <c r="I84" s="12" t="s">
        <v>160</v>
      </c>
      <c r="J84" s="12" t="s">
        <v>161</v>
      </c>
      <c r="K84" s="12" t="s">
        <v>333</v>
      </c>
      <c r="L84" s="12" t="s">
        <v>133</v>
      </c>
    </row>
    <row r="85" spans="2:12" x14ac:dyDescent="0.25">
      <c r="C85" s="37">
        <v>0</v>
      </c>
      <c r="D85" s="37">
        <v>0</v>
      </c>
      <c r="E85" s="37" t="s">
        <v>203</v>
      </c>
      <c r="F85" s="37" t="s">
        <v>203</v>
      </c>
      <c r="G85" s="37" t="s">
        <v>203</v>
      </c>
      <c r="H85" s="37">
        <v>22</v>
      </c>
      <c r="I85" s="37" t="s">
        <v>203</v>
      </c>
      <c r="J85" s="37" t="s">
        <v>203</v>
      </c>
      <c r="K85" s="37">
        <v>5.625</v>
      </c>
      <c r="L85" s="37" t="s">
        <v>205</v>
      </c>
    </row>
    <row r="88" spans="2:12" ht="18.75" x14ac:dyDescent="0.3">
      <c r="B88" s="24" t="s">
        <v>335</v>
      </c>
    </row>
    <row r="90" spans="2:12" x14ac:dyDescent="0.25">
      <c r="C90" s="17" t="s">
        <v>195</v>
      </c>
      <c r="D90" s="30"/>
      <c r="E90" s="8">
        <v>0</v>
      </c>
      <c r="H90" s="17" t="s">
        <v>196</v>
      </c>
      <c r="I90" s="30"/>
      <c r="J90" s="8">
        <v>1</v>
      </c>
    </row>
    <row r="92" spans="2:12" x14ac:dyDescent="0.25">
      <c r="C92" s="12" t="s">
        <v>198</v>
      </c>
      <c r="D92" s="12" t="s">
        <v>197</v>
      </c>
      <c r="E92" s="12" t="s">
        <v>199</v>
      </c>
      <c r="F92" s="12" t="s">
        <v>156</v>
      </c>
      <c r="G92" s="12" t="s">
        <v>200</v>
      </c>
      <c r="H92" s="12" t="s">
        <v>201</v>
      </c>
      <c r="I92" s="12" t="s">
        <v>160</v>
      </c>
      <c r="J92" s="12" t="s">
        <v>161</v>
      </c>
      <c r="K92" s="12" t="s">
        <v>333</v>
      </c>
      <c r="L92" s="12" t="s">
        <v>133</v>
      </c>
    </row>
    <row r="93" spans="2:12" x14ac:dyDescent="0.25">
      <c r="C93" s="37">
        <v>0</v>
      </c>
      <c r="D93" s="37">
        <v>0</v>
      </c>
      <c r="E93" s="37" t="s">
        <v>203</v>
      </c>
      <c r="F93" s="37" t="s">
        <v>203</v>
      </c>
      <c r="G93" s="37" t="s">
        <v>203</v>
      </c>
      <c r="H93" s="37">
        <v>22</v>
      </c>
      <c r="I93" s="37" t="s">
        <v>203</v>
      </c>
      <c r="J93" s="37" t="s">
        <v>203</v>
      </c>
      <c r="K93" s="37">
        <v>5.625</v>
      </c>
      <c r="L93" s="37" t="s">
        <v>205</v>
      </c>
    </row>
    <row r="96" spans="2:12" ht="18.75" x14ac:dyDescent="0.3">
      <c r="B96" s="24" t="s">
        <v>206</v>
      </c>
    </row>
    <row r="98" spans="2:5" ht="51.75" x14ac:dyDescent="0.25">
      <c r="C98" s="16" t="s">
        <v>297</v>
      </c>
      <c r="D98" s="12" t="s">
        <v>298</v>
      </c>
      <c r="E98" s="16" t="s">
        <v>299</v>
      </c>
    </row>
    <row r="99" spans="2:5" x14ac:dyDescent="0.25">
      <c r="C99" s="8">
        <v>20.166666666666671</v>
      </c>
      <c r="D99" s="8">
        <v>0.79385662013573555</v>
      </c>
      <c r="E99" s="8">
        <v>1.3877787807814457E-17</v>
      </c>
    </row>
    <row r="101" spans="2:5" ht="18.75" x14ac:dyDescent="0.3">
      <c r="B101" s="24" t="s">
        <v>207</v>
      </c>
    </row>
    <row r="103" spans="2:5" ht="51.75" x14ac:dyDescent="0.25">
      <c r="C103" s="16" t="s">
        <v>297</v>
      </c>
      <c r="D103" s="12" t="s">
        <v>298</v>
      </c>
      <c r="E103" s="16" t="s">
        <v>299</v>
      </c>
    </row>
    <row r="104" spans="2:5" x14ac:dyDescent="0.25">
      <c r="C104" s="8">
        <v>214.41666666666663</v>
      </c>
      <c r="D104" s="8">
        <v>3.1218923942397692</v>
      </c>
      <c r="E104" s="8">
        <v>2.2727272727272648E-2</v>
      </c>
    </row>
  </sheetData>
  <mergeCells count="55">
    <mergeCell ref="B4:M4"/>
    <mergeCell ref="P4:S4"/>
    <mergeCell ref="J5:K5"/>
    <mergeCell ref="L5:M5"/>
    <mergeCell ref="B6:C6"/>
    <mergeCell ref="D6:E6"/>
    <mergeCell ref="F6:G6"/>
    <mergeCell ref="H6:I6"/>
    <mergeCell ref="J6:K6"/>
    <mergeCell ref="L6:M6"/>
    <mergeCell ref="C90:D90"/>
    <mergeCell ref="H90:I90"/>
    <mergeCell ref="B5:C5"/>
    <mergeCell ref="D5:E5"/>
    <mergeCell ref="F5:G5"/>
    <mergeCell ref="H5:I5"/>
    <mergeCell ref="C41:G41"/>
    <mergeCell ref="C42:G42"/>
    <mergeCell ref="C46:D46"/>
    <mergeCell ref="H46:I46"/>
    <mergeCell ref="C82:D82"/>
    <mergeCell ref="H82:I82"/>
    <mergeCell ref="C34:F34"/>
    <mergeCell ref="C35:F35"/>
    <mergeCell ref="C37:G37"/>
    <mergeCell ref="C38:G38"/>
    <mergeCell ref="C39:G39"/>
    <mergeCell ref="C40:G40"/>
    <mergeCell ref="C28:G28"/>
    <mergeCell ref="C29:F29"/>
    <mergeCell ref="C30:F30"/>
    <mergeCell ref="C31:F31"/>
    <mergeCell ref="C32:F32"/>
    <mergeCell ref="C33:F33"/>
    <mergeCell ref="C23:G23"/>
    <mergeCell ref="C24:D24"/>
    <mergeCell ref="C25:D25"/>
    <mergeCell ref="C26:D26"/>
    <mergeCell ref="E24:G24"/>
    <mergeCell ref="E26:G26"/>
    <mergeCell ref="C20:F20"/>
    <mergeCell ref="C21:F21"/>
    <mergeCell ref="G15:K15"/>
    <mergeCell ref="G16:K16"/>
    <mergeCell ref="G17:K17"/>
    <mergeCell ref="G18:K18"/>
    <mergeCell ref="G19:K19"/>
    <mergeCell ref="G20:K20"/>
    <mergeCell ref="G21:K21"/>
    <mergeCell ref="C14:K14"/>
    <mergeCell ref="C15:F15"/>
    <mergeCell ref="C16:F16"/>
    <mergeCell ref="C17:F17"/>
    <mergeCell ref="C18:F18"/>
    <mergeCell ref="C19:F19"/>
  </mergeCells>
  <hyperlinks>
    <hyperlink ref="B5" location="'RT_FullTree'!$B$12:$B$12" display="Full-Grown Tree"/>
    <hyperlink ref="D5" location="'RT_Output'!$B$12:$B$12" display="Inputs"/>
    <hyperlink ref="F5" location="'RT_Output'!$B$44:$B$44" display="Full-Grown Tree Rules"/>
    <hyperlink ref="H5" location="'RT_Output'!$B$80:$B$80" display="Best Pruned Tree Rules"/>
    <hyperlink ref="J5" location="'RT_Output'!$B$88:$B$88" display="Min-Error Tree Rules"/>
    <hyperlink ref="L5" location="'RT_Output'!$B$96:$B$96" display="Train. Score - Summary"/>
    <hyperlink ref="B6" location="'RT_Output'!$B$101:$B$101" display="Valid. Score - Summary"/>
    <hyperlink ref="D6" location="'RT_PruneLog'!$B$12:$B$12" display="Prune Log"/>
    <hyperlink ref="F6" location="'RT_TrainingScore'!$B$2:$B$2" display="Train. Score Detail"/>
    <hyperlink ref="H6" location="'RT_ValidationLiftChart'!$B$12:$B$12" display="RT Valid. Lift Chart"/>
    <hyperlink ref="J6" location="'RT_ValidationScore'!$B$2:$B$2" display="Valid. Score Detail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8"/>
  <sheetViews>
    <sheetView showGridLines="0" workbookViewId="0"/>
  </sheetViews>
  <sheetFormatPr defaultRowHeight="15" x14ac:dyDescent="0.25"/>
  <cols>
    <col min="16" max="16" width="11.140625" bestFit="1" customWidth="1"/>
  </cols>
  <sheetData>
    <row r="2" spans="2:19" ht="18.75" x14ac:dyDescent="0.3">
      <c r="B2" s="10" t="s">
        <v>331</v>
      </c>
      <c r="N2" t="s">
        <v>301</v>
      </c>
    </row>
    <row r="4" spans="2:19" ht="15.75" x14ac:dyDescent="0.25">
      <c r="B4" s="23" t="s">
        <v>27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19"/>
      <c r="P4" s="23" t="s">
        <v>28</v>
      </c>
      <c r="Q4" s="22"/>
      <c r="R4" s="22"/>
      <c r="S4" s="19"/>
    </row>
    <row r="5" spans="2:19" x14ac:dyDescent="0.25">
      <c r="B5" s="14" t="s">
        <v>168</v>
      </c>
      <c r="C5" s="15"/>
      <c r="D5" s="14" t="s">
        <v>44</v>
      </c>
      <c r="E5" s="15"/>
      <c r="F5" s="14" t="s">
        <v>171</v>
      </c>
      <c r="G5" s="15"/>
      <c r="H5" s="14" t="s">
        <v>320</v>
      </c>
      <c r="I5" s="15"/>
      <c r="J5" s="14" t="s">
        <v>321</v>
      </c>
      <c r="K5" s="15"/>
      <c r="L5" s="14" t="s">
        <v>106</v>
      </c>
      <c r="M5" s="15"/>
      <c r="P5" s="12" t="s">
        <v>29</v>
      </c>
      <c r="Q5" s="12" t="s">
        <v>30</v>
      </c>
      <c r="R5" s="12" t="s">
        <v>31</v>
      </c>
      <c r="S5" s="12" t="s">
        <v>32</v>
      </c>
    </row>
    <row r="6" spans="2:19" x14ac:dyDescent="0.25">
      <c r="B6" s="14" t="s">
        <v>107</v>
      </c>
      <c r="C6" s="15"/>
      <c r="D6" s="14" t="s">
        <v>322</v>
      </c>
      <c r="E6" s="15"/>
      <c r="F6" s="14" t="s">
        <v>174</v>
      </c>
      <c r="G6" s="15"/>
      <c r="H6" s="14" t="s">
        <v>323</v>
      </c>
      <c r="I6" s="15"/>
      <c r="J6" s="14" t="s">
        <v>175</v>
      </c>
      <c r="K6" s="15"/>
      <c r="L6" s="20"/>
      <c r="M6" s="15"/>
      <c r="P6" s="8">
        <v>0</v>
      </c>
      <c r="Q6" s="8">
        <v>5</v>
      </c>
      <c r="R6" s="8">
        <v>5</v>
      </c>
      <c r="S6" s="8">
        <v>10</v>
      </c>
    </row>
    <row r="12" spans="2:19" x14ac:dyDescent="0.25">
      <c r="B12" s="9" t="s">
        <v>33</v>
      </c>
      <c r="C12" s="20" t="s">
        <v>34</v>
      </c>
      <c r="D12" s="18"/>
      <c r="E12" s="18"/>
      <c r="F12" s="15"/>
    </row>
    <row r="13" spans="2:19" x14ac:dyDescent="0.25">
      <c r="B13" s="9" t="s">
        <v>35</v>
      </c>
      <c r="C13" s="20" t="s">
        <v>36</v>
      </c>
      <c r="D13" s="18"/>
      <c r="E13" s="18"/>
      <c r="F13" s="15"/>
    </row>
    <row r="16" spans="2:19" ht="25.5" x14ac:dyDescent="0.25">
      <c r="B16" s="40" t="s">
        <v>245</v>
      </c>
      <c r="C16" s="40" t="s">
        <v>246</v>
      </c>
      <c r="D16" s="41" t="s">
        <v>247</v>
      </c>
      <c r="E16" s="41" t="s">
        <v>2</v>
      </c>
      <c r="F16" s="41" t="s">
        <v>3</v>
      </c>
      <c r="G16" s="41" t="s">
        <v>4</v>
      </c>
    </row>
    <row r="17" spans="2:7" x14ac:dyDescent="0.25">
      <c r="B17" s="8">
        <v>6.5</v>
      </c>
      <c r="C17" s="8">
        <v>7</v>
      </c>
      <c r="D17" s="8">
        <v>0.5</v>
      </c>
      <c r="E17" s="8">
        <v>0.20609193229279202</v>
      </c>
      <c r="F17" s="8">
        <v>0.6</v>
      </c>
      <c r="G17" s="8">
        <v>0.8</v>
      </c>
    </row>
    <row r="18" spans="2:7" x14ac:dyDescent="0.25">
      <c r="B18" s="8">
        <v>8.5</v>
      </c>
      <c r="C18" s="8">
        <v>9</v>
      </c>
      <c r="D18" s="8">
        <v>0.5</v>
      </c>
      <c r="E18" s="8">
        <v>9.5380806762871875E-2</v>
      </c>
      <c r="F18" s="8">
        <v>0.7</v>
      </c>
      <c r="G18" s="8">
        <v>0.8</v>
      </c>
    </row>
    <row r="19" spans="2:7" x14ac:dyDescent="0.25">
      <c r="B19" s="8">
        <v>6.666666666666667</v>
      </c>
      <c r="C19" s="8">
        <v>8</v>
      </c>
      <c r="D19" s="8">
        <v>1.333333333333333</v>
      </c>
      <c r="E19" s="8">
        <v>0.10741346567040741</v>
      </c>
      <c r="F19" s="8">
        <v>0.4</v>
      </c>
      <c r="G19" s="8">
        <v>0.6</v>
      </c>
    </row>
    <row r="20" spans="2:7" x14ac:dyDescent="0.25">
      <c r="B20" s="8">
        <v>2.3333333333333335</v>
      </c>
      <c r="C20" s="8">
        <v>3</v>
      </c>
      <c r="D20" s="8">
        <v>0.66666666666666652</v>
      </c>
      <c r="E20" s="8">
        <v>0.16286964053474998</v>
      </c>
      <c r="F20" s="8">
        <v>0.1</v>
      </c>
      <c r="G20" s="8">
        <v>0.6</v>
      </c>
    </row>
    <row r="21" spans="2:7" x14ac:dyDescent="0.25">
      <c r="B21" s="8">
        <v>8.5</v>
      </c>
      <c r="C21" s="8">
        <v>8</v>
      </c>
      <c r="D21" s="8">
        <v>-0.5</v>
      </c>
      <c r="E21" s="8">
        <v>0.12763013089446171</v>
      </c>
      <c r="F21" s="8">
        <v>1</v>
      </c>
      <c r="G21" s="8">
        <v>1</v>
      </c>
    </row>
    <row r="22" spans="2:7" x14ac:dyDescent="0.25">
      <c r="B22" s="8">
        <v>8</v>
      </c>
      <c r="C22" s="8">
        <v>8</v>
      </c>
      <c r="D22" s="8">
        <v>0</v>
      </c>
      <c r="E22" s="8">
        <v>9.2378350098701295E-2</v>
      </c>
      <c r="F22" s="8">
        <v>0.5</v>
      </c>
      <c r="G22" s="8">
        <v>0.9</v>
      </c>
    </row>
    <row r="23" spans="2:7" x14ac:dyDescent="0.25">
      <c r="B23" s="8">
        <v>5.333333333333333</v>
      </c>
      <c r="C23" s="8">
        <v>5</v>
      </c>
      <c r="D23" s="8">
        <v>-0.33333333333333304</v>
      </c>
      <c r="E23" s="8">
        <v>0.18737467422308229</v>
      </c>
      <c r="F23" s="8">
        <v>0.2</v>
      </c>
      <c r="G23" s="8">
        <v>0.6</v>
      </c>
    </row>
    <row r="24" spans="2:7" x14ac:dyDescent="0.25">
      <c r="B24" s="8">
        <v>1</v>
      </c>
      <c r="C24" s="8">
        <v>1</v>
      </c>
      <c r="D24" s="8">
        <v>0</v>
      </c>
      <c r="E24" s="8">
        <v>0.16364087329749538</v>
      </c>
      <c r="F24" s="8">
        <v>0.2</v>
      </c>
      <c r="G24" s="8">
        <v>0.6</v>
      </c>
    </row>
    <row r="25" spans="2:7" x14ac:dyDescent="0.25">
      <c r="B25" s="8">
        <v>5</v>
      </c>
      <c r="C25" s="8">
        <v>6</v>
      </c>
      <c r="D25" s="8">
        <v>1</v>
      </c>
      <c r="E25" s="8">
        <v>0.19410463560941477</v>
      </c>
      <c r="F25" s="8">
        <v>0.5</v>
      </c>
      <c r="G25" s="8">
        <v>1</v>
      </c>
    </row>
    <row r="26" spans="2:7" x14ac:dyDescent="0.25">
      <c r="B26" s="8">
        <v>9</v>
      </c>
      <c r="C26" s="8">
        <v>9</v>
      </c>
      <c r="D26" s="8">
        <v>0</v>
      </c>
      <c r="E26" s="8">
        <v>0.20257451410909763</v>
      </c>
      <c r="F26" s="8">
        <v>0.7</v>
      </c>
      <c r="G26" s="8">
        <v>0.8</v>
      </c>
    </row>
    <row r="27" spans="2:7" x14ac:dyDescent="0.25">
      <c r="B27" s="8">
        <v>2.3333333333333335</v>
      </c>
      <c r="C27" s="8">
        <v>1</v>
      </c>
      <c r="D27" s="8">
        <v>-1.3333333333333335</v>
      </c>
      <c r="E27" s="8">
        <v>0.14369420714889417</v>
      </c>
      <c r="F27" s="8">
        <v>0.2</v>
      </c>
      <c r="G27" s="8">
        <v>0.6</v>
      </c>
    </row>
    <row r="28" spans="2:7" x14ac:dyDescent="0.25">
      <c r="B28" s="8">
        <v>5</v>
      </c>
      <c r="C28" s="8">
        <v>4</v>
      </c>
      <c r="D28" s="8">
        <v>-1</v>
      </c>
      <c r="E28" s="8">
        <v>0.12423216047794025</v>
      </c>
      <c r="F28" s="8">
        <v>0.5</v>
      </c>
      <c r="G28" s="8">
        <v>0.8</v>
      </c>
    </row>
    <row r="29" spans="2:7" x14ac:dyDescent="0.25">
      <c r="B29" s="8">
        <v>1</v>
      </c>
      <c r="C29" s="8">
        <v>1</v>
      </c>
      <c r="D29" s="8">
        <v>0</v>
      </c>
      <c r="E29" s="8">
        <v>0.28782478279280055</v>
      </c>
      <c r="F29" s="8">
        <v>0.1</v>
      </c>
      <c r="G29" s="8">
        <v>0.4</v>
      </c>
    </row>
    <row r="30" spans="2:7" x14ac:dyDescent="0.25">
      <c r="B30" s="8">
        <v>2</v>
      </c>
      <c r="C30" s="8">
        <v>2</v>
      </c>
      <c r="D30" s="8">
        <v>0</v>
      </c>
      <c r="E30" s="8">
        <v>2.8770985310135257E-2</v>
      </c>
      <c r="F30" s="8">
        <v>0.3</v>
      </c>
      <c r="G30" s="8">
        <v>0.6</v>
      </c>
    </row>
    <row r="31" spans="2:7" x14ac:dyDescent="0.25">
      <c r="B31" s="8">
        <v>9.5</v>
      </c>
      <c r="C31" s="8">
        <v>10</v>
      </c>
      <c r="D31" s="8">
        <v>0.5</v>
      </c>
      <c r="E31" s="8">
        <v>0.13295336207825231</v>
      </c>
      <c r="F31" s="8">
        <v>0.6</v>
      </c>
      <c r="G31" s="8">
        <v>1</v>
      </c>
    </row>
    <row r="32" spans="2:7" x14ac:dyDescent="0.25">
      <c r="B32" s="8">
        <v>9.5</v>
      </c>
      <c r="C32" s="8">
        <v>9</v>
      </c>
      <c r="D32" s="8">
        <v>-0.5</v>
      </c>
      <c r="E32" s="8">
        <v>0.12840320696494642</v>
      </c>
      <c r="F32" s="8">
        <v>1</v>
      </c>
      <c r="G32" s="8">
        <v>1</v>
      </c>
    </row>
    <row r="33" spans="2:7" x14ac:dyDescent="0.25">
      <c r="B33" s="8">
        <v>6.5</v>
      </c>
      <c r="C33" s="8">
        <v>6</v>
      </c>
      <c r="D33" s="8">
        <v>-0.5</v>
      </c>
      <c r="E33" s="8">
        <v>0.25047043862780172</v>
      </c>
      <c r="F33" s="8">
        <v>0.7</v>
      </c>
      <c r="G33" s="8">
        <v>0.8</v>
      </c>
    </row>
    <row r="34" spans="2:7" x14ac:dyDescent="0.25">
      <c r="B34" s="8">
        <v>4</v>
      </c>
      <c r="C34" s="8">
        <v>2</v>
      </c>
      <c r="D34" s="8">
        <v>-2</v>
      </c>
      <c r="E34" s="8">
        <v>0.1961578105492969</v>
      </c>
      <c r="F34" s="8">
        <v>0.4</v>
      </c>
      <c r="G34" s="8">
        <v>0.6</v>
      </c>
    </row>
    <row r="35" spans="2:7" x14ac:dyDescent="0.25">
      <c r="B35" s="8">
        <v>4</v>
      </c>
      <c r="C35" s="8">
        <v>6</v>
      </c>
      <c r="D35" s="8">
        <v>2</v>
      </c>
      <c r="E35" s="8">
        <v>0.2135046116677482</v>
      </c>
      <c r="F35" s="8">
        <v>0.3</v>
      </c>
      <c r="G35" s="8">
        <v>0.6</v>
      </c>
    </row>
    <row r="36" spans="2:7" x14ac:dyDescent="0.25">
      <c r="B36" s="8">
        <v>5.333333333333333</v>
      </c>
      <c r="C36" s="8">
        <v>5</v>
      </c>
      <c r="D36" s="8">
        <v>-0.33333333333333304</v>
      </c>
      <c r="E36" s="8">
        <v>0.19328992124770938</v>
      </c>
      <c r="F36" s="8">
        <v>0.2</v>
      </c>
      <c r="G36" s="8">
        <v>0.6</v>
      </c>
    </row>
    <row r="37" spans="2:7" x14ac:dyDescent="0.25">
      <c r="B37" s="8">
        <v>2.3333333333333335</v>
      </c>
      <c r="C37" s="8">
        <v>3</v>
      </c>
      <c r="D37" s="8">
        <v>0.66666666666666652</v>
      </c>
      <c r="E37" s="8">
        <v>0.11788652171277789</v>
      </c>
      <c r="F37" s="8">
        <v>0.2</v>
      </c>
      <c r="G37" s="8">
        <v>0.6</v>
      </c>
    </row>
    <row r="38" spans="2:7" x14ac:dyDescent="0.25">
      <c r="B38" s="8">
        <v>6</v>
      </c>
      <c r="C38" s="8">
        <v>7</v>
      </c>
      <c r="D38" s="8">
        <v>1</v>
      </c>
      <c r="E38" s="8">
        <v>0</v>
      </c>
      <c r="F38" s="8">
        <v>1</v>
      </c>
      <c r="G38" s="8">
        <v>1</v>
      </c>
    </row>
    <row r="39" spans="2:7" x14ac:dyDescent="0.25">
      <c r="B39" s="8">
        <v>9</v>
      </c>
      <c r="C39" s="8">
        <v>9</v>
      </c>
      <c r="D39" s="8">
        <v>0</v>
      </c>
      <c r="E39" s="8">
        <v>0.19631001022439803</v>
      </c>
      <c r="F39" s="8">
        <v>0.6</v>
      </c>
      <c r="G39" s="8">
        <v>0.9</v>
      </c>
    </row>
    <row r="40" spans="2:7" x14ac:dyDescent="0.25">
      <c r="B40" s="8">
        <v>7.333333333333333</v>
      </c>
      <c r="C40" s="8">
        <v>7</v>
      </c>
      <c r="D40" s="8">
        <v>-0.33333333333333304</v>
      </c>
      <c r="E40" s="8">
        <v>0.14097889584431958</v>
      </c>
      <c r="F40" s="8">
        <v>0.6</v>
      </c>
      <c r="G40" s="8">
        <v>0.7</v>
      </c>
    </row>
    <row r="41" spans="2:7" x14ac:dyDescent="0.25">
      <c r="B41" s="8">
        <v>6.666666666666667</v>
      </c>
      <c r="C41" s="8">
        <v>6</v>
      </c>
      <c r="D41" s="8">
        <v>-0.66666666666666696</v>
      </c>
      <c r="E41" s="8">
        <v>0.16657890979384654</v>
      </c>
      <c r="F41" s="8">
        <v>0.3</v>
      </c>
      <c r="G41" s="8">
        <v>0.6</v>
      </c>
    </row>
    <row r="42" spans="2:7" x14ac:dyDescent="0.25">
      <c r="B42" s="8">
        <v>5</v>
      </c>
      <c r="C42" s="8">
        <v>5</v>
      </c>
      <c r="D42" s="8">
        <v>0</v>
      </c>
      <c r="E42" s="8">
        <v>0.12733743381351406</v>
      </c>
      <c r="F42" s="8">
        <v>0.5</v>
      </c>
      <c r="G42" s="8">
        <v>0.6</v>
      </c>
    </row>
    <row r="43" spans="2:7" x14ac:dyDescent="0.25">
      <c r="B43" s="8">
        <v>1</v>
      </c>
      <c r="C43" s="8">
        <v>1</v>
      </c>
      <c r="D43" s="8">
        <v>0</v>
      </c>
      <c r="E43" s="8">
        <v>0.16887809633229814</v>
      </c>
      <c r="F43" s="8">
        <v>0.2</v>
      </c>
      <c r="G43" s="8">
        <v>0.6</v>
      </c>
    </row>
    <row r="44" spans="2:7" x14ac:dyDescent="0.25">
      <c r="B44" s="8">
        <v>5.333333333333333</v>
      </c>
      <c r="C44" s="8">
        <v>6</v>
      </c>
      <c r="D44" s="8">
        <v>0.66666666666666696</v>
      </c>
      <c r="E44" s="8">
        <v>0.22115167681368469</v>
      </c>
      <c r="F44" s="8">
        <v>0.2</v>
      </c>
      <c r="G44" s="8">
        <v>0.6</v>
      </c>
    </row>
    <row r="45" spans="2:7" x14ac:dyDescent="0.25">
      <c r="B45" s="8">
        <v>7.333333333333333</v>
      </c>
      <c r="C45" s="8">
        <v>7</v>
      </c>
      <c r="D45" s="8">
        <v>-0.33333333333333304</v>
      </c>
      <c r="E45" s="8">
        <v>0.11267970041331274</v>
      </c>
      <c r="F45" s="8">
        <v>0.7</v>
      </c>
      <c r="G45" s="8">
        <v>0.7</v>
      </c>
    </row>
    <row r="46" spans="2:7" x14ac:dyDescent="0.25">
      <c r="B46" s="8">
        <v>7.333333333333333</v>
      </c>
      <c r="C46" s="8">
        <v>8</v>
      </c>
      <c r="D46" s="8">
        <v>0.66666666666666696</v>
      </c>
      <c r="E46" s="8">
        <v>8.8228337843883911E-2</v>
      </c>
      <c r="F46" s="8">
        <v>0.7</v>
      </c>
      <c r="G46" s="8">
        <v>0.6</v>
      </c>
    </row>
    <row r="47" spans="2:7" x14ac:dyDescent="0.25">
      <c r="B47" s="8">
        <v>6.666666666666667</v>
      </c>
      <c r="C47" s="8">
        <v>6</v>
      </c>
      <c r="D47" s="8">
        <v>-0.66666666666666696</v>
      </c>
      <c r="E47" s="8">
        <v>0.1353621817409309</v>
      </c>
      <c r="F47" s="8">
        <v>0.4</v>
      </c>
      <c r="G47" s="8">
        <v>0.6</v>
      </c>
    </row>
    <row r="48" spans="2:7" x14ac:dyDescent="0.25">
      <c r="B48" s="8">
        <v>6</v>
      </c>
      <c r="C48" s="8">
        <v>5</v>
      </c>
      <c r="D48" s="8">
        <v>-1</v>
      </c>
      <c r="E48" s="8">
        <v>1.8921214695264386E-2</v>
      </c>
      <c r="F48" s="8">
        <v>0.9</v>
      </c>
      <c r="G48" s="8">
        <v>1</v>
      </c>
    </row>
  </sheetData>
  <mergeCells count="16">
    <mergeCell ref="B4:M4"/>
    <mergeCell ref="P4:S4"/>
    <mergeCell ref="J5:K5"/>
    <mergeCell ref="L5:M5"/>
    <mergeCell ref="B6:C6"/>
    <mergeCell ref="D6:E6"/>
    <mergeCell ref="F6:G6"/>
    <mergeCell ref="H6:I6"/>
    <mergeCell ref="J6:K6"/>
    <mergeCell ref="L6:M6"/>
    <mergeCell ref="C12:F12"/>
    <mergeCell ref="C13:F13"/>
    <mergeCell ref="B5:C5"/>
    <mergeCell ref="D5:E5"/>
    <mergeCell ref="F5:G5"/>
    <mergeCell ref="H5:I5"/>
  </mergeCells>
  <hyperlinks>
    <hyperlink ref="B5" location="'RT_FullTree'!$B$12:$B$12" display="Full-Grown Tree"/>
    <hyperlink ref="D5" location="'RT_Output'!$B$12:$B$12" display="Inputs"/>
    <hyperlink ref="F5" location="'RT_Output'!$B$44:$B$44" display="Full-Grown Tree Rules"/>
    <hyperlink ref="H5" location="'RT_Output'!$B$80:$B$80" display="Best Pruned Tree Rules"/>
    <hyperlink ref="J5" location="'RT_Output'!$B$88:$B$88" display="Min-Error Tree Rules"/>
    <hyperlink ref="L5" location="'RT_Output'!$B$96:$B$96" display="Train. Score - Summary"/>
    <hyperlink ref="B6" location="'RT_Output'!$B$101:$B$101" display="Valid. Score - Summary"/>
    <hyperlink ref="D6" location="'RT_PruneLog'!$B$12:$B$12" display="Prune Log"/>
    <hyperlink ref="F6" location="'RT_TrainingScore'!$B$2:$B$2" display="Train. Score Detail"/>
    <hyperlink ref="H6" location="'RT_ValidationLiftChart'!$B$12:$B$12" display="RT Valid. Lift Chart"/>
    <hyperlink ref="J6" location="'RT_ValidationScore'!$B$2:$B$2" display="Valid. Score Detail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hearing test error data</vt:lpstr>
      <vt:lpstr>Data</vt:lpstr>
      <vt:lpstr>NNP_Output</vt:lpstr>
      <vt:lpstr>NNP_ValidationScore</vt:lpstr>
      <vt:lpstr>NNP_TrainLog</vt:lpstr>
      <vt:lpstr>NNP_ValidationLiftChart</vt:lpstr>
      <vt:lpstr>NNP_Stored</vt:lpstr>
      <vt:lpstr>RT_Output</vt:lpstr>
      <vt:lpstr>RT_TrainingScore</vt:lpstr>
      <vt:lpstr>RT_ValidationScore</vt:lpstr>
      <vt:lpstr>RT_PruneLog</vt:lpstr>
      <vt:lpstr>RT_FullTree</vt:lpstr>
      <vt:lpstr>RT_ValidationLiftChart</vt:lpstr>
      <vt:lpstr>RT_Stored</vt:lpstr>
      <vt:lpstr>MLR_Output</vt:lpstr>
      <vt:lpstr>MLR_TrainingScore</vt:lpstr>
      <vt:lpstr>MLR_ValidationScore</vt:lpstr>
      <vt:lpstr>MLR_ValidationLiftChart</vt:lpstr>
      <vt:lpstr>MLR_Stored</vt:lpstr>
      <vt:lpstr>CT_Output</vt:lpstr>
      <vt:lpstr>CT_TrainingScore</vt:lpstr>
      <vt:lpstr>CT_ValidationScore</vt:lpstr>
      <vt:lpstr>CT_FullTree</vt:lpstr>
      <vt:lpstr>CT_Stored</vt:lpstr>
      <vt:lpstr>KNNC_Output</vt:lpstr>
      <vt:lpstr>KNNC_ValidationScore</vt:lpstr>
      <vt:lpstr>KNNC_Stored</vt:lpstr>
      <vt:lpstr>DA_Output</vt:lpstr>
      <vt:lpstr>DA_ValidationScoreLDA</vt:lpstr>
      <vt:lpstr>DA_Stored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Hay</dc:creator>
  <cp:lastModifiedBy>Samantha Hay</cp:lastModifiedBy>
  <dcterms:created xsi:type="dcterms:W3CDTF">2017-04-13T23:25:38Z</dcterms:created>
  <dcterms:modified xsi:type="dcterms:W3CDTF">2017-04-14T00:06:12Z</dcterms:modified>
</cp:coreProperties>
</file>