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y Hay\Desktop\Spring 2017\Capstone\PianoCapstone\Data Analysis\"/>
    </mc:Choice>
  </mc:AlternateContent>
  <bookViews>
    <workbookView xWindow="0" yWindow="0" windowWidth="28800" windowHeight="12210" firstSheet="18" activeTab="18"/>
  </bookViews>
  <sheets>
    <sheet name="Levels" sheetId="1" r:id="rId1"/>
    <sheet name="amazingGrace" sheetId="2" r:id="rId2"/>
    <sheet name="clavier" sheetId="3" r:id="rId3"/>
    <sheet name="opus" sheetId="5" r:id="rId4"/>
    <sheet name="sonata" sheetId="6" r:id="rId5"/>
    <sheet name="traumerei" sheetId="7" r:id="rId6"/>
    <sheet name="nocturne" sheetId="4" r:id="rId7"/>
    <sheet name="Data" sheetId="8" r:id="rId8"/>
    <sheet name="RT_Output1" sheetId="47" r:id="rId9"/>
    <sheet name="RT_TrainingScore1" sheetId="46" r:id="rId10"/>
    <sheet name="RT_ValidationScore1" sheetId="45" r:id="rId11"/>
    <sheet name="RT_PruneLog1" sheetId="44" r:id="rId12"/>
    <sheet name="RT_FullTree1" sheetId="43" r:id="rId13"/>
    <sheet name="RT_ValidationLiftChart1" sheetId="42" r:id="rId14"/>
    <sheet name="RT_Stored1" sheetId="41" r:id="rId15"/>
    <sheet name="CT score" sheetId="40" r:id="rId16"/>
    <sheet name="MLR_Output" sheetId="39" r:id="rId17"/>
    <sheet name="MLR_TrainingScore" sheetId="38" r:id="rId18"/>
    <sheet name="MLR_ValidationScore" sheetId="37" r:id="rId19"/>
    <sheet name="MLR_ValidationLiftChart" sheetId="36" r:id="rId20"/>
    <sheet name="MLR_Stored" sheetId="35" r:id="rId21"/>
    <sheet name="CT_Output" sheetId="34" r:id="rId22"/>
    <sheet name="CT_TrainingScore" sheetId="33" r:id="rId23"/>
    <sheet name="CT_ValidationScore" sheetId="32" r:id="rId24"/>
    <sheet name="CT_FullTree" sheetId="31" r:id="rId25"/>
    <sheet name="CT_Stored" sheetId="30" r:id="rId26"/>
    <sheet name="NNP_Output" sheetId="29" r:id="rId27"/>
    <sheet name="NNP_ValidationScore" sheetId="28" r:id="rId28"/>
    <sheet name="NNP_TrainLog" sheetId="27" r:id="rId29"/>
    <sheet name="NNP_ValidationLiftChart" sheetId="26" r:id="rId30"/>
    <sheet name="NNP_Stored" sheetId="25" r:id="rId31"/>
    <sheet name="RT_Output" sheetId="24" r:id="rId32"/>
    <sheet name="RT_ValidationScore" sheetId="23" r:id="rId33"/>
    <sheet name="RT_PruneLog" sheetId="22" r:id="rId34"/>
    <sheet name="RT_FullTree" sheetId="21" r:id="rId35"/>
    <sheet name="RT_ValidationLiftChart" sheetId="20" r:id="rId36"/>
    <sheet name="RT_Stored" sheetId="19" r:id="rId37"/>
    <sheet name="KNNP_Output" sheetId="18" r:id="rId38"/>
    <sheet name="KNNP_ValidationScore" sheetId="17" r:id="rId39"/>
    <sheet name="KNNP_ValidationLiftChart" sheetId="16" r:id="rId40"/>
    <sheet name="KNNP_Stored" sheetId="15" r:id="rId41"/>
    <sheet name="KNNC_Output" sheetId="14" r:id="rId42"/>
    <sheet name="KNNC_ValidationScore" sheetId="13" r:id="rId43"/>
    <sheet name="KNNC_Stored" sheetId="12" r:id="rId44"/>
    <sheet name="DA_Output" sheetId="11" r:id="rId45"/>
    <sheet name="DA_ValidationScoreLDA" sheetId="10" r:id="rId46"/>
    <sheet name="DA_Stored" sheetId="9" r:id="rId47"/>
  </sheets>
  <definedNames>
    <definedName name="_xlchart.v3.0" hidden="1">'CT score'!$C$1:$C$54</definedName>
    <definedName name="xlm_600_1" localSheetId="7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0_2" localSheetId="7" hidden="1">"'a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</definedName>
    <definedName name="xlm_600_3" localSheetId="7" hidden="1">"'""newDataWorksheet"":false,""normalizeInput"":false,""useTreeLimitType"":false,""useMinTermNodesRecs"":true,""minRecsInTermNode"":3,""pruneTree"":false,""priorClassProbabilityCode"":0,""maxTreeDisplayLevels"":7,""fullTree"":true,""bestPrunedTree"":false,""minErrorTree"":false"</definedName>
    <definedName name="xlm_600_4" localSheetId="7" hidden="1">"',""userSpecDecisionNodes"":false,""trainDetailRpt"":true,""trainSummaryRpt"":true,""trainLiftChart"":false,""trainROCCurve"":false,""validationDetailRpt"":true,""validationSummaryRpt"":true,""validationLiftChart"":false,""validROCCurve"":false,""testDetailRpt"":false,""testS"</definedName>
    <definedName name="xlm_600_5" localSheetId="7" hidden="1">"'ummaryRpt"":false,""testLiftChart"":false,""testROCCurve"":false}"</definedName>
    <definedName name="xlm_601_1" localSheetId="7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1_2" localSheetId="7" hidden="1">"'ass"":null,""successCutoffProb"":0.5,""partitionData"":true,""usePartitionVar"":false,""useRandomRows"":true,""setSeed"":false,""seedValue"":12345,""trainPct"":60,""validationPct"":40,""testPct"":0,""autoPct"":true,""equalPct"":false,""specifyPct"":false,""newDataDatabase"":false,"</definedName>
    <definedName name="xlm_601_3" localSheetId="7" hidden="1">"'""newDataWorksheet"":false,""quadraticDiscriminant"":false,""linearDiscriminant"":true,""canonicalVariate"":false,""optimizationMethodCode"":0,""priorClassProbabilityCode"":0,""successCost"":1,""failureCost"":1,""linearDiscriminantFuncs"":false,""canonicalVariateLoadings"":"</definedName>
    <definedName name="xlm_601_4" localSheetId="7" hidden="1">"'false,""trainDetailRpt"":false,""trainSummaryRpt"":true,""trainLiftChart"":false,""trainCanonicalScores"":false,""trainROCCurve"":false,""validationDetailRpt"":true,""validationSummaryRpt"":true,""validationLiftChart"":false,""validationCanonicalScores"":false,""validROCCu"</definedName>
    <definedName name="xlm_601_5" localSheetId="7" hidden="1">"'rve"":false,""testDetailRpt"":false,""testSummaryRpt"":false,""testLiftChart"":false,""testCanonicalScores"":false,""testROCCurve"":false,""scoreNewDataWorksheetCanonical"":false}"</definedName>
    <definedName name="xlm_602_1" localSheetId="7" hidden="1">"'{""wkbk"":""ML_Pieces.xlsx"",""wksheet"":""Data"",""data_range"":""$A$1:$I$55"",""has_header"":true,""cat_cols"":[],""firstRow"":1,""rows"":54,""train_rows"":32,""validation_rows"":22,""test_rows"":0,""isPartitionSheet"":false,""numOutputClasses"":5,""useSuccessClass"":false,""successCl"</definedName>
    <definedName name="xlm_602_2" localSheetId="7" hidden="1">"'ass"":null,""successCutoffProb"":0.5,""partitionData"":true,""usePartitionVar"":false,""useRandomRows"":true,""setSeed"":true,""seedValue"":12345,""trainPct"":60,""validationPct"":40,""testPct"":0,""autoPct"":true,""equalPct"":false,""specifyPct"":false,""newDataDatabase"":false,"""</definedName>
    <definedName name="xlm_602_3" localSheetId="7" hidden="1">"'newDataWorksheet"":false,""normalizeInputData"":false,""numNearestNeighbors"":10,""scoreOptCode"":1,""priorClassProbabilityCode"":0,""trainDetailRpt"":false,""trainSummaryRpt"":true,""trainLiftChart"":false,""trainROCCurve"":false,""validationDetailRpt"":true,""validationSu"</definedName>
    <definedName name="xlm_602_4" localSheetId="7" hidden="1">"'mmaryRpt"":true,""validationLiftChart"":false,""validROCCurve"":false,""testDetailRpt"":false,""testSummaryRpt"":false,""testLiftChart"":false,""testROCCurve"":false}"</definedName>
    <definedName name="xlm_700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0_2" localSheetId="7" hidden="1">"'Rows"":true,""setSeed"":false,""seedValue"":12345,""trainPct"":60,""validationPct"":40,""testPct"":0,""autoPct"":true,""equalPct"":false,""specifyPct"":false,""normalizeInputData"":false,""numNearestNeighbors"":10,""scoreOptCode"":1,""trainDetailRpt"":false,""trainSummaryRpt"":tru"</definedName>
    <definedName name="xlm_700_3" localSheetId="7" hidden="1">"'e,""trainLiftChart"":false,""trainROCCurve"":false,""validationDetailRpt"":true,""validationSummaryRpt"":true,""validationLiftChart"":true,""validROCCurve"":false,""testDetailRpt"":false,""testSummaryRpt"":false,""testLiftChart"":false,""testROCCurve"":false,""newDataDatabas"</definedName>
    <definedName name="xlm_700_4" localSheetId="7" hidden="1">"'e"":false,""newDataWorksheet"":false}"</definedName>
    <definedName name="xlm_701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1_2" localSheetId="7" hidden="1">"'Rows"":true,""setSeed"":false,""seedValue"":12345,""trainPct"":60,""validationPct"":40,""testPct"":0,""autoPct"":true,""equalPct"":false,""specifyPct"":false,""varSelectionOnly"":false,""forceConstTermToZero"":false,""fittedValues"":false,""standardizedResids"":false,""unstandard"</definedName>
    <definedName name="xlm_701_3" localSheetId="7" hidden="1">"'izedResids"":false,""ANOVA"":true,""varCovarMatrix"":false,""outputTrainDataCovarMatrixOfCoeffs"":false,""trainDetailRpt"":true,""trainSummaryRpt"":true,""trainLiftChart"":false,""trainROCCurve"":false,""validationDetailRpt"":true,""validationSummaryRpt"":true,""validationL"</definedName>
    <definedName name="xlm_701_4" localSheetId="7" hidden="1">"'iftChart"":true,""validROCCurve"":false,""testDetailRpt"":false,""testSummaryRpt"":false,""testLiftChart"":false,""testROCCurve"":false,""newDataDatabase"":false,""newDataWorksheet"":false,""studentizedResiduals"":false,""deletedResiduals"":false,""cooksDistance"":false,""DFf"</definedName>
    <definedName name="xlm_701_5" localSheetId="7" hidden="1">"'its"":false,""covarianceRatiosStats"":false,""hatMatrixDiagonalsStats"":false,""performCollinearityDiagnostics"":false,""performCollinearityDiags"":false,""perfBestSubsetSel"":false}"</definedName>
    <definedName name="xlm_702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2_2" localSheetId="7" hidden="1">"'Rows"":true,""setSeed"":false,""seedValue"":12345,""trainPct"":60,""validationPct"":40,""testPct"":0,""autoPct"":true,""equalPct"":false,""specifyPct"":false,""normalizeInput"":false,""neuronWeightSeed"":12345,""layerNodes"":[6,0,0,0],""numHiddenLayers"":1,""networkArchCode"":2,""n"</definedName>
    <definedName name="xlm_702_3" localSheetId="7" hidden="1">"'umEpochs"":30,""errorTolerance"":0.01,""weightDecayTraining"":0,""gradientDescentStepSize"":0.1,""weightChangeMomentum"":0.6,""hiddenLayerSigmoidCode"":1,""outputLayerSigmoidCode"":1,""trainDetailRpt"":false,""trainSummaryRpt"":true,""trainLiftChart"":false,""trainROCCurve"""</definedName>
    <definedName name="xlm_702_4" localSheetId="7" hidden="1">"':false,""validationDetailRpt"":true,""validationSummaryRpt"":true,""validationLiftChart"":true,""validROCCurve"":false,""testDetailRpt"":false,""testSummaryRpt"":false,""testLiftChart"":false,""testROCCurve"":false,""newDataDatabase"":false,""newDataWorksheet"":false}"</definedName>
    <definedName name="xlm_703_1" localSheetId="7" hidden="1">"'{""wkbk"":""ML_Pieces.xlsx"",""wksheet"":""Data"",""data_range"":""$A$1:$I$55"",""has_header"":true,""cat_cols"":[],""firstRow"":1,""rows"":54,""train_rows"":32,""validation_rows"":22,""test_rows"":0,""isPartitionSheet"":false,""partitionData"":true,""usePartitionVar"":false,""useRandom"</definedName>
    <definedName name="xlm_703_2" localSheetId="7" hidden="1">"'Rows"":true,""setSeed"":false,""seedValue"":12345,""trainPct"":60,""validationPct"":40,""testPct"":0,""autoPct"":true,""equalPct"":false,""specifyPct"":false,""normalizeInput"":false,""maxInputVarSplits"":31,""useTreeLimitType"":false,""useMinTermNodesRecs"":true,""minRecsInTermN"</definedName>
    <definedName name="xlm_703_3" localSheetId="7" hidden="1">"'ode"":3,""scoreOptCode"":0,""maxTreeDisplayLevels"":7,""fullTree"":true,""bestPrunedTree"":false,""minErrorTree"":false,""userSpecDecisionNodes"":false,""trainDetailRpt"":true,""trainSummaryRpt"":true,""trainLiftChart"":false,""trainROCCurve"":false,""validationDetailRpt"":tru"</definedName>
    <definedName name="xlm_703_4" localSheetId="7" hidden="1">"'e,""validationSummaryRpt"":true,""validationLiftChart"":true,""validROCCurve"":false,""testDetailRpt"":false,""testSummaryRpt"":false,""testLiftChart"":false,""testROCCurve"":false,""newDataDatabase"":false,""newDataWorksheet"":false}"</definedName>
    <definedName name="xlm_clnc_1" localSheetId="7" hidden="1">"'{""input_cols"":[{""varName"":""Amazing Grace""},{""varName"":""Clavier""},{""varName"":""Opus""},{""varName"":""Sonata""},{""varName"":""Traumerei""},{""varName"":""Nocturne""}],""output_var"":{""varName"":""smallLevel""}}"</definedName>
    <definedName name="xlm_pdnc_1" localSheetId="7" hidden="1">"'{""input_cols"":[{""varName"":""Amazing Grace""},{""varName"":""Clavier""},{""varName"":""Opus""},{""varName"":""Sonata""},{""varName"":""Traumerei""},{""varName"":""Nocturne""}],""output_var"":{""varName"":""Reported Level""}}"</definedName>
    <definedName name="XLMFullModelDefinition" localSheetId="46" hidden="1">"B3:L14"</definedName>
    <definedName name="XLMFullModelDefinition" localSheetId="43" hidden="1">"B3:L46"</definedName>
    <definedName name="XLMFullModelDefinition" localSheetId="40" hidden="1">"B3:L39"</definedName>
    <definedName name="XLMFullModelDefinition" localSheetId="20" hidden="1">"A2:K10"</definedName>
    <definedName name="XLMFullModelDefinition" localSheetId="30" hidden="1">"A2:T17"</definedName>
    <definedName name="XLMFullModelDefinitionFullGrown" localSheetId="25" hidden="1">"B3:M43"</definedName>
    <definedName name="XLMFullModelDefinitionFullGrown" localSheetId="36" hidden="1">"B3:M52"</definedName>
    <definedName name="XLMFullModelDefinitionFullGrown" localSheetId="14" hidden="1">"B3:M52"</definedName>
    <definedName name="XLMModelDefinition" localSheetId="46" hidden="1">"B3:C11"</definedName>
    <definedName name="XLMModelDefinition" localSheetId="43" hidden="1">"B3:C16"</definedName>
    <definedName name="XLMModelDefinition" localSheetId="40" hidden="1">"B3:C12"</definedName>
    <definedName name="XLMModelDefinition" localSheetId="20" hidden="1">"A2:B9"</definedName>
    <definedName name="XLMModelDefinition" localSheetId="30" hidden="1">"A2:B17"</definedName>
    <definedName name="XLMModelDefinitionFullGrown" localSheetId="25" hidden="1">"B3:C23"</definedName>
    <definedName name="XLMModelDefinitionFullGrown" localSheetId="36" hidden="1">"B3:C20"</definedName>
    <definedName name="XLMModelDefinitionFullGrown" localSheetId="14" hidden="1">"B3:C20"</definedName>
    <definedName name="XLMModelInputVars" localSheetId="46" hidden="1">"E8:E13"</definedName>
    <definedName name="XLMModelInputVars" localSheetId="43" hidden="1">"F3:K3"</definedName>
    <definedName name="XLMModelInputVars" localSheetId="40" hidden="1">"F3:K3"</definedName>
    <definedName name="XLMModelInputVars" localSheetId="20" hidden="1">"E5:J5"</definedName>
    <definedName name="XLMModelInputVars" localSheetId="30" hidden="1">"D4:I4"</definedName>
    <definedName name="XLMModelInputVarsFullGrown" localSheetId="25" hidden="1">"G40:L40"</definedName>
    <definedName name="XLMModelInputVarsFullGrown" localSheetId="36" hidden="1">"G49:L49"</definedName>
    <definedName name="XLMModelInputVarsFullGrown" localSheetId="14" hidden="1">"G49:L49"</definedName>
    <definedName name="XLMModelInputVarsRole" localSheetId="46" hidden="1">"K8:K14"</definedName>
    <definedName name="XLMModelInputVarsRole" localSheetId="43" hidden="1">"F4:L4"</definedName>
    <definedName name="XLMModelInputVarsRole" localSheetId="40" hidden="1">"F4:L4"</definedName>
    <definedName name="XLMModelInputVarsRole" localSheetId="20" hidden="1">"E7:K7"</definedName>
    <definedName name="XLMModelInputVarsRole" localSheetId="30" hidden="1">"D6:J6"</definedName>
    <definedName name="XLMModelInputVarsRoleFullGrown" localSheetId="25" hidden="1">"G41:M41"</definedName>
    <definedName name="XLMModelInputVarsRoleFullGrown" localSheetId="36" hidden="1">"G50:M50"</definedName>
    <definedName name="XLMModelInputVarsRoleFullGrown" localSheetId="14" hidden="1">"G50:M50"</definedName>
    <definedName name="XLMModelInputVarsType" localSheetId="20" hidden="1">"E8:K8"</definedName>
    <definedName name="XLMModelInputVarsType" localSheetId="30" hidden="1">"D7:I7"</definedName>
    <definedName name="XLMModelTypeId" localSheetId="25" hidden="1">11</definedName>
    <definedName name="XLMModelTypeId" localSheetId="46" hidden="1">8</definedName>
    <definedName name="XLMModelTypeId" localSheetId="43" hidden="1">10</definedName>
    <definedName name="XLMModelTypeId" localSheetId="40" hidden="1">15</definedName>
    <definedName name="XLMModelTypeId" localSheetId="20" hidden="1">14</definedName>
    <definedName name="XLMModelTypeId" localSheetId="30" hidden="1">17</definedName>
    <definedName name="XLMModelTypeId" localSheetId="36" hidden="1">16</definedName>
    <definedName name="XLMModelTypeId" localSheetId="14" hidden="1">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0" l="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1" i="40"/>
  <c r="E134" i="34"/>
  <c r="D134" i="34"/>
  <c r="F134" i="34" s="1"/>
  <c r="E133" i="34"/>
  <c r="D133" i="34"/>
  <c r="F133" i="34" s="1"/>
  <c r="F132" i="34"/>
  <c r="E132" i="34"/>
  <c r="D132" i="34"/>
  <c r="E131" i="34"/>
  <c r="F131" i="34" s="1"/>
  <c r="D131" i="34"/>
  <c r="E130" i="34"/>
  <c r="D130" i="34"/>
  <c r="D135" i="34" s="1"/>
  <c r="F114" i="34"/>
  <c r="E114" i="34"/>
  <c r="D114" i="34"/>
  <c r="E113" i="34"/>
  <c r="F113" i="34" s="1"/>
  <c r="D113" i="34"/>
  <c r="E112" i="34"/>
  <c r="D112" i="34"/>
  <c r="F112" i="34" s="1"/>
  <c r="E111" i="34"/>
  <c r="D111" i="34"/>
  <c r="F111" i="34" s="1"/>
  <c r="F110" i="34"/>
  <c r="E110" i="34"/>
  <c r="E115" i="34" s="1"/>
  <c r="D110" i="34"/>
  <c r="E105" i="14"/>
  <c r="F105" i="14" s="1"/>
  <c r="D105" i="14"/>
  <c r="E104" i="14"/>
  <c r="D104" i="14"/>
  <c r="F104" i="14" s="1"/>
  <c r="E103" i="14"/>
  <c r="D103" i="14"/>
  <c r="F103" i="14" s="1"/>
  <c r="F102" i="14"/>
  <c r="E102" i="14"/>
  <c r="D102" i="14"/>
  <c r="D106" i="14" s="1"/>
  <c r="E101" i="14"/>
  <c r="E106" i="14" s="1"/>
  <c r="D101" i="14"/>
  <c r="E84" i="14"/>
  <c r="D84" i="14"/>
  <c r="F84" i="14" s="1"/>
  <c r="F83" i="14"/>
  <c r="E83" i="14"/>
  <c r="D83" i="14"/>
  <c r="E82" i="14"/>
  <c r="F82" i="14" s="1"/>
  <c r="D82" i="14"/>
  <c r="E81" i="14"/>
  <c r="E85" i="14" s="1"/>
  <c r="D81" i="14"/>
  <c r="F81" i="14" s="1"/>
  <c r="E80" i="14"/>
  <c r="D80" i="14"/>
  <c r="F80" i="14" s="1"/>
  <c r="D88" i="11"/>
  <c r="C88" i="11"/>
  <c r="E88" i="11" s="1"/>
  <c r="D87" i="11"/>
  <c r="C87" i="11"/>
  <c r="E87" i="11" s="1"/>
  <c r="E86" i="11"/>
  <c r="D86" i="11"/>
  <c r="C86" i="11"/>
  <c r="D85" i="11"/>
  <c r="E85" i="11" s="1"/>
  <c r="C85" i="11"/>
  <c r="D84" i="11"/>
  <c r="D89" i="11" s="1"/>
  <c r="C84" i="11"/>
  <c r="C89" i="11" s="1"/>
  <c r="E89" i="11" s="1"/>
  <c r="E68" i="11"/>
  <c r="D68" i="11"/>
  <c r="C68" i="11"/>
  <c r="D67" i="11"/>
  <c r="E67" i="11" s="1"/>
  <c r="C67" i="11"/>
  <c r="D66" i="11"/>
  <c r="C66" i="11"/>
  <c r="E66" i="11" s="1"/>
  <c r="D65" i="11"/>
  <c r="C65" i="11"/>
  <c r="E65" i="11" s="1"/>
  <c r="E64" i="11"/>
  <c r="D64" i="11"/>
  <c r="D69" i="11" s="1"/>
  <c r="C64" i="11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2" i="8"/>
  <c r="C3" i="8"/>
  <c r="D3" i="8"/>
  <c r="E3" i="8"/>
  <c r="F3" i="8"/>
  <c r="G3" i="8"/>
  <c r="H3" i="8"/>
  <c r="C4" i="8"/>
  <c r="D4" i="8"/>
  <c r="E4" i="8"/>
  <c r="F4" i="8"/>
  <c r="G4" i="8"/>
  <c r="H4" i="8"/>
  <c r="C5" i="8"/>
  <c r="D5" i="8"/>
  <c r="E5" i="8"/>
  <c r="F5" i="8"/>
  <c r="G5" i="8"/>
  <c r="H5" i="8"/>
  <c r="C6" i="8"/>
  <c r="D6" i="8"/>
  <c r="E6" i="8"/>
  <c r="F6" i="8"/>
  <c r="G6" i="8"/>
  <c r="H6" i="8"/>
  <c r="C7" i="8"/>
  <c r="D7" i="8"/>
  <c r="E7" i="8"/>
  <c r="F7" i="8"/>
  <c r="G7" i="8"/>
  <c r="H7" i="8"/>
  <c r="C8" i="8"/>
  <c r="D8" i="8"/>
  <c r="E8" i="8"/>
  <c r="F8" i="8"/>
  <c r="G8" i="8"/>
  <c r="H8" i="8"/>
  <c r="C9" i="8"/>
  <c r="D9" i="8"/>
  <c r="E9" i="8"/>
  <c r="F9" i="8"/>
  <c r="G9" i="8"/>
  <c r="H9" i="8"/>
  <c r="C10" i="8"/>
  <c r="D10" i="8"/>
  <c r="E10" i="8"/>
  <c r="F10" i="8"/>
  <c r="G10" i="8"/>
  <c r="H10" i="8"/>
  <c r="C11" i="8"/>
  <c r="D11" i="8"/>
  <c r="E11" i="8"/>
  <c r="F11" i="8"/>
  <c r="G11" i="8"/>
  <c r="H11" i="8"/>
  <c r="C12" i="8"/>
  <c r="D12" i="8"/>
  <c r="E12" i="8"/>
  <c r="F12" i="8"/>
  <c r="G12" i="8"/>
  <c r="H12" i="8"/>
  <c r="C13" i="8"/>
  <c r="D13" i="8"/>
  <c r="E13" i="8"/>
  <c r="F13" i="8"/>
  <c r="G13" i="8"/>
  <c r="H13" i="8"/>
  <c r="C14" i="8"/>
  <c r="D14" i="8"/>
  <c r="E14" i="8"/>
  <c r="F14" i="8"/>
  <c r="G14" i="8"/>
  <c r="H14" i="8"/>
  <c r="C15" i="8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C21" i="8"/>
  <c r="D21" i="8"/>
  <c r="E21" i="8"/>
  <c r="F21" i="8"/>
  <c r="G21" i="8"/>
  <c r="H21" i="8"/>
  <c r="C22" i="8"/>
  <c r="D22" i="8"/>
  <c r="E22" i="8"/>
  <c r="F22" i="8"/>
  <c r="G22" i="8"/>
  <c r="H22" i="8"/>
  <c r="C23" i="8"/>
  <c r="D23" i="8"/>
  <c r="E23" i="8"/>
  <c r="F23" i="8"/>
  <c r="G23" i="8"/>
  <c r="H23" i="8"/>
  <c r="C24" i="8"/>
  <c r="D24" i="8"/>
  <c r="E24" i="8"/>
  <c r="F24" i="8"/>
  <c r="G24" i="8"/>
  <c r="H24" i="8"/>
  <c r="C25" i="8"/>
  <c r="D25" i="8"/>
  <c r="E25" i="8"/>
  <c r="F25" i="8"/>
  <c r="G25" i="8"/>
  <c r="H25" i="8"/>
  <c r="C26" i="8"/>
  <c r="D26" i="8"/>
  <c r="E26" i="8"/>
  <c r="F26" i="8"/>
  <c r="G26" i="8"/>
  <c r="H26" i="8"/>
  <c r="C27" i="8"/>
  <c r="D27" i="8"/>
  <c r="E27" i="8"/>
  <c r="F27" i="8"/>
  <c r="G27" i="8"/>
  <c r="H27" i="8"/>
  <c r="C28" i="8"/>
  <c r="D28" i="8"/>
  <c r="E28" i="8"/>
  <c r="F28" i="8"/>
  <c r="G28" i="8"/>
  <c r="H28" i="8"/>
  <c r="C29" i="8"/>
  <c r="D29" i="8"/>
  <c r="E29" i="8"/>
  <c r="F29" i="8"/>
  <c r="G29" i="8"/>
  <c r="H29" i="8"/>
  <c r="C30" i="8"/>
  <c r="D30" i="8"/>
  <c r="E30" i="8"/>
  <c r="F30" i="8"/>
  <c r="G30" i="8"/>
  <c r="H30" i="8"/>
  <c r="C31" i="8"/>
  <c r="D31" i="8"/>
  <c r="E31" i="8"/>
  <c r="F31" i="8"/>
  <c r="G31" i="8"/>
  <c r="H31" i="8"/>
  <c r="C32" i="8"/>
  <c r="D32" i="8"/>
  <c r="E32" i="8"/>
  <c r="F32" i="8"/>
  <c r="G32" i="8"/>
  <c r="H32" i="8"/>
  <c r="C33" i="8"/>
  <c r="D33" i="8"/>
  <c r="E33" i="8"/>
  <c r="F33" i="8"/>
  <c r="G33" i="8"/>
  <c r="H33" i="8"/>
  <c r="C34" i="8"/>
  <c r="D34" i="8"/>
  <c r="E34" i="8"/>
  <c r="F34" i="8"/>
  <c r="G34" i="8"/>
  <c r="H34" i="8"/>
  <c r="C35" i="8"/>
  <c r="D35" i="8"/>
  <c r="E35" i="8"/>
  <c r="F35" i="8"/>
  <c r="G35" i="8"/>
  <c r="H35" i="8"/>
  <c r="C36" i="8"/>
  <c r="D36" i="8"/>
  <c r="E36" i="8"/>
  <c r="F36" i="8"/>
  <c r="G36" i="8"/>
  <c r="H36" i="8"/>
  <c r="C37" i="8"/>
  <c r="D37" i="8"/>
  <c r="E37" i="8"/>
  <c r="F37" i="8"/>
  <c r="G37" i="8"/>
  <c r="H37" i="8"/>
  <c r="C38" i="8"/>
  <c r="D38" i="8"/>
  <c r="E38" i="8"/>
  <c r="F38" i="8"/>
  <c r="G38" i="8"/>
  <c r="H38" i="8"/>
  <c r="C39" i="8"/>
  <c r="D39" i="8"/>
  <c r="E39" i="8"/>
  <c r="F39" i="8"/>
  <c r="G39" i="8"/>
  <c r="H39" i="8"/>
  <c r="C40" i="8"/>
  <c r="D40" i="8"/>
  <c r="E40" i="8"/>
  <c r="F40" i="8"/>
  <c r="G40" i="8"/>
  <c r="H40" i="8"/>
  <c r="C41" i="8"/>
  <c r="D41" i="8"/>
  <c r="E41" i="8"/>
  <c r="F41" i="8"/>
  <c r="G41" i="8"/>
  <c r="H41" i="8"/>
  <c r="C42" i="8"/>
  <c r="D42" i="8"/>
  <c r="E42" i="8"/>
  <c r="F42" i="8"/>
  <c r="G42" i="8"/>
  <c r="H42" i="8"/>
  <c r="C43" i="8"/>
  <c r="D43" i="8"/>
  <c r="E43" i="8"/>
  <c r="F43" i="8"/>
  <c r="G43" i="8"/>
  <c r="H43" i="8"/>
  <c r="C44" i="8"/>
  <c r="D44" i="8"/>
  <c r="E44" i="8"/>
  <c r="F44" i="8"/>
  <c r="G44" i="8"/>
  <c r="H44" i="8"/>
  <c r="C45" i="8"/>
  <c r="D45" i="8"/>
  <c r="E45" i="8"/>
  <c r="F45" i="8"/>
  <c r="G45" i="8"/>
  <c r="H45" i="8"/>
  <c r="C46" i="8"/>
  <c r="D46" i="8"/>
  <c r="E46" i="8"/>
  <c r="F46" i="8"/>
  <c r="G46" i="8"/>
  <c r="H46" i="8"/>
  <c r="C47" i="8"/>
  <c r="D47" i="8"/>
  <c r="E47" i="8"/>
  <c r="F47" i="8"/>
  <c r="G47" i="8"/>
  <c r="H47" i="8"/>
  <c r="C48" i="8"/>
  <c r="D48" i="8"/>
  <c r="E48" i="8"/>
  <c r="F48" i="8"/>
  <c r="G48" i="8"/>
  <c r="H48" i="8"/>
  <c r="C49" i="8"/>
  <c r="D49" i="8"/>
  <c r="E49" i="8"/>
  <c r="F49" i="8"/>
  <c r="G49" i="8"/>
  <c r="H49" i="8"/>
  <c r="C50" i="8"/>
  <c r="D50" i="8"/>
  <c r="E50" i="8"/>
  <c r="F50" i="8"/>
  <c r="G50" i="8"/>
  <c r="H50" i="8"/>
  <c r="C51" i="8"/>
  <c r="D51" i="8"/>
  <c r="E51" i="8"/>
  <c r="F51" i="8"/>
  <c r="G51" i="8"/>
  <c r="H51" i="8"/>
  <c r="C52" i="8"/>
  <c r="D52" i="8"/>
  <c r="E52" i="8"/>
  <c r="F52" i="8"/>
  <c r="G52" i="8"/>
  <c r="H52" i="8"/>
  <c r="C53" i="8"/>
  <c r="D53" i="8"/>
  <c r="E53" i="8"/>
  <c r="F53" i="8"/>
  <c r="G53" i="8"/>
  <c r="H53" i="8"/>
  <c r="C54" i="8"/>
  <c r="D54" i="8"/>
  <c r="E54" i="8"/>
  <c r="F54" i="8"/>
  <c r="G54" i="8"/>
  <c r="H54" i="8"/>
  <c r="C55" i="8"/>
  <c r="D55" i="8"/>
  <c r="E55" i="8"/>
  <c r="F55" i="8"/>
  <c r="G55" i="8"/>
  <c r="H55" i="8"/>
  <c r="H2" i="8"/>
  <c r="G2" i="8"/>
  <c r="F2" i="8"/>
  <c r="E2" i="8"/>
  <c r="D2" i="8"/>
  <c r="C2" i="8"/>
  <c r="F135" i="34" l="1"/>
  <c r="D115" i="34"/>
  <c r="F115" i="34" s="1"/>
  <c r="F130" i="34"/>
  <c r="E135" i="34"/>
  <c r="F106" i="14"/>
  <c r="D85" i="14"/>
  <c r="F85" i="14" s="1"/>
  <c r="F101" i="14"/>
  <c r="C69" i="11"/>
  <c r="E69" i="11" s="1"/>
  <c r="E84" i="11"/>
</calcChain>
</file>

<file path=xl/sharedStrings.xml><?xml version="1.0" encoding="utf-8"?>
<sst xmlns="http://schemas.openxmlformats.org/spreadsheetml/2006/main" count="2258" uniqueCount="408">
  <si>
    <t>Subject ID</t>
  </si>
  <si>
    <t>Reported Level</t>
  </si>
  <si>
    <t>Amazing Grace</t>
  </si>
  <si>
    <t>Clavier</t>
  </si>
  <si>
    <t>Opus</t>
  </si>
  <si>
    <t>Sonata</t>
  </si>
  <si>
    <t>Traumerei</t>
  </si>
  <si>
    <t>Nocturne</t>
  </si>
  <si>
    <t>smallLevel</t>
  </si>
  <si>
    <t>Date: 13-Apr-2017 18:42:00</t>
  </si>
  <si>
    <t>Model</t>
  </si>
  <si>
    <t>Discriminant Analysis</t>
  </si>
  <si>
    <t>Constant terms of discriminant functions</t>
  </si>
  <si>
    <t>F7:J7</t>
  </si>
  <si>
    <t>Variable coefficients of discriminant functions</t>
  </si>
  <si>
    <t>F8:J13</t>
  </si>
  <si>
    <t>Selected Variables</t>
  </si>
  <si>
    <t>E8:E14</t>
  </si>
  <si>
    <t>Variables Offsets</t>
  </si>
  <si>
    <t>L8:L14</t>
  </si>
  <si>
    <t>Constant</t>
  </si>
  <si>
    <t>Class Labels</t>
  </si>
  <si>
    <t>F6:J6</t>
  </si>
  <si>
    <t>Input</t>
  </si>
  <si>
    <t>Variable Role</t>
  </si>
  <si>
    <t>K8:K14</t>
  </si>
  <si>
    <t>Success Class Index</t>
  </si>
  <si>
    <t>Success Probability Threshold</t>
  </si>
  <si>
    <t>Output</t>
  </si>
  <si>
    <t>XLMiner : Linear Discriminant Analysis - Classification of Validation Data</t>
  </si>
  <si>
    <t>Output Navigator</t>
  </si>
  <si>
    <t>Elapsed Times in Milliseconds</t>
  </si>
  <si>
    <t>Reading Data</t>
  </si>
  <si>
    <t>Computation</t>
  </si>
  <si>
    <t>Writing Data</t>
  </si>
  <si>
    <t>Total</t>
  </si>
  <si>
    <t>Workbook</t>
  </si>
  <si>
    <t>ML_Pieces.xlsx</t>
  </si>
  <si>
    <t>Worksheet</t>
  </si>
  <si>
    <t>Data</t>
  </si>
  <si>
    <t>Predicted
Class</t>
  </si>
  <si>
    <t>Actual
Class</t>
  </si>
  <si>
    <t>Prob. for
1</t>
  </si>
  <si>
    <t>Prob. for
2</t>
  </si>
  <si>
    <t>Prob. for
3</t>
  </si>
  <si>
    <t>Prob. for
4</t>
  </si>
  <si>
    <t>Prob. for
5</t>
  </si>
  <si>
    <t>Inputs</t>
  </si>
  <si>
    <t>Prior Class Probabilities</t>
  </si>
  <si>
    <t>Train. Score - LDA Summary</t>
  </si>
  <si>
    <t>Valid. Score - LDA Summary</t>
  </si>
  <si>
    <t>LDA Valid. Detail Rpt.</t>
  </si>
  <si>
    <t>XLMiner : Discriminant Analysis</t>
  </si>
  <si>
    <t>Partitioning Method</t>
  </si>
  <si>
    <t>Random Partition</t>
  </si>
  <si>
    <t>Set Random Seed</t>
  </si>
  <si>
    <t># Records in the training data</t>
  </si>
  <si>
    <t># Records in the validation data</t>
  </si>
  <si>
    <t>Variables</t>
  </si>
  <si>
    <t># Input Variables</t>
  </si>
  <si>
    <t>Input variables</t>
  </si>
  <si>
    <t>Output variable</t>
  </si>
  <si>
    <t>Parameters/Options</t>
  </si>
  <si>
    <t>Use Linear Discriminant Analysis</t>
  </si>
  <si>
    <t>Yes</t>
  </si>
  <si>
    <t>Use Canonical Variate Analysis</t>
  </si>
  <si>
    <t>No</t>
  </si>
  <si>
    <t>Use Maximum Posterior Probability Optimization</t>
  </si>
  <si>
    <t>Show linear discriminant functions</t>
  </si>
  <si>
    <t>Show canonical variate loadings</t>
  </si>
  <si>
    <t>Output Options Chosen</t>
  </si>
  <si>
    <t>Summary report of scoring on training data</t>
  </si>
  <si>
    <t>Summary report of scoring on validation data</t>
  </si>
  <si>
    <t>Detailed report of scoring on validation data</t>
  </si>
  <si>
    <t>LDA Prior Class Probabilities</t>
  </si>
  <si>
    <t>According to relative occurrences in training data</t>
  </si>
  <si>
    <t>Class</t>
  </si>
  <si>
    <t>Prob.</t>
  </si>
  <si>
    <t>Training Data LDA Scoring - Summary Report</t>
  </si>
  <si>
    <t>Confusion Matrix</t>
  </si>
  <si>
    <t>Predicted Class</t>
  </si>
  <si>
    <t>Actual Class</t>
  </si>
  <si>
    <t>Error Report</t>
  </si>
  <si>
    <t># Cases</t>
  </si>
  <si>
    <t># Errors</t>
  </si>
  <si>
    <t>% Error</t>
  </si>
  <si>
    <t>Overall</t>
  </si>
  <si>
    <t>Validation Data LDA Scoring - Summary Report</t>
  </si>
  <si>
    <t>Date: 13-Apr-2017 18:45:27</t>
  </si>
  <si>
    <t>k-Nearest Neighbors Classification</t>
  </si>
  <si>
    <t># Selected Variables</t>
  </si>
  <si>
    <t>Variables Role</t>
  </si>
  <si>
    <t>Normalize Inputs</t>
  </si>
  <si>
    <t># Nearest Neighbors</t>
  </si>
  <si>
    <t>Best K</t>
  </si>
  <si>
    <t>Prior Probability</t>
  </si>
  <si>
    <t>F3:L3</t>
  </si>
  <si>
    <t>EMPIRICAL</t>
  </si>
  <si>
    <t>F4:L4</t>
  </si>
  <si>
    <t>F8:F12</t>
  </si>
  <si>
    <t>G8:G12</t>
  </si>
  <si>
    <t>Model Data</t>
  </si>
  <si>
    <t>F15:L46</t>
  </si>
  <si>
    <t>Output Column</t>
  </si>
  <si>
    <t>Scoring Type</t>
  </si>
  <si>
    <t>Success Class</t>
  </si>
  <si>
    <t>XLMiner : k-Nearest Neighbors - Classification of Validation Data (for k = 2)</t>
  </si>
  <si>
    <t>Prior Class Prob.</t>
  </si>
  <si>
    <t>Valid. Error Log</t>
  </si>
  <si>
    <t>Train. Score - Summary</t>
  </si>
  <si>
    <t>Valid. Score - Summary</t>
  </si>
  <si>
    <t>Valid. Score - Detailed Rpt.</t>
  </si>
  <si>
    <t>XLMiner : k-Nearest Neighbors Classification</t>
  </si>
  <si>
    <t>Seed Value</t>
  </si>
  <si>
    <t>Normalize Input Data</t>
  </si>
  <si>
    <t>Number of Nearest Neighbors (k)</t>
  </si>
  <si>
    <t>Score On</t>
  </si>
  <si>
    <t>Best k between 1 and 10</t>
  </si>
  <si>
    <t>Prior Probability Method</t>
  </si>
  <si>
    <t>Validation error log for different k</t>
  </si>
  <si>
    <t>Value of k</t>
  </si>
  <si>
    <t>% Error
Training</t>
  </si>
  <si>
    <t>% Error
Validation</t>
  </si>
  <si>
    <t>&lt;- Best k</t>
  </si>
  <si>
    <t>Training Data Scoring - Summary Report (for k = 2)</t>
  </si>
  <si>
    <t>Validation Data Scoring - Summary Report (for k = 2)</t>
  </si>
  <si>
    <t>Date: 13-Apr-2017 18:49:30</t>
  </si>
  <si>
    <t>F8:L39</t>
  </si>
  <si>
    <t>XLMiner : k-Nearest Neighbors Prediction: Validation Data Lift Chart (for k = 10)</t>
  </si>
  <si>
    <t>Serial no.</t>
  </si>
  <si>
    <t>Predicted Reported Level</t>
  </si>
  <si>
    <t>Actual Reported Level</t>
  </si>
  <si>
    <t>Cumulative Reported Level when sorted using predicted values</t>
  </si>
  <si>
    <t>Cumulative Reported Level using average</t>
  </si>
  <si>
    <t>Deciles</t>
  </si>
  <si>
    <t>Decile mean / Global mean</t>
  </si>
  <si>
    <t>X</t>
  </si>
  <si>
    <t>Y0</t>
  </si>
  <si>
    <t>Y1</t>
  </si>
  <si>
    <t>Decile</t>
  </si>
  <si>
    <t>Mean</t>
  </si>
  <si>
    <t>Std.Dev.</t>
  </si>
  <si>
    <t>Min.</t>
  </si>
  <si>
    <t>Max.</t>
  </si>
  <si>
    <t>Validation Lift Chart</t>
  </si>
  <si>
    <t>XLMiner : k-Nearest Neighbors - Prediction of Validation Data (for k = 10)</t>
  </si>
  <si>
    <t>Predicted
Value</t>
  </si>
  <si>
    <t>Actual
Value</t>
  </si>
  <si>
    <t>Residual</t>
  </si>
  <si>
    <t>Actual #Nearest
Neighbors</t>
  </si>
  <si>
    <t>XLMiner : k-Nearest Neighbors Prediction</t>
  </si>
  <si>
    <t>Lift charts on validation data</t>
  </si>
  <si>
    <t>Training
RMS Error</t>
  </si>
  <si>
    <t>Validation
RMS Error</t>
  </si>
  <si>
    <t>Training Data Scoring - Summary Report (for k = 10)</t>
  </si>
  <si>
    <t>Total sum of
squared errors</t>
  </si>
  <si>
    <t>RMS Error</t>
  </si>
  <si>
    <t>Average
Error</t>
  </si>
  <si>
    <t>Validation Data Scoring - Summary Report (for k = 10)</t>
  </si>
  <si>
    <t>Date: 13-Apr-2017 18:51:34</t>
  </si>
  <si>
    <t>Regression Tree</t>
  </si>
  <si>
    <t>Node ID</t>
  </si>
  <si>
    <t>PredictedValue</t>
  </si>
  <si>
    <t>Decision Node?</t>
  </si>
  <si>
    <t>Tree Type</t>
  </si>
  <si>
    <t>FullGrown</t>
  </si>
  <si>
    <t># Selected Input Variables</t>
  </si>
  <si>
    <t>F4:F30</t>
  </si>
  <si>
    <t>Node Predicted Value</t>
  </si>
  <si>
    <t>G4:G30</t>
  </si>
  <si>
    <t>Node Type</t>
  </si>
  <si>
    <t>H4:H30</t>
  </si>
  <si>
    <t>Decision Node ID</t>
  </si>
  <si>
    <t>F34:F46</t>
  </si>
  <si>
    <t>Split Variable Name</t>
  </si>
  <si>
    <t>G34:G46</t>
  </si>
  <si>
    <t>Split Variable Index</t>
  </si>
  <si>
    <t>H34:H46</t>
  </si>
  <si>
    <t>Split Value</t>
  </si>
  <si>
    <t>I34:I46</t>
  </si>
  <si>
    <t>Split Sets</t>
  </si>
  <si>
    <t>J34:J46</t>
  </si>
  <si>
    <t>Left Child ID</t>
  </si>
  <si>
    <t>K34:K46</t>
  </si>
  <si>
    <t>Right Child ID</t>
  </si>
  <si>
    <t>L34:L46</t>
  </si>
  <si>
    <t>G49:M49</t>
  </si>
  <si>
    <t>G50:M50</t>
  </si>
  <si>
    <t>G51:M51</t>
  </si>
  <si>
    <t>Selected Input Variable Indices</t>
  </si>
  <si>
    <t>G52:L52</t>
  </si>
  <si>
    <t>SplitVar</t>
  </si>
  <si>
    <t>SplitVar Index</t>
  </si>
  <si>
    <t>SplitValue</t>
  </si>
  <si>
    <t>SplitSet</t>
  </si>
  <si>
    <t>LeftChild</t>
  </si>
  <si>
    <t>RightChild</t>
  </si>
  <si>
    <t>Empty</t>
  </si>
  <si>
    <t>Variable Roles</t>
  </si>
  <si>
    <t>Scale Input</t>
  </si>
  <si>
    <t>Variable Offsets</t>
  </si>
  <si>
    <t>Input Variable Indices</t>
  </si>
  <si>
    <t>XLMiner : Regression Tree Prediction - Lift Chart for Validation Data</t>
  </si>
  <si>
    <t>Full-Grown Tree</t>
  </si>
  <si>
    <t>Full-Grown Tree Rules</t>
  </si>
  <si>
    <t>Best Pruned Tree Rules</t>
  </si>
  <si>
    <t>Min-Error Tree Rules</t>
  </si>
  <si>
    <t>Prune Log</t>
  </si>
  <si>
    <t>RT Valid. Lift Chart</t>
  </si>
  <si>
    <t>Valid. Score Detail</t>
  </si>
  <si>
    <t>XLMiner : Regression Tree - Full-Grown Tree (Using Training Data)</t>
  </si>
  <si>
    <t>XLMiner : Regression Tree - Prune Log (Using Validation Data)</t>
  </si>
  <si>
    <t># Decision Nodes</t>
  </si>
  <si>
    <t>Cost Complexity</t>
  </si>
  <si>
    <t>Train. MSE</t>
  </si>
  <si>
    <t>Valid. MSE</t>
  </si>
  <si>
    <t>&lt;-- Best Pruned</t>
  </si>
  <si>
    <t>&lt;-- Min Error Tree</t>
  </si>
  <si>
    <t>Std. Error</t>
  </si>
  <si>
    <t>XLMiner : Regression Tree - Prediction of Validation Data (Using Full-Grown Tree)</t>
  </si>
  <si>
    <t>XLMiner : Regression Tree</t>
  </si>
  <si>
    <t>Input variables normalized</t>
  </si>
  <si>
    <t>Minimum # records in a terminal node</t>
  </si>
  <si>
    <t>Max # levels displayed in tree drawing</t>
  </si>
  <si>
    <t>Draw full-grown tree</t>
  </si>
  <si>
    <t>Draw best-pruned tree</t>
  </si>
  <si>
    <t>Draw minimum-error tree</t>
  </si>
  <si>
    <t>Draw user-specified tree</t>
  </si>
  <si>
    <t>Full-Grown Tree Rules (Using Training Data)</t>
  </si>
  <si>
    <t>#Decision Nodes</t>
  </si>
  <si>
    <t>#Terminal Nodes</t>
  </si>
  <si>
    <t>Level</t>
  </si>
  <si>
    <t>NodeID</t>
  </si>
  <si>
    <t>ParentID</t>
  </si>
  <si>
    <t>SplitValue/Set</t>
  </si>
  <si>
    <t>Cases</t>
  </si>
  <si>
    <t>PredVal</t>
  </si>
  <si>
    <t>N/A</t>
  </si>
  <si>
    <t>Decision</t>
  </si>
  <si>
    <t>Terminal</t>
  </si>
  <si>
    <t>Best Pruned Tree Rules (Using Validation Data)</t>
  </si>
  <si>
    <t>Min-Error Tree Rules (Using Validation Data)</t>
  </si>
  <si>
    <t>Training Data scoring - Summary Report (Using Full-Grown Tree)</t>
  </si>
  <si>
    <t>Validation Data scoring - Summary Report (Using Full-Grown Tree)</t>
  </si>
  <si>
    <t>Date: 13-Apr-2017 18:54:03</t>
  </si>
  <si>
    <t>Neural Network for Prediction</t>
  </si>
  <si>
    <t>D4:J4</t>
  </si>
  <si>
    <t>D5:J5</t>
  </si>
  <si>
    <t>D6:J6</t>
  </si>
  <si>
    <t>Variable Type</t>
  </si>
  <si>
    <t>D7:I7</t>
  </si>
  <si>
    <t>Scale</t>
  </si>
  <si>
    <t># Hidden Layers</t>
  </si>
  <si>
    <t># Neurons in Hidden Layers</t>
  </si>
  <si>
    <t>D9:D9</t>
  </si>
  <si>
    <t>Hidden Layers Activation</t>
  </si>
  <si>
    <t>Logistic Sigmoid</t>
  </si>
  <si>
    <t>Output Layer Activation</t>
  </si>
  <si>
    <t>Neural Network Weights</t>
  </si>
  <si>
    <t>N2:T7</t>
  </si>
  <si>
    <t>N10:T10</t>
  </si>
  <si>
    <t>Feature Rescaling (Min/Mean)</t>
  </si>
  <si>
    <t>D10:I10</t>
  </si>
  <si>
    <t>Feature Rescaling (Max/StdDev)</t>
  </si>
  <si>
    <t>D11:I11</t>
  </si>
  <si>
    <t>Response Rescaling Statistic (min,max,correction)</t>
  </si>
  <si>
    <t>D12:F12</t>
  </si>
  <si>
    <t>XLMiner: Neural Network Prediction - Validation Data Lift Chart</t>
  </si>
  <si>
    <t>Data Read Time</t>
  </si>
  <si>
    <t>NNP Time</t>
  </si>
  <si>
    <t>Report Time</t>
  </si>
  <si>
    <t>Weights</t>
  </si>
  <si>
    <t>Training Log</t>
  </si>
  <si>
    <t>Valid. Score - Detailed Rep.</t>
  </si>
  <si>
    <t>XLMiner : Neural Network Prediction - Training Log</t>
  </si>
  <si>
    <t>Epoch #</t>
  </si>
  <si>
    <t>Sum of Squares Error</t>
  </si>
  <si>
    <t>XLMiner : Neural Network - Prediction of Validation Data</t>
  </si>
  <si>
    <t>XLMiner : Neural Network Prediction</t>
  </si>
  <si>
    <t>Network Architecture</t>
  </si>
  <si>
    <t>Manual</t>
  </si>
  <si>
    <t>Seed: Initial Weights</t>
  </si>
  <si>
    <t># Nodes in Hidden Layer 1</t>
  </si>
  <si>
    <t># of Epochs</t>
  </si>
  <si>
    <t>Step size for gradient descent</t>
  </si>
  <si>
    <t>Weight change momentum</t>
  </si>
  <si>
    <t>Error tolerance</t>
  </si>
  <si>
    <t>Weight decay</t>
  </si>
  <si>
    <t>Cost function</t>
  </si>
  <si>
    <t>Sum of squares</t>
  </si>
  <si>
    <t>Hidden layer activation function</t>
  </si>
  <si>
    <t>Standard</t>
  </si>
  <si>
    <t>Output layer activation function</t>
  </si>
  <si>
    <t>Inter-Layer Connections Weights</t>
  </si>
  <si>
    <t>Input Layer</t>
  </si>
  <si>
    <t>Hidden Layer 1</t>
  </si>
  <si>
    <t>Bias</t>
  </si>
  <si>
    <t>Neuron 1</t>
  </si>
  <si>
    <t>Neuron 2</t>
  </si>
  <si>
    <t>Neuron 3</t>
  </si>
  <si>
    <t>Neuron 4</t>
  </si>
  <si>
    <t>Neuron 5</t>
  </si>
  <si>
    <t>Neuron 6</t>
  </si>
  <si>
    <t>Output Layer</t>
  </si>
  <si>
    <t>Response</t>
  </si>
  <si>
    <t>Training Data Scoring - Summary Report</t>
  </si>
  <si>
    <t>Validation Data Scoring - Summary Report</t>
  </si>
  <si>
    <t>Date: 13-Apr-2017 19:00:27</t>
  </si>
  <si>
    <t>Classification Tree</t>
  </si>
  <si>
    <t>I3:M3</t>
  </si>
  <si>
    <t>F4:F24</t>
  </si>
  <si>
    <t>Node Class Label</t>
  </si>
  <si>
    <t>G4:G24</t>
  </si>
  <si>
    <t>H4:H24</t>
  </si>
  <si>
    <t>Probability Matrix</t>
  </si>
  <si>
    <t>I4:M24</t>
  </si>
  <si>
    <t>F28:F37</t>
  </si>
  <si>
    <t>G28:G37</t>
  </si>
  <si>
    <t>H28:H37</t>
  </si>
  <si>
    <t>I28:I37</t>
  </si>
  <si>
    <t>J28:J37</t>
  </si>
  <si>
    <t>K28:K37</t>
  </si>
  <si>
    <t>L28:L37</t>
  </si>
  <si>
    <t>G40:M40</t>
  </si>
  <si>
    <t>G41:M41</t>
  </si>
  <si>
    <t>G42:M42</t>
  </si>
  <si>
    <t>G43:L43</t>
  </si>
  <si>
    <t>XLMiner : Classification Tree - Full-Grown Tree (Using Training Data)</t>
  </si>
  <si>
    <t>Prior class probs</t>
  </si>
  <si>
    <t>Train Log</t>
  </si>
  <si>
    <t>Train. Score Summary.</t>
  </si>
  <si>
    <t>Valid. Score Summary</t>
  </si>
  <si>
    <t>Train. Score Detail</t>
  </si>
  <si>
    <t>XLMiner : Classification Tree - Classification of Validation Data (Using Best Pruned Tree)</t>
  </si>
  <si>
    <t>XLMiner : Classification Tree - Classification of Training Data (Using Full-Grown Tree)</t>
  </si>
  <si>
    <t>XLMiner : Classification Tree</t>
  </si>
  <si>
    <t>Is pruning done</t>
  </si>
  <si>
    <t>Detailed report of scoring on training data</t>
  </si>
  <si>
    <t>Prior class probabilities</t>
  </si>
  <si>
    <t>Empirical prior probabilities</t>
  </si>
  <si>
    <t>Probability</t>
  </si>
  <si>
    <t>Training Log (Growing the full tree using training data)</t>
  </si>
  <si>
    <t>Misclassifications</t>
  </si>
  <si>
    <t>Date: 13-Apr-2017 19:01:35</t>
  </si>
  <si>
    <t>Multiple Linear Regression</t>
  </si>
  <si>
    <t>Constant term present</t>
  </si>
  <si>
    <t>E5:K5</t>
  </si>
  <si>
    <t>E6:K6</t>
  </si>
  <si>
    <t>E7:K7</t>
  </si>
  <si>
    <t>E8:K8</t>
  </si>
  <si>
    <t>Estimated Coefficients</t>
  </si>
  <si>
    <t>D10:J10</t>
  </si>
  <si>
    <t>XLMiner: Multiple Linear Regression - Validation Data Lift Chart</t>
  </si>
  <si>
    <t>Data read time</t>
  </si>
  <si>
    <t>MLR Time</t>
  </si>
  <si>
    <t>Predictors</t>
  </si>
  <si>
    <t>Regress. Model</t>
  </si>
  <si>
    <t>ANOVA</t>
  </si>
  <si>
    <t>Train. Score - Detailed Rep.</t>
  </si>
  <si>
    <t>XLMiner : Multiple Linear Regression - Prediction of Validation Data</t>
  </si>
  <si>
    <t>95% Confidence Intervals</t>
  </si>
  <si>
    <t>95% Prediction Intervals</t>
  </si>
  <si>
    <t>Lower</t>
  </si>
  <si>
    <t>Upper</t>
  </si>
  <si>
    <t>XLMiner : Multiple Linear Regression - Prediction of Training Data</t>
  </si>
  <si>
    <t>XLMiner : Multiple Linear Regression</t>
  </si>
  <si>
    <t>Force constant term to zero</t>
  </si>
  <si>
    <t>Show fitted values on training data</t>
  </si>
  <si>
    <t>Show ANOVA table</t>
  </si>
  <si>
    <t>Show standardized residuals</t>
  </si>
  <si>
    <t>Show un-standardized residuals</t>
  </si>
  <si>
    <t>Show variance covariance matrix</t>
  </si>
  <si>
    <t>Perform Variable Selection</t>
  </si>
  <si>
    <t>Show studentized residuals</t>
  </si>
  <si>
    <t>Show deleted residuals</t>
  </si>
  <si>
    <t>Show Cook's distance</t>
  </si>
  <si>
    <t>Show DF fits</t>
  </si>
  <si>
    <t>Show covariance ratios</t>
  </si>
  <si>
    <t>Show hat matrix diagonals</t>
  </si>
  <si>
    <t>Model Predictors</t>
  </si>
  <si>
    <t>Tolerance for Entering the Model</t>
  </si>
  <si>
    <t>Included</t>
  </si>
  <si>
    <t>Excluded</t>
  </si>
  <si>
    <t>Predictor</t>
  </si>
  <si>
    <t>Criteria</t>
  </si>
  <si>
    <t>Intercept</t>
  </si>
  <si>
    <t>Regression Model</t>
  </si>
  <si>
    <t>Input
Variables</t>
  </si>
  <si>
    <t>Coefficient</t>
  </si>
  <si>
    <t>t-Statistic</t>
  </si>
  <si>
    <t>P-Value</t>
  </si>
  <si>
    <t>CI Lower</t>
  </si>
  <si>
    <t>CI Upper</t>
  </si>
  <si>
    <t>RSS
Reduction</t>
  </si>
  <si>
    <t>Residual DF</t>
  </si>
  <si>
    <t>R²</t>
  </si>
  <si>
    <t>Adjusted R²</t>
  </si>
  <si>
    <t>Std. Error Estimate</t>
  </si>
  <si>
    <t>RSS</t>
  </si>
  <si>
    <t>Source</t>
  </si>
  <si>
    <t>DF</t>
  </si>
  <si>
    <t>SS</t>
  </si>
  <si>
    <t>MS</t>
  </si>
  <si>
    <t>F-Statistic</t>
  </si>
  <si>
    <t>Regression</t>
  </si>
  <si>
    <t>Error</t>
  </si>
  <si>
    <t>Date: 15-Apr-2017 16:01:32</t>
  </si>
  <si>
    <t>XLMiner : Regression Tree - Prediction of Training Data (Using Full-Grown Tree)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</si>
</sst>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0"/>
      <color rgb="FF4169E1"/>
      <name val="Calibri"/>
      <family val="2"/>
      <scheme val="minor"/>
    </font>
    <font>
      <b/>
      <sz val="14"/>
      <color rgb="FF4169E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FA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D3D3D3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" fontId="0" fillId="0" borderId="0" xfId="0" applyNumberFormat="1"/>
    <xf numFmtId="0" fontId="0" fillId="0" borderId="2" xfId="0" applyFont="1" applyFill="1" applyBorder="1"/>
    <xf numFmtId="0" fontId="4" fillId="2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8" fillId="0" borderId="0" xfId="0" applyFont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2" borderId="0" xfId="0" applyFill="1"/>
    <xf numFmtId="0" fontId="0" fillId="4" borderId="0" xfId="0" applyFill="1"/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10" fillId="2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7" fillId="0" borderId="3" xfId="1" applyFill="1" applyBorder="1"/>
    <xf numFmtId="0" fontId="0" fillId="0" borderId="5" xfId="0" applyFont="1" applyFill="1" applyBorder="1"/>
    <xf numFmtId="0" fontId="0" fillId="0" borderId="3" xfId="0" applyFont="1" applyFill="1" applyBorder="1"/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RT_ValidationLiftChart1!$AZ$4:$AZ$25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RT_ValidationLiftChart1!$BC$4:$BC$25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36</c:v>
                </c:pt>
                <c:pt idx="4">
                  <c:v>44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71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96</c:v>
                </c:pt>
                <c:pt idx="14">
                  <c:v>100</c:v>
                </c:pt>
                <c:pt idx="15">
                  <c:v>103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129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95-4D4F-8B13-0CB10F73491A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RT_ValidationLiftChart1!$AZ$4:$AZ$25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RT_ValidationLiftChart1!$BD$4:$BD$25</c:f>
              <c:numCache>
                <c:formatCode>General</c:formatCode>
                <c:ptCount val="22"/>
                <c:pt idx="0">
                  <c:v>5.9545454545454541</c:v>
                </c:pt>
                <c:pt idx="1">
                  <c:v>11.909090909090908</c:v>
                </c:pt>
                <c:pt idx="2">
                  <c:v>17.863636363636363</c:v>
                </c:pt>
                <c:pt idx="3">
                  <c:v>23.818181818181817</c:v>
                </c:pt>
                <c:pt idx="4">
                  <c:v>29.77272727272727</c:v>
                </c:pt>
                <c:pt idx="5">
                  <c:v>35.727272727272727</c:v>
                </c:pt>
                <c:pt idx="6">
                  <c:v>41.68181818181818</c:v>
                </c:pt>
                <c:pt idx="7">
                  <c:v>47.636363636363633</c:v>
                </c:pt>
                <c:pt idx="8">
                  <c:v>53.590909090909086</c:v>
                </c:pt>
                <c:pt idx="9">
                  <c:v>59.54545454545454</c:v>
                </c:pt>
                <c:pt idx="10">
                  <c:v>65.5</c:v>
                </c:pt>
                <c:pt idx="11">
                  <c:v>71.454545454545453</c:v>
                </c:pt>
                <c:pt idx="12">
                  <c:v>77.409090909090907</c:v>
                </c:pt>
                <c:pt idx="13">
                  <c:v>83.36363636363636</c:v>
                </c:pt>
                <c:pt idx="14">
                  <c:v>89.318181818181813</c:v>
                </c:pt>
                <c:pt idx="15">
                  <c:v>95.272727272727266</c:v>
                </c:pt>
                <c:pt idx="16">
                  <c:v>101.22727272727272</c:v>
                </c:pt>
                <c:pt idx="17">
                  <c:v>107.18181818181817</c:v>
                </c:pt>
                <c:pt idx="18">
                  <c:v>113.13636363636363</c:v>
                </c:pt>
                <c:pt idx="19">
                  <c:v>119.09090909090908</c:v>
                </c:pt>
                <c:pt idx="20">
                  <c:v>125.04545454545453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95-4D4F-8B13-0CB10F734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74896"/>
        <c:axId val="586571944"/>
      </c:scatterChart>
      <c:valAx>
        <c:axId val="5865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71944"/>
        <c:crosses val="autoZero"/>
        <c:crossBetween val="midCat"/>
      </c:valAx>
      <c:valAx>
        <c:axId val="586571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748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RT_ValidationLiftChart!$AZ$4:$AZ$25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36</c:v>
                </c:pt>
                <c:pt idx="4">
                  <c:v>44</c:v>
                </c:pt>
                <c:pt idx="5">
                  <c:v>51</c:v>
                </c:pt>
                <c:pt idx="6">
                  <c:v>58</c:v>
                </c:pt>
                <c:pt idx="7">
                  <c:v>65</c:v>
                </c:pt>
                <c:pt idx="8">
                  <c:v>71</c:v>
                </c:pt>
                <c:pt idx="9">
                  <c:v>77</c:v>
                </c:pt>
                <c:pt idx="10">
                  <c:v>82</c:v>
                </c:pt>
                <c:pt idx="11">
                  <c:v>87</c:v>
                </c:pt>
                <c:pt idx="12">
                  <c:v>92</c:v>
                </c:pt>
                <c:pt idx="13">
                  <c:v>96</c:v>
                </c:pt>
                <c:pt idx="14">
                  <c:v>100</c:v>
                </c:pt>
                <c:pt idx="15">
                  <c:v>103</c:v>
                </c:pt>
                <c:pt idx="16">
                  <c:v>106</c:v>
                </c:pt>
                <c:pt idx="17">
                  <c:v>112</c:v>
                </c:pt>
                <c:pt idx="18">
                  <c:v>118</c:v>
                </c:pt>
                <c:pt idx="19">
                  <c:v>124</c:v>
                </c:pt>
                <c:pt idx="20">
                  <c:v>129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E0-4E2A-9502-5582D847F4F0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RT_ValidationLiftChart!$AZ$4:$AZ$25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RT_ValidationLiftChart!$BD$4:$BD$25</c:f>
              <c:numCache>
                <c:formatCode>General</c:formatCode>
                <c:ptCount val="22"/>
                <c:pt idx="0">
                  <c:v>5.9545454545454541</c:v>
                </c:pt>
                <c:pt idx="1">
                  <c:v>11.909090909090908</c:v>
                </c:pt>
                <c:pt idx="2">
                  <c:v>17.863636363636363</c:v>
                </c:pt>
                <c:pt idx="3">
                  <c:v>23.818181818181817</c:v>
                </c:pt>
                <c:pt idx="4">
                  <c:v>29.77272727272727</c:v>
                </c:pt>
                <c:pt idx="5">
                  <c:v>35.727272727272727</c:v>
                </c:pt>
                <c:pt idx="6">
                  <c:v>41.68181818181818</c:v>
                </c:pt>
                <c:pt idx="7">
                  <c:v>47.636363636363633</c:v>
                </c:pt>
                <c:pt idx="8">
                  <c:v>53.590909090909086</c:v>
                </c:pt>
                <c:pt idx="9">
                  <c:v>59.54545454545454</c:v>
                </c:pt>
                <c:pt idx="10">
                  <c:v>65.5</c:v>
                </c:pt>
                <c:pt idx="11">
                  <c:v>71.454545454545453</c:v>
                </c:pt>
                <c:pt idx="12">
                  <c:v>77.409090909090907</c:v>
                </c:pt>
                <c:pt idx="13">
                  <c:v>83.36363636363636</c:v>
                </c:pt>
                <c:pt idx="14">
                  <c:v>89.318181818181813</c:v>
                </c:pt>
                <c:pt idx="15">
                  <c:v>95.272727272727266</c:v>
                </c:pt>
                <c:pt idx="16">
                  <c:v>101.22727272727272</c:v>
                </c:pt>
                <c:pt idx="17">
                  <c:v>107.18181818181817</c:v>
                </c:pt>
                <c:pt idx="18">
                  <c:v>113.13636363636363</c:v>
                </c:pt>
                <c:pt idx="19">
                  <c:v>119.09090909090908</c:v>
                </c:pt>
                <c:pt idx="20">
                  <c:v>125.04545454545453</c:v>
                </c:pt>
                <c:pt idx="21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E0-4E2A-9502-5582D847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65056"/>
        <c:axId val="489565712"/>
      </c:scatterChart>
      <c:valAx>
        <c:axId val="48956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65712"/>
        <c:crosses val="autoZero"/>
        <c:crossBetween val="midCat"/>
      </c:valAx>
      <c:valAx>
        <c:axId val="489565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650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RT_ValidationLiftChart!$BF$4:$BF$13</c:f>
              <c:numCache>
                <c:formatCode>General</c:formatCode>
                <c:ptCount val="10"/>
                <c:pt idx="0">
                  <c:v>1.5954198473282444</c:v>
                </c:pt>
                <c:pt idx="1">
                  <c:v>1.4274809160305344</c:v>
                </c:pt>
                <c:pt idx="2">
                  <c:v>1.2595419847328244</c:v>
                </c:pt>
                <c:pt idx="3">
                  <c:v>1.1755725190839696</c:v>
                </c:pt>
                <c:pt idx="4">
                  <c:v>1.0076335877862597</c:v>
                </c:pt>
                <c:pt idx="5">
                  <c:v>0.83969465648854968</c:v>
                </c:pt>
                <c:pt idx="6">
                  <c:v>0.75572519083969469</c:v>
                </c:pt>
                <c:pt idx="7">
                  <c:v>0.58778625954198482</c:v>
                </c:pt>
                <c:pt idx="8">
                  <c:v>0.75572519083969469</c:v>
                </c:pt>
                <c:pt idx="9">
                  <c:v>1.0076335877862597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3-4CF5-B634-9C990E490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640240"/>
        <c:axId val="489565056"/>
      </c:barChart>
      <c:catAx>
        <c:axId val="4856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9565056"/>
        <c:crosses val="autoZero"/>
        <c:auto val="1"/>
        <c:lblAlgn val="ctr"/>
        <c:lblOffset val="100"/>
        <c:noMultiLvlLbl val="0"/>
      </c:catAx>
      <c:valAx>
        <c:axId val="489565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40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1148.77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15.368421052631582</c:v>
                </c:pt>
                <c:pt idx="10">
                  <c:v>22.736842105263158</c:v>
                </c:pt>
                <c:pt idx="11">
                  <c:v>22.736842105263158</c:v>
                </c:pt>
                <c:pt idx="12">
                  <c:v>22.736842105263158</c:v>
                </c:pt>
                <c:pt idx="13">
                  <c:v>32.65789473684211</c:v>
                </c:pt>
                <c:pt idx="14">
                  <c:v>35.973684210526315</c:v>
                </c:pt>
                <c:pt idx="15">
                  <c:v>35.973684210526315</c:v>
                </c:pt>
                <c:pt idx="16">
                  <c:v>50.850877192982466</c:v>
                </c:pt>
                <c:pt idx="17">
                  <c:v>50.850877192982466</c:v>
                </c:pt>
                <c:pt idx="18">
                  <c:v>52.114035087719294</c:v>
                </c:pt>
                <c:pt idx="19">
                  <c:v>52.114035087719294</c:v>
                </c:pt>
                <c:pt idx="20">
                  <c:v>72.114035087719287</c:v>
                </c:pt>
                <c:pt idx="21">
                  <c:v>88.140350877192986</c:v>
                </c:pt>
              </c:numCache>
            </c:numRef>
          </c:xVal>
          <c:yVal>
            <c:numRef>
              <c:f>RT_ValidationLiftChart!$CA$2:$CA$23</c:f>
              <c:numCache>
                <c:formatCode>General</c:formatCode>
                <c:ptCount val="22"/>
                <c:pt idx="0">
                  <c:v>-82.649122807017562</c:v>
                </c:pt>
                <c:pt idx="1">
                  <c:v>-82.649122807017548</c:v>
                </c:pt>
                <c:pt idx="2">
                  <c:v>-62.649122807017548</c:v>
                </c:pt>
                <c:pt idx="3">
                  <c:v>-62.649122807017548</c:v>
                </c:pt>
                <c:pt idx="4">
                  <c:v>-44.649122807017548</c:v>
                </c:pt>
                <c:pt idx="5">
                  <c:v>-44.649122807017548</c:v>
                </c:pt>
                <c:pt idx="6">
                  <c:v>-44.649122807017548</c:v>
                </c:pt>
                <c:pt idx="7">
                  <c:v>-29.649122807017548</c:v>
                </c:pt>
                <c:pt idx="8">
                  <c:v>-29.649122807017548</c:v>
                </c:pt>
                <c:pt idx="9">
                  <c:v>-26.228070175438596</c:v>
                </c:pt>
                <c:pt idx="10">
                  <c:v>-17.385964912280706</c:v>
                </c:pt>
                <c:pt idx="11">
                  <c:v>-17.385964912280706</c:v>
                </c:pt>
                <c:pt idx="12">
                  <c:v>-17.385964912280706</c:v>
                </c:pt>
                <c:pt idx="13">
                  <c:v>-10.517543859649123</c:v>
                </c:pt>
                <c:pt idx="14">
                  <c:v>-8.6228070175438631</c:v>
                </c:pt>
                <c:pt idx="15">
                  <c:v>-8.6228070175438631</c:v>
                </c:pt>
                <c:pt idx="16">
                  <c:v>-3.0438596491228047</c:v>
                </c:pt>
                <c:pt idx="17">
                  <c:v>-3.0438596491228047</c:v>
                </c:pt>
                <c:pt idx="18">
                  <c:v>-2.7631578947368425</c:v>
                </c:pt>
                <c:pt idx="19">
                  <c:v>-2.7631578947368425</c:v>
                </c:pt>
                <c:pt idx="20">
                  <c:v>-0.76315789473684248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00-4B2E-A58C-F2C85A8AD556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15.368421052631582</c:v>
                </c:pt>
                <c:pt idx="10">
                  <c:v>22.736842105263158</c:v>
                </c:pt>
                <c:pt idx="11">
                  <c:v>22.736842105263158</c:v>
                </c:pt>
                <c:pt idx="12">
                  <c:v>22.736842105263158</c:v>
                </c:pt>
                <c:pt idx="13">
                  <c:v>32.65789473684211</c:v>
                </c:pt>
                <c:pt idx="14">
                  <c:v>35.973684210526315</c:v>
                </c:pt>
                <c:pt idx="15">
                  <c:v>35.973684210526315</c:v>
                </c:pt>
                <c:pt idx="16">
                  <c:v>50.850877192982466</c:v>
                </c:pt>
                <c:pt idx="17">
                  <c:v>50.850877192982466</c:v>
                </c:pt>
                <c:pt idx="18">
                  <c:v>52.114035087719294</c:v>
                </c:pt>
                <c:pt idx="19">
                  <c:v>52.114035087719294</c:v>
                </c:pt>
                <c:pt idx="20">
                  <c:v>72.114035087719287</c:v>
                </c:pt>
                <c:pt idx="21">
                  <c:v>88.140350877192986</c:v>
                </c:pt>
              </c:numCache>
            </c:numRef>
          </c:xVal>
          <c:yVal>
            <c:numRef>
              <c:f>RT_ValidationLiftChart!$CB$2:$CB$23</c:f>
              <c:numCache>
                <c:formatCode>General</c:formatCode>
                <c:ptCount val="22"/>
                <c:pt idx="0">
                  <c:v>-82.649122807017562</c:v>
                </c:pt>
                <c:pt idx="1">
                  <c:v>-82.649122807017562</c:v>
                </c:pt>
                <c:pt idx="2">
                  <c:v>-80.773724717845582</c:v>
                </c:pt>
                <c:pt idx="3">
                  <c:v>-80.773724717845582</c:v>
                </c:pt>
                <c:pt idx="4">
                  <c:v>-77.022928539501635</c:v>
                </c:pt>
                <c:pt idx="5">
                  <c:v>-77.022928539501635</c:v>
                </c:pt>
                <c:pt idx="6">
                  <c:v>-77.022928539501635</c:v>
                </c:pt>
                <c:pt idx="7">
                  <c:v>-70.459035227399724</c:v>
                </c:pt>
                <c:pt idx="8">
                  <c:v>-70.459035227399724</c:v>
                </c:pt>
                <c:pt idx="9">
                  <c:v>-68.238169069169757</c:v>
                </c:pt>
                <c:pt idx="10">
                  <c:v>-61.328807688009846</c:v>
                </c:pt>
                <c:pt idx="11">
                  <c:v>-61.328807688009846</c:v>
                </c:pt>
                <c:pt idx="12">
                  <c:v>-61.328807688009846</c:v>
                </c:pt>
                <c:pt idx="13">
                  <c:v>-52.025846114090967</c:v>
                </c:pt>
                <c:pt idx="14">
                  <c:v>-48.916633492569019</c:v>
                </c:pt>
                <c:pt idx="15">
                  <c:v>-48.916633492569019</c:v>
                </c:pt>
                <c:pt idx="16">
                  <c:v>-34.966303846798525</c:v>
                </c:pt>
                <c:pt idx="17">
                  <c:v>-34.966303846798525</c:v>
                </c:pt>
                <c:pt idx="18">
                  <c:v>-33.781841895742552</c:v>
                </c:pt>
                <c:pt idx="19">
                  <c:v>-33.781841895742552</c:v>
                </c:pt>
                <c:pt idx="20">
                  <c:v>-15.02786100402281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00-4B2E-A58C-F2C85A8A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60696"/>
        <c:axId val="667659384"/>
      </c:scatterChart>
      <c:valAx>
        <c:axId val="66766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659384"/>
        <c:crosses val="autoZero"/>
        <c:crossBetween val="midCat"/>
      </c:valAx>
      <c:valAx>
        <c:axId val="667659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66069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KNNP_ValidationLiftChart!$AZ$4:$AZ$25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KNNP_ValidationLiftChart!$BC$4:$BC$25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47</c:v>
                </c:pt>
                <c:pt idx="6">
                  <c:v>53</c:v>
                </c:pt>
                <c:pt idx="7">
                  <c:v>60</c:v>
                </c:pt>
                <c:pt idx="8">
                  <c:v>69</c:v>
                </c:pt>
                <c:pt idx="9">
                  <c:v>75</c:v>
                </c:pt>
                <c:pt idx="10">
                  <c:v>79</c:v>
                </c:pt>
                <c:pt idx="11">
                  <c:v>87</c:v>
                </c:pt>
                <c:pt idx="12">
                  <c:v>93</c:v>
                </c:pt>
                <c:pt idx="13">
                  <c:v>98</c:v>
                </c:pt>
                <c:pt idx="14">
                  <c:v>107</c:v>
                </c:pt>
                <c:pt idx="15">
                  <c:v>113</c:v>
                </c:pt>
                <c:pt idx="16">
                  <c:v>117</c:v>
                </c:pt>
                <c:pt idx="17">
                  <c:v>120</c:v>
                </c:pt>
                <c:pt idx="18">
                  <c:v>125</c:v>
                </c:pt>
                <c:pt idx="19">
                  <c:v>127</c:v>
                </c:pt>
                <c:pt idx="20">
                  <c:v>128</c:v>
                </c:pt>
                <c:pt idx="21">
                  <c:v>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49-49AA-B4AF-1161F1BCE12C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KNNP_ValidationLiftChart!$AZ$4:$AZ$25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KNNP_ValidationLiftChart!$BD$4:$BD$25</c:f>
              <c:numCache>
                <c:formatCode>General</c:formatCode>
                <c:ptCount val="22"/>
                <c:pt idx="0">
                  <c:v>5.8636363636363633</c:v>
                </c:pt>
                <c:pt idx="1">
                  <c:v>11.727272727272727</c:v>
                </c:pt>
                <c:pt idx="2">
                  <c:v>17.59090909090909</c:v>
                </c:pt>
                <c:pt idx="3">
                  <c:v>23.454545454545453</c:v>
                </c:pt>
                <c:pt idx="4">
                  <c:v>29.318181818181817</c:v>
                </c:pt>
                <c:pt idx="5">
                  <c:v>35.18181818181818</c:v>
                </c:pt>
                <c:pt idx="6">
                  <c:v>41.045454545454547</c:v>
                </c:pt>
                <c:pt idx="7">
                  <c:v>46.909090909090907</c:v>
                </c:pt>
                <c:pt idx="8">
                  <c:v>52.772727272727266</c:v>
                </c:pt>
                <c:pt idx="9">
                  <c:v>58.636363636363626</c:v>
                </c:pt>
                <c:pt idx="10">
                  <c:v>64.499999999999986</c:v>
                </c:pt>
                <c:pt idx="11">
                  <c:v>70.363636363636346</c:v>
                </c:pt>
                <c:pt idx="12">
                  <c:v>76.227272727272705</c:v>
                </c:pt>
                <c:pt idx="13">
                  <c:v>82.090909090909065</c:v>
                </c:pt>
                <c:pt idx="14">
                  <c:v>87.954545454545425</c:v>
                </c:pt>
                <c:pt idx="15">
                  <c:v>93.818181818181785</c:v>
                </c:pt>
                <c:pt idx="16">
                  <c:v>99.681818181818144</c:v>
                </c:pt>
                <c:pt idx="17">
                  <c:v>105.5454545454545</c:v>
                </c:pt>
                <c:pt idx="18">
                  <c:v>111.40909090909086</c:v>
                </c:pt>
                <c:pt idx="19">
                  <c:v>117.27272727272722</c:v>
                </c:pt>
                <c:pt idx="20">
                  <c:v>123.13636363636358</c:v>
                </c:pt>
                <c:pt idx="21">
                  <c:v>128.99999999999994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49-49AA-B4AF-1161F1BC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637288"/>
        <c:axId val="485637944"/>
      </c:scatterChart>
      <c:valAx>
        <c:axId val="485637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37944"/>
        <c:crosses val="autoZero"/>
        <c:crossBetween val="midCat"/>
      </c:valAx>
      <c:valAx>
        <c:axId val="485637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6372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KNNP_ValidationLiftChart!$BE$4:$BE$13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KNNP_ValidationLiftChart!$BF$4:$BF$13</c:f>
              <c:numCache>
                <c:formatCode>General</c:formatCode>
                <c:ptCount val="10"/>
                <c:pt idx="0">
                  <c:v>1.7054263565891474</c:v>
                </c:pt>
                <c:pt idx="1">
                  <c:v>1.0232558139534884</c:v>
                </c:pt>
                <c:pt idx="2">
                  <c:v>1.2790697674418605</c:v>
                </c:pt>
                <c:pt idx="3">
                  <c:v>1.1085271317829457</c:v>
                </c:pt>
                <c:pt idx="4">
                  <c:v>1.2790697674418605</c:v>
                </c:pt>
                <c:pt idx="5">
                  <c:v>1.0232558139534884</c:v>
                </c:pt>
                <c:pt idx="6">
                  <c:v>0.93798449612403101</c:v>
                </c:pt>
                <c:pt idx="7">
                  <c:v>1.2790697674418605</c:v>
                </c:pt>
                <c:pt idx="8">
                  <c:v>0.59689922480620161</c:v>
                </c:pt>
                <c:pt idx="9">
                  <c:v>0.59689922480620161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1-4449-86DF-4F6F653C2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87448"/>
        <c:axId val="492186464"/>
      </c:barChart>
      <c:catAx>
        <c:axId val="492187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86464"/>
        <c:crosses val="autoZero"/>
        <c:auto val="1"/>
        <c:lblAlgn val="ctr"/>
        <c:lblOffset val="100"/>
        <c:noMultiLvlLbl val="0"/>
      </c:catAx>
      <c:valAx>
        <c:axId val="492186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1874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631.31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KNNP_ValidationLiftChart!$BZ$2:$BZ$23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0.86286228492239125</c:v>
                </c:pt>
                <c:pt idx="2">
                  <c:v>2.036755161953435</c:v>
                </c:pt>
                <c:pt idx="3">
                  <c:v>2.061022273171413</c:v>
                </c:pt>
                <c:pt idx="4">
                  <c:v>2.6233044671275465</c:v>
                </c:pt>
                <c:pt idx="5">
                  <c:v>3.9794640134651349</c:v>
                </c:pt>
                <c:pt idx="6">
                  <c:v>4.2152370254710689</c:v>
                </c:pt>
                <c:pt idx="7">
                  <c:v>4.4916575193017838</c:v>
                </c:pt>
                <c:pt idx="8">
                  <c:v>5.1740777367918316</c:v>
                </c:pt>
                <c:pt idx="9">
                  <c:v>5.2394322462026608</c:v>
                </c:pt>
                <c:pt idx="10">
                  <c:v>8.2759296063636469</c:v>
                </c:pt>
                <c:pt idx="11">
                  <c:v>12.299988502733184</c:v>
                </c:pt>
                <c:pt idx="12">
                  <c:v>14.200055743338437</c:v>
                </c:pt>
                <c:pt idx="13">
                  <c:v>17.587979285584503</c:v>
                </c:pt>
                <c:pt idx="14">
                  <c:v>18.486985254256055</c:v>
                </c:pt>
                <c:pt idx="15">
                  <c:v>35.188013268671071</c:v>
                </c:pt>
                <c:pt idx="16">
                  <c:v>37.772363312610835</c:v>
                </c:pt>
                <c:pt idx="17">
                  <c:v>44.537566634401713</c:v>
                </c:pt>
                <c:pt idx="18">
                  <c:v>45.307448449789533</c:v>
                </c:pt>
                <c:pt idx="19">
                  <c:v>45.566497276611891</c:v>
                </c:pt>
                <c:pt idx="20">
                  <c:v>55.549712799201849</c:v>
                </c:pt>
                <c:pt idx="21">
                  <c:v>73.059470750335265</c:v>
                </c:pt>
              </c:numCache>
            </c:numRef>
          </c:xVal>
          <c:yVal>
            <c:numRef>
              <c:f>KNNP_ValidationLiftChart!$CA$2:$CA$23</c:f>
              <c:numCache>
                <c:formatCode>General</c:formatCode>
                <c:ptCount val="22"/>
                <c:pt idx="0">
                  <c:v>-64.570899976961996</c:v>
                </c:pt>
                <c:pt idx="1">
                  <c:v>-46.450791993591771</c:v>
                </c:pt>
                <c:pt idx="2">
                  <c:v>-34.711863223281327</c:v>
                </c:pt>
                <c:pt idx="3">
                  <c:v>-34.558171518900807</c:v>
                </c:pt>
                <c:pt idx="4">
                  <c:v>-32.027901646098208</c:v>
                </c:pt>
                <c:pt idx="5">
                  <c:v>-27.416959188550411</c:v>
                </c:pt>
                <c:pt idx="6">
                  <c:v>-26.788231156534589</c:v>
                </c:pt>
                <c:pt idx="7">
                  <c:v>-26.195901526897345</c:v>
                </c:pt>
                <c:pt idx="8">
                  <c:v>-25.001666146289757</c:v>
                </c:pt>
                <c:pt idx="9">
                  <c:v>-24.907265188251895</c:v>
                </c:pt>
                <c:pt idx="10">
                  <c:v>-21.263468356058709</c:v>
                </c:pt>
                <c:pt idx="11">
                  <c:v>-17.23940945968917</c:v>
                </c:pt>
                <c:pt idx="12">
                  <c:v>-15.656020092518128</c:v>
                </c:pt>
                <c:pt idx="13">
                  <c:v>-13.310534563270849</c:v>
                </c:pt>
                <c:pt idx="14">
                  <c:v>-12.796816866887106</c:v>
                </c:pt>
                <c:pt idx="15">
                  <c:v>-5.0030037934934288</c:v>
                </c:pt>
                <c:pt idx="16">
                  <c:v>-4.0338725270160207</c:v>
                </c:pt>
                <c:pt idx="17">
                  <c:v>-2.0441068441363477</c:v>
                </c:pt>
                <c:pt idx="18">
                  <c:v>-1.8730219962723886</c:v>
                </c:pt>
                <c:pt idx="19">
                  <c:v>-1.8321195499320169</c:v>
                </c:pt>
                <c:pt idx="20">
                  <c:v>-0.83379799767302032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B2-4CF3-B921-C40428969E87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KNNP_ValidationLiftChart!$BZ$2:$BZ$23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0.86286228492239125</c:v>
                </c:pt>
                <c:pt idx="2">
                  <c:v>2.036755161953435</c:v>
                </c:pt>
                <c:pt idx="3">
                  <c:v>2.061022273171413</c:v>
                </c:pt>
                <c:pt idx="4">
                  <c:v>2.6233044671275465</c:v>
                </c:pt>
                <c:pt idx="5">
                  <c:v>3.9794640134651349</c:v>
                </c:pt>
                <c:pt idx="6">
                  <c:v>4.2152370254710689</c:v>
                </c:pt>
                <c:pt idx="7">
                  <c:v>4.4916575193017838</c:v>
                </c:pt>
                <c:pt idx="8">
                  <c:v>5.1740777367918316</c:v>
                </c:pt>
                <c:pt idx="9">
                  <c:v>5.2394322462026608</c:v>
                </c:pt>
                <c:pt idx="10">
                  <c:v>8.2759296063636469</c:v>
                </c:pt>
                <c:pt idx="11">
                  <c:v>12.299988502733184</c:v>
                </c:pt>
                <c:pt idx="12">
                  <c:v>14.200055743338437</c:v>
                </c:pt>
                <c:pt idx="13">
                  <c:v>17.587979285584503</c:v>
                </c:pt>
                <c:pt idx="14">
                  <c:v>18.486985254256055</c:v>
                </c:pt>
                <c:pt idx="15">
                  <c:v>35.188013268671071</c:v>
                </c:pt>
                <c:pt idx="16">
                  <c:v>37.772363312610835</c:v>
                </c:pt>
                <c:pt idx="17">
                  <c:v>44.537566634401713</c:v>
                </c:pt>
                <c:pt idx="18">
                  <c:v>45.307448449789533</c:v>
                </c:pt>
                <c:pt idx="19">
                  <c:v>45.566497276611891</c:v>
                </c:pt>
                <c:pt idx="20">
                  <c:v>55.549712799201849</c:v>
                </c:pt>
                <c:pt idx="21">
                  <c:v>73.059470750335265</c:v>
                </c:pt>
              </c:numCache>
            </c:numRef>
          </c:xVal>
          <c:yVal>
            <c:numRef>
              <c:f>KNNP_ValidationLiftChart!$CB$2:$CB$23</c:f>
              <c:numCache>
                <c:formatCode>General</c:formatCode>
                <c:ptCount val="22"/>
                <c:pt idx="0">
                  <c:v>-64.570899976961996</c:v>
                </c:pt>
                <c:pt idx="1">
                  <c:v>-63.808291190977037</c:v>
                </c:pt>
                <c:pt idx="2">
                  <c:v>-62.770789567053875</c:v>
                </c:pt>
                <c:pt idx="3">
                  <c:v>-62.749341982023587</c:v>
                </c:pt>
                <c:pt idx="4">
                  <c:v>-62.252389746647566</c:v>
                </c:pt>
                <c:pt idx="5">
                  <c:v>-61.053798495985312</c:v>
                </c:pt>
                <c:pt idx="6">
                  <c:v>-60.845419275342898</c:v>
                </c:pt>
                <c:pt idx="7">
                  <c:v>-60.601115287435299</c:v>
                </c:pt>
                <c:pt idx="8">
                  <c:v>-59.997983521584061</c:v>
                </c:pt>
                <c:pt idx="9">
                  <c:v>-59.940222365544059</c:v>
                </c:pt>
                <c:pt idx="10">
                  <c:v>-57.25652694167097</c:v>
                </c:pt>
                <c:pt idx="11">
                  <c:v>-53.700011929581464</c:v>
                </c:pt>
                <c:pt idx="12">
                  <c:v>-52.020708062709957</c:v>
                </c:pt>
                <c:pt idx="13">
                  <c:v>-49.026417658889017</c:v>
                </c:pt>
                <c:pt idx="14">
                  <c:v>-48.231864620308237</c:v>
                </c:pt>
                <c:pt idx="15">
                  <c:v>-33.471281244110102</c:v>
                </c:pt>
                <c:pt idx="16">
                  <c:v>-31.187199434060503</c:v>
                </c:pt>
                <c:pt idx="17">
                  <c:v>-25.208025720799441</c:v>
                </c:pt>
                <c:pt idx="18">
                  <c:v>-24.527594269750907</c:v>
                </c:pt>
                <c:pt idx="19">
                  <c:v>-24.298643584588447</c:v>
                </c:pt>
                <c:pt idx="20">
                  <c:v>-15.47534929656279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2-4CF3-B921-C40428969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379280"/>
        <c:axId val="604381904"/>
      </c:scatterChart>
      <c:valAx>
        <c:axId val="604379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81904"/>
        <c:crosses val="autoZero"/>
        <c:crossBetween val="midCat"/>
      </c:valAx>
      <c:valAx>
        <c:axId val="60438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437928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RT_ValidationLiftChart1!$BE$4:$BE$13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RT_ValidationLiftChart1!$BF$4:$BF$13</c:f>
              <c:numCache>
                <c:formatCode>General</c:formatCode>
                <c:ptCount val="10"/>
                <c:pt idx="0">
                  <c:v>1.5954198473282444</c:v>
                </c:pt>
                <c:pt idx="1">
                  <c:v>1.4274809160305344</c:v>
                </c:pt>
                <c:pt idx="2">
                  <c:v>1.2595419847328244</c:v>
                </c:pt>
                <c:pt idx="3">
                  <c:v>1.1755725190839696</c:v>
                </c:pt>
                <c:pt idx="4">
                  <c:v>1.0076335877862597</c:v>
                </c:pt>
                <c:pt idx="5">
                  <c:v>0.83969465648854968</c:v>
                </c:pt>
                <c:pt idx="6">
                  <c:v>0.75572519083969469</c:v>
                </c:pt>
                <c:pt idx="7">
                  <c:v>0.58778625954198482</c:v>
                </c:pt>
                <c:pt idx="8">
                  <c:v>0.75572519083969469</c:v>
                </c:pt>
                <c:pt idx="9">
                  <c:v>1.0076335877862597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D5A-BBF7-C5F879294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567680"/>
        <c:axId val="586567352"/>
      </c:barChart>
      <c:catAx>
        <c:axId val="58656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67352"/>
        <c:crosses val="autoZero"/>
        <c:auto val="1"/>
        <c:lblAlgn val="ctr"/>
        <c:lblOffset val="100"/>
        <c:noMultiLvlLbl val="0"/>
      </c:catAx>
      <c:valAx>
        <c:axId val="586567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67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1148.77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RT_ValidationLiftChart1!$BZ$2:$BZ$23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15.368421052631582</c:v>
                </c:pt>
                <c:pt idx="10">
                  <c:v>22.736842105263158</c:v>
                </c:pt>
                <c:pt idx="11">
                  <c:v>22.736842105263158</c:v>
                </c:pt>
                <c:pt idx="12">
                  <c:v>22.736842105263158</c:v>
                </c:pt>
                <c:pt idx="13">
                  <c:v>32.65789473684211</c:v>
                </c:pt>
                <c:pt idx="14">
                  <c:v>35.973684210526315</c:v>
                </c:pt>
                <c:pt idx="15">
                  <c:v>35.973684210526315</c:v>
                </c:pt>
                <c:pt idx="16">
                  <c:v>50.850877192982466</c:v>
                </c:pt>
                <c:pt idx="17">
                  <c:v>50.850877192982466</c:v>
                </c:pt>
                <c:pt idx="18">
                  <c:v>52.114035087719294</c:v>
                </c:pt>
                <c:pt idx="19">
                  <c:v>52.114035087719294</c:v>
                </c:pt>
                <c:pt idx="20">
                  <c:v>72.114035087719287</c:v>
                </c:pt>
                <c:pt idx="21">
                  <c:v>88.140350877192986</c:v>
                </c:pt>
              </c:numCache>
            </c:numRef>
          </c:xVal>
          <c:yVal>
            <c:numRef>
              <c:f>RT_ValidationLiftChart1!$CA$2:$CA$23</c:f>
              <c:numCache>
                <c:formatCode>General</c:formatCode>
                <c:ptCount val="22"/>
                <c:pt idx="0">
                  <c:v>-82.649122807017562</c:v>
                </c:pt>
                <c:pt idx="1">
                  <c:v>-82.649122807017548</c:v>
                </c:pt>
                <c:pt idx="2">
                  <c:v>-62.649122807017548</c:v>
                </c:pt>
                <c:pt idx="3">
                  <c:v>-62.649122807017548</c:v>
                </c:pt>
                <c:pt idx="4">
                  <c:v>-44.649122807017548</c:v>
                </c:pt>
                <c:pt idx="5">
                  <c:v>-44.649122807017548</c:v>
                </c:pt>
                <c:pt idx="6">
                  <c:v>-44.649122807017548</c:v>
                </c:pt>
                <c:pt idx="7">
                  <c:v>-29.649122807017548</c:v>
                </c:pt>
                <c:pt idx="8">
                  <c:v>-29.649122807017548</c:v>
                </c:pt>
                <c:pt idx="9">
                  <c:v>-26.228070175438596</c:v>
                </c:pt>
                <c:pt idx="10">
                  <c:v>-17.385964912280706</c:v>
                </c:pt>
                <c:pt idx="11">
                  <c:v>-17.385964912280706</c:v>
                </c:pt>
                <c:pt idx="12">
                  <c:v>-17.385964912280706</c:v>
                </c:pt>
                <c:pt idx="13">
                  <c:v>-10.517543859649123</c:v>
                </c:pt>
                <c:pt idx="14">
                  <c:v>-8.6228070175438631</c:v>
                </c:pt>
                <c:pt idx="15">
                  <c:v>-8.6228070175438631</c:v>
                </c:pt>
                <c:pt idx="16">
                  <c:v>-3.0438596491228047</c:v>
                </c:pt>
                <c:pt idx="17">
                  <c:v>-3.0438596491228047</c:v>
                </c:pt>
                <c:pt idx="18">
                  <c:v>-2.7631578947368425</c:v>
                </c:pt>
                <c:pt idx="19">
                  <c:v>-2.7631578947368425</c:v>
                </c:pt>
                <c:pt idx="20">
                  <c:v>-0.76315789473684248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1-4B66-9634-CCA7BA65D0D8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RT_ValidationLiftChart1!$BZ$2:$BZ$23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13</c:v>
                </c:pt>
                <c:pt idx="9">
                  <c:v>15.368421052631582</c:v>
                </c:pt>
                <c:pt idx="10">
                  <c:v>22.736842105263158</c:v>
                </c:pt>
                <c:pt idx="11">
                  <c:v>22.736842105263158</c:v>
                </c:pt>
                <c:pt idx="12">
                  <c:v>22.736842105263158</c:v>
                </c:pt>
                <c:pt idx="13">
                  <c:v>32.65789473684211</c:v>
                </c:pt>
                <c:pt idx="14">
                  <c:v>35.973684210526315</c:v>
                </c:pt>
                <c:pt idx="15">
                  <c:v>35.973684210526315</c:v>
                </c:pt>
                <c:pt idx="16">
                  <c:v>50.850877192982466</c:v>
                </c:pt>
                <c:pt idx="17">
                  <c:v>50.850877192982466</c:v>
                </c:pt>
                <c:pt idx="18">
                  <c:v>52.114035087719294</c:v>
                </c:pt>
                <c:pt idx="19">
                  <c:v>52.114035087719294</c:v>
                </c:pt>
                <c:pt idx="20">
                  <c:v>72.114035087719287</c:v>
                </c:pt>
                <c:pt idx="21">
                  <c:v>88.140350877192986</c:v>
                </c:pt>
              </c:numCache>
            </c:numRef>
          </c:xVal>
          <c:yVal>
            <c:numRef>
              <c:f>RT_ValidationLiftChart1!$CB$2:$CB$23</c:f>
              <c:numCache>
                <c:formatCode>General</c:formatCode>
                <c:ptCount val="22"/>
                <c:pt idx="0">
                  <c:v>-82.649122807017562</c:v>
                </c:pt>
                <c:pt idx="1">
                  <c:v>-82.649122807017562</c:v>
                </c:pt>
                <c:pt idx="2">
                  <c:v>-80.773724717845582</c:v>
                </c:pt>
                <c:pt idx="3">
                  <c:v>-80.773724717845582</c:v>
                </c:pt>
                <c:pt idx="4">
                  <c:v>-77.022928539501635</c:v>
                </c:pt>
                <c:pt idx="5">
                  <c:v>-77.022928539501635</c:v>
                </c:pt>
                <c:pt idx="6">
                  <c:v>-77.022928539501635</c:v>
                </c:pt>
                <c:pt idx="7">
                  <c:v>-70.459035227399724</c:v>
                </c:pt>
                <c:pt idx="8">
                  <c:v>-70.459035227399724</c:v>
                </c:pt>
                <c:pt idx="9">
                  <c:v>-68.238169069169757</c:v>
                </c:pt>
                <c:pt idx="10">
                  <c:v>-61.328807688009846</c:v>
                </c:pt>
                <c:pt idx="11">
                  <c:v>-61.328807688009846</c:v>
                </c:pt>
                <c:pt idx="12">
                  <c:v>-61.328807688009846</c:v>
                </c:pt>
                <c:pt idx="13">
                  <c:v>-52.025846114090967</c:v>
                </c:pt>
                <c:pt idx="14">
                  <c:v>-48.916633492569019</c:v>
                </c:pt>
                <c:pt idx="15">
                  <c:v>-48.916633492569019</c:v>
                </c:pt>
                <c:pt idx="16">
                  <c:v>-34.966303846798525</c:v>
                </c:pt>
                <c:pt idx="17">
                  <c:v>-34.966303846798525</c:v>
                </c:pt>
                <c:pt idx="18">
                  <c:v>-33.781841895742552</c:v>
                </c:pt>
                <c:pt idx="19">
                  <c:v>-33.781841895742552</c:v>
                </c:pt>
                <c:pt idx="20">
                  <c:v>-15.02786100402281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01-4B66-9634-CCA7BA65D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65712"/>
        <c:axId val="586566040"/>
      </c:scatterChart>
      <c:valAx>
        <c:axId val="58656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66040"/>
        <c:crosses val="autoZero"/>
        <c:crossBetween val="midCat"/>
      </c:valAx>
      <c:valAx>
        <c:axId val="5865660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65657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MLR_ValidationLiftChart!$AZ$4:$AZ$25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MLR_ValidationLiftChart!$BC$4:$BC$25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19</c:v>
                </c:pt>
                <c:pt idx="2">
                  <c:v>28</c:v>
                </c:pt>
                <c:pt idx="3">
                  <c:v>35</c:v>
                </c:pt>
                <c:pt idx="4">
                  <c:v>41</c:v>
                </c:pt>
                <c:pt idx="5">
                  <c:v>49</c:v>
                </c:pt>
                <c:pt idx="6">
                  <c:v>54</c:v>
                </c:pt>
                <c:pt idx="7">
                  <c:v>63</c:v>
                </c:pt>
                <c:pt idx="8">
                  <c:v>69</c:v>
                </c:pt>
                <c:pt idx="9">
                  <c:v>76</c:v>
                </c:pt>
                <c:pt idx="10">
                  <c:v>83</c:v>
                </c:pt>
                <c:pt idx="11">
                  <c:v>90</c:v>
                </c:pt>
                <c:pt idx="12">
                  <c:v>97</c:v>
                </c:pt>
                <c:pt idx="13">
                  <c:v>106</c:v>
                </c:pt>
                <c:pt idx="14">
                  <c:v>109</c:v>
                </c:pt>
                <c:pt idx="15">
                  <c:v>113</c:v>
                </c:pt>
                <c:pt idx="16">
                  <c:v>118</c:v>
                </c:pt>
                <c:pt idx="17">
                  <c:v>124</c:v>
                </c:pt>
                <c:pt idx="18">
                  <c:v>125</c:v>
                </c:pt>
                <c:pt idx="19">
                  <c:v>129</c:v>
                </c:pt>
                <c:pt idx="20">
                  <c:v>132</c:v>
                </c:pt>
                <c:pt idx="21">
                  <c:v>134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A1-42EA-9984-52F63E5D3214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MLR_ValidationLiftChart!$AZ$4:$AZ$25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MLR_ValidationLiftChart!$BD$4:$BD$25</c:f>
              <c:numCache>
                <c:formatCode>General</c:formatCode>
                <c:ptCount val="22"/>
                <c:pt idx="0">
                  <c:v>6.0909090909090908</c:v>
                </c:pt>
                <c:pt idx="1">
                  <c:v>12.181818181818182</c:v>
                </c:pt>
                <c:pt idx="2">
                  <c:v>18.272727272727273</c:v>
                </c:pt>
                <c:pt idx="3">
                  <c:v>24.363636363636363</c:v>
                </c:pt>
                <c:pt idx="4">
                  <c:v>30.454545454545453</c:v>
                </c:pt>
                <c:pt idx="5">
                  <c:v>36.545454545454547</c:v>
                </c:pt>
                <c:pt idx="6">
                  <c:v>42.63636363636364</c:v>
                </c:pt>
                <c:pt idx="7">
                  <c:v>48.727272727272734</c:v>
                </c:pt>
                <c:pt idx="8">
                  <c:v>54.818181818181827</c:v>
                </c:pt>
                <c:pt idx="9">
                  <c:v>60.909090909090921</c:v>
                </c:pt>
                <c:pt idx="10">
                  <c:v>67.000000000000014</c:v>
                </c:pt>
                <c:pt idx="11">
                  <c:v>73.090909090909108</c:v>
                </c:pt>
                <c:pt idx="12">
                  <c:v>79.181818181818201</c:v>
                </c:pt>
                <c:pt idx="13">
                  <c:v>85.272727272727295</c:v>
                </c:pt>
                <c:pt idx="14">
                  <c:v>91.363636363636388</c:v>
                </c:pt>
                <c:pt idx="15">
                  <c:v>97.454545454545482</c:v>
                </c:pt>
                <c:pt idx="16">
                  <c:v>103.54545454545458</c:v>
                </c:pt>
                <c:pt idx="17">
                  <c:v>109.63636363636367</c:v>
                </c:pt>
                <c:pt idx="18">
                  <c:v>115.72727272727276</c:v>
                </c:pt>
                <c:pt idx="19">
                  <c:v>121.81818181818186</c:v>
                </c:pt>
                <c:pt idx="20">
                  <c:v>127.90909090909095</c:v>
                </c:pt>
                <c:pt idx="21">
                  <c:v>134.00000000000003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A1-42EA-9984-52F63E5D3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167368"/>
        <c:axId val="487168352"/>
      </c:scatterChart>
      <c:valAx>
        <c:axId val="48716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8352"/>
        <c:crosses val="autoZero"/>
        <c:crossBetween val="midCat"/>
      </c:valAx>
      <c:valAx>
        <c:axId val="487168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73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MLR_ValidationLiftChart!$BE$4:$BE$13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MLR_ValidationLiftChart!$BF$4:$BF$13</c:f>
              <c:numCache>
                <c:formatCode>General</c:formatCode>
                <c:ptCount val="10"/>
                <c:pt idx="0">
                  <c:v>1.5597014925373134</c:v>
                </c:pt>
                <c:pt idx="1">
                  <c:v>1.3134328358208955</c:v>
                </c:pt>
                <c:pt idx="2">
                  <c:v>1.1492537313432836</c:v>
                </c:pt>
                <c:pt idx="3">
                  <c:v>1.1492537313432836</c:v>
                </c:pt>
                <c:pt idx="4">
                  <c:v>1.0671641791044777</c:v>
                </c:pt>
                <c:pt idx="5">
                  <c:v>1.1492537313432836</c:v>
                </c:pt>
                <c:pt idx="6">
                  <c:v>1.3134328358208955</c:v>
                </c:pt>
                <c:pt idx="7">
                  <c:v>0.57462686567164178</c:v>
                </c:pt>
                <c:pt idx="8">
                  <c:v>0.90298507462686572</c:v>
                </c:pt>
                <c:pt idx="9">
                  <c:v>0.41044776119402987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89-450D-B727-85C581AF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169992"/>
        <c:axId val="487167696"/>
      </c:barChart>
      <c:catAx>
        <c:axId val="48716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7696"/>
        <c:crosses val="autoZero"/>
        <c:auto val="1"/>
        <c:lblAlgn val="ctr"/>
        <c:lblOffset val="100"/>
        <c:noMultiLvlLbl val="0"/>
      </c:catAx>
      <c:valAx>
        <c:axId val="48716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169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619.222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MLR Predictor</c:v>
          </c:tx>
          <c:spPr>
            <a:ln w="6350"/>
          </c:spPr>
          <c:marker>
            <c:symbol val="none"/>
          </c:marker>
          <c:xVal>
            <c:numRef>
              <c:f>MLR_ValidationLiftChart!$BZ$2:$BZ$23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3.3399024417449574E-2</c:v>
                </c:pt>
                <c:pt idx="2">
                  <c:v>0.19369747761040923</c:v>
                </c:pt>
                <c:pt idx="3">
                  <c:v>0.36713742228505808</c:v>
                </c:pt>
                <c:pt idx="4">
                  <c:v>2.6396067346746017</c:v>
                </c:pt>
                <c:pt idx="5">
                  <c:v>6.9222747577860186</c:v>
                </c:pt>
                <c:pt idx="6">
                  <c:v>7.9131252551292377</c:v>
                </c:pt>
                <c:pt idx="7">
                  <c:v>8.4970523343417348</c:v>
                </c:pt>
                <c:pt idx="8">
                  <c:v>12.868965992328942</c:v>
                </c:pt>
                <c:pt idx="9">
                  <c:v>13.02892391575239</c:v>
                </c:pt>
                <c:pt idx="10">
                  <c:v>16.422091519790133</c:v>
                </c:pt>
                <c:pt idx="11">
                  <c:v>16.838217114874908</c:v>
                </c:pt>
                <c:pt idx="12">
                  <c:v>18.039511363219248</c:v>
                </c:pt>
                <c:pt idx="13">
                  <c:v>18.112973449440958</c:v>
                </c:pt>
                <c:pt idx="14">
                  <c:v>19.819179114586987</c:v>
                </c:pt>
                <c:pt idx="15">
                  <c:v>23.310402248726653</c:v>
                </c:pt>
                <c:pt idx="16">
                  <c:v>25.662840945386229</c:v>
                </c:pt>
                <c:pt idx="17">
                  <c:v>29.62963642192657</c:v>
                </c:pt>
                <c:pt idx="18">
                  <c:v>37.39700268453057</c:v>
                </c:pt>
                <c:pt idx="19">
                  <c:v>45.518695938815533</c:v>
                </c:pt>
                <c:pt idx="20">
                  <c:v>52.090048848093943</c:v>
                </c:pt>
                <c:pt idx="21">
                  <c:v>78.820839109774795</c:v>
                </c:pt>
              </c:numCache>
            </c:numRef>
          </c:xVal>
          <c:yVal>
            <c:numRef>
              <c:f>MLR_ValidationLiftChart!$CA$2:$CA$23</c:f>
              <c:numCache>
                <c:formatCode>General</c:formatCode>
                <c:ptCount val="22"/>
                <c:pt idx="0">
                  <c:v>-55.096868648041664</c:v>
                </c:pt>
                <c:pt idx="1">
                  <c:v>-54.395489135275227</c:v>
                </c:pt>
                <c:pt idx="2">
                  <c:v>-52.792504603345627</c:v>
                </c:pt>
                <c:pt idx="3">
                  <c:v>-51.694051620406185</c:v>
                </c:pt>
                <c:pt idx="4">
                  <c:v>-41.467939714653241</c:v>
                </c:pt>
                <c:pt idx="5">
                  <c:v>-26.906868436074422</c:v>
                </c:pt>
                <c:pt idx="6">
                  <c:v>-24.264600443159168</c:v>
                </c:pt>
                <c:pt idx="7">
                  <c:v>-23.013328130560964</c:v>
                </c:pt>
                <c:pt idx="8">
                  <c:v>-15.362479229083355</c:v>
                </c:pt>
                <c:pt idx="9">
                  <c:v>-15.131428895249487</c:v>
                </c:pt>
                <c:pt idx="10">
                  <c:v>-11.059627770404195</c:v>
                </c:pt>
                <c:pt idx="11">
                  <c:v>-10.643502175319421</c:v>
                </c:pt>
                <c:pt idx="12">
                  <c:v>-9.6424236350324701</c:v>
                </c:pt>
                <c:pt idx="13">
                  <c:v>-9.5915652676482104</c:v>
                </c:pt>
                <c:pt idx="14">
                  <c:v>-8.6165906018504792</c:v>
                </c:pt>
                <c:pt idx="15">
                  <c:v>-6.9873531392519688</c:v>
                </c:pt>
                <c:pt idx="16">
                  <c:v>-6.1051886280046288</c:v>
                </c:pt>
                <c:pt idx="17">
                  <c:v>-4.9384840760809983</c:v>
                </c:pt>
                <c:pt idx="18">
                  <c:v>-3.2124026843912201</c:v>
                </c:pt>
                <c:pt idx="19">
                  <c:v>-1.9300300652935949</c:v>
                </c:pt>
                <c:pt idx="20">
                  <c:v>-1.2728947743657542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62-4ADB-913D-466D7D04FF6F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MLR_ValidationLiftChart!$BZ$2:$BZ$23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3.3399024417449574E-2</c:v>
                </c:pt>
                <c:pt idx="2">
                  <c:v>0.19369747761040923</c:v>
                </c:pt>
                <c:pt idx="3">
                  <c:v>0.36713742228505808</c:v>
                </c:pt>
                <c:pt idx="4">
                  <c:v>2.6396067346746017</c:v>
                </c:pt>
                <c:pt idx="5">
                  <c:v>6.9222747577860186</c:v>
                </c:pt>
                <c:pt idx="6">
                  <c:v>7.9131252551292377</c:v>
                </c:pt>
                <c:pt idx="7">
                  <c:v>8.4970523343417348</c:v>
                </c:pt>
                <c:pt idx="8">
                  <c:v>12.868965992328942</c:v>
                </c:pt>
                <c:pt idx="9">
                  <c:v>13.02892391575239</c:v>
                </c:pt>
                <c:pt idx="10">
                  <c:v>16.422091519790133</c:v>
                </c:pt>
                <c:pt idx="11">
                  <c:v>16.838217114874908</c:v>
                </c:pt>
                <c:pt idx="12">
                  <c:v>18.039511363219248</c:v>
                </c:pt>
                <c:pt idx="13">
                  <c:v>18.112973449440958</c:v>
                </c:pt>
                <c:pt idx="14">
                  <c:v>19.819179114586987</c:v>
                </c:pt>
                <c:pt idx="15">
                  <c:v>23.310402248726653</c:v>
                </c:pt>
                <c:pt idx="16">
                  <c:v>25.662840945386229</c:v>
                </c:pt>
                <c:pt idx="17">
                  <c:v>29.62963642192657</c:v>
                </c:pt>
                <c:pt idx="18">
                  <c:v>37.39700268453057</c:v>
                </c:pt>
                <c:pt idx="19">
                  <c:v>45.518695938815533</c:v>
                </c:pt>
                <c:pt idx="20">
                  <c:v>52.090048848093943</c:v>
                </c:pt>
                <c:pt idx="21">
                  <c:v>78.820839109774795</c:v>
                </c:pt>
              </c:numCache>
            </c:numRef>
          </c:xVal>
          <c:yVal>
            <c:numRef>
              <c:f>MLR_ValidationLiftChart!$CB$2:$CB$23</c:f>
              <c:numCache>
                <c:formatCode>General</c:formatCode>
                <c:ptCount val="22"/>
                <c:pt idx="0">
                  <c:v>-55.096868648041664</c:v>
                </c:pt>
                <c:pt idx="1">
                  <c:v>-55.073522262972887</c:v>
                </c:pt>
                <c:pt idx="2">
                  <c:v>-54.961471402822106</c:v>
                </c:pt>
                <c:pt idx="3">
                  <c:v>-54.840234456375057</c:v>
                </c:pt>
                <c:pt idx="4">
                  <c:v>-53.2517466322724</c:v>
                </c:pt>
                <c:pt idx="5">
                  <c:v>-50.258101801824559</c:v>
                </c:pt>
                <c:pt idx="6">
                  <c:v>-49.565483449640638</c:v>
                </c:pt>
                <c:pt idx="7">
                  <c:v>-49.157310256526081</c:v>
                </c:pt>
                <c:pt idx="8">
                  <c:v>-46.101281479425325</c:v>
                </c:pt>
                <c:pt idx="9">
                  <c:v>-45.989468654344883</c:v>
                </c:pt>
                <c:pt idx="10">
                  <c:v>-43.617597054245749</c:v>
                </c:pt>
                <c:pt idx="11">
                  <c:v>-43.326719444816305</c:v>
                </c:pt>
                <c:pt idx="12">
                  <c:v>-42.486997968158391</c:v>
                </c:pt>
                <c:pt idx="13">
                  <c:v>-42.435646942707727</c:v>
                </c:pt>
                <c:pt idx="14">
                  <c:v>-41.242985325794834</c:v>
                </c:pt>
                <c:pt idx="15">
                  <c:v>-38.802571539095581</c:v>
                </c:pt>
                <c:pt idx="16">
                  <c:v>-37.158183997218359</c:v>
                </c:pt>
                <c:pt idx="17">
                  <c:v>-34.385338493503276</c:v>
                </c:pt>
                <c:pt idx="18">
                  <c:v>-28.955840868948673</c:v>
                </c:pt>
                <c:pt idx="19">
                  <c:v>-23.278663722841234</c:v>
                </c:pt>
                <c:pt idx="20">
                  <c:v>-18.685196155486466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2-4ADB-913D-466D7D04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856104"/>
        <c:axId val="601862664"/>
      </c:scatterChart>
      <c:valAx>
        <c:axId val="60185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62664"/>
        <c:crosses val="autoZero"/>
        <c:crossBetween val="midCat"/>
      </c:valAx>
      <c:valAx>
        <c:axId val="601862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18561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Lift chart (validation dataset)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Cumulative Reported Level when sorted using predicted values</c:v>
          </c:tx>
          <c:spPr>
            <a:ln w="6350"/>
          </c:spPr>
          <c:marker>
            <c:symbol val="none"/>
          </c:marker>
          <c:xVal>
            <c:numRef>
              <c:f>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NNP_ValidationLiftChart!$BC$4:$BC$25</c:f>
              <c:numCache>
                <c:formatCode>General</c:formatCode>
                <c:ptCount val="22"/>
                <c:pt idx="0">
                  <c:v>10</c:v>
                </c:pt>
                <c:pt idx="1">
                  <c:v>18</c:v>
                </c:pt>
                <c:pt idx="2">
                  <c:v>24</c:v>
                </c:pt>
                <c:pt idx="3">
                  <c:v>32</c:v>
                </c:pt>
                <c:pt idx="4">
                  <c:v>39</c:v>
                </c:pt>
                <c:pt idx="5">
                  <c:v>44</c:v>
                </c:pt>
                <c:pt idx="6">
                  <c:v>53</c:v>
                </c:pt>
                <c:pt idx="7">
                  <c:v>62</c:v>
                </c:pt>
                <c:pt idx="8">
                  <c:v>68</c:v>
                </c:pt>
                <c:pt idx="9">
                  <c:v>76</c:v>
                </c:pt>
                <c:pt idx="10">
                  <c:v>81</c:v>
                </c:pt>
                <c:pt idx="11">
                  <c:v>87</c:v>
                </c:pt>
                <c:pt idx="12">
                  <c:v>93</c:v>
                </c:pt>
                <c:pt idx="13">
                  <c:v>97</c:v>
                </c:pt>
                <c:pt idx="14">
                  <c:v>104</c:v>
                </c:pt>
                <c:pt idx="15">
                  <c:v>109</c:v>
                </c:pt>
                <c:pt idx="16">
                  <c:v>115</c:v>
                </c:pt>
                <c:pt idx="17">
                  <c:v>120</c:v>
                </c:pt>
                <c:pt idx="18">
                  <c:v>123</c:v>
                </c:pt>
                <c:pt idx="19">
                  <c:v>127</c:v>
                </c:pt>
                <c:pt idx="20">
                  <c:v>129</c:v>
                </c:pt>
                <c:pt idx="21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5-4558-80BE-EA2670E778AE}"/>
            </c:ext>
          </c:extLst>
        </c:ser>
        <c:ser>
          <c:idx val="1"/>
          <c:order val="1"/>
          <c:tx>
            <c:v>Cumulative Reported Level using average</c:v>
          </c:tx>
          <c:spPr>
            <a:ln w="6350"/>
          </c:spPr>
          <c:marker>
            <c:symbol val="none"/>
          </c:marker>
          <c:xVal>
            <c:numRef>
              <c:f>NNP_ValidationLiftChart!$AZ$4:$AZ$25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NNP_ValidationLiftChart!$BD$4:$BD$25</c:f>
              <c:numCache>
                <c:formatCode>General</c:formatCode>
                <c:ptCount val="22"/>
                <c:pt idx="0">
                  <c:v>5.9090909090909092</c:v>
                </c:pt>
                <c:pt idx="1">
                  <c:v>11.818181818181818</c:v>
                </c:pt>
                <c:pt idx="2">
                  <c:v>17.727272727272727</c:v>
                </c:pt>
                <c:pt idx="3">
                  <c:v>23.636363636363637</c:v>
                </c:pt>
                <c:pt idx="4">
                  <c:v>29.545454545454547</c:v>
                </c:pt>
                <c:pt idx="5">
                  <c:v>35.454545454545453</c:v>
                </c:pt>
                <c:pt idx="6">
                  <c:v>41.36363636363636</c:v>
                </c:pt>
                <c:pt idx="7">
                  <c:v>47.272727272727266</c:v>
                </c:pt>
                <c:pt idx="8">
                  <c:v>53.181818181818173</c:v>
                </c:pt>
                <c:pt idx="9">
                  <c:v>59.090909090909079</c:v>
                </c:pt>
                <c:pt idx="10">
                  <c:v>64.999999999999986</c:v>
                </c:pt>
                <c:pt idx="11">
                  <c:v>70.909090909090892</c:v>
                </c:pt>
                <c:pt idx="12">
                  <c:v>76.818181818181799</c:v>
                </c:pt>
                <c:pt idx="13">
                  <c:v>82.727272727272705</c:v>
                </c:pt>
                <c:pt idx="14">
                  <c:v>88.636363636363612</c:v>
                </c:pt>
                <c:pt idx="15">
                  <c:v>94.545454545454518</c:v>
                </c:pt>
                <c:pt idx="16">
                  <c:v>100.45454545454542</c:v>
                </c:pt>
                <c:pt idx="17">
                  <c:v>106.36363636363633</c:v>
                </c:pt>
                <c:pt idx="18">
                  <c:v>112.27272727272724</c:v>
                </c:pt>
                <c:pt idx="19">
                  <c:v>118.18181818181814</c:v>
                </c:pt>
                <c:pt idx="20">
                  <c:v>124.09090909090905</c:v>
                </c:pt>
                <c:pt idx="21">
                  <c:v>129.99999999999997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A5-4558-80BE-EA2670E77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4240"/>
        <c:axId val="579776296"/>
      </c:scatterChart>
      <c:valAx>
        <c:axId val="49376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Cases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9776296"/>
        <c:crosses val="autoZero"/>
        <c:crossBetween val="midCat"/>
      </c:valAx>
      <c:valAx>
        <c:axId val="579776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376424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Decile-wise lift chart (validation dataset)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NNP_ValidationLiftChart!$BE$4:$BE$13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NNP_ValidationLiftChart!$BF$4:$BF$13</c:f>
              <c:numCache>
                <c:formatCode>General</c:formatCode>
                <c:ptCount val="10"/>
                <c:pt idx="0">
                  <c:v>1.523076923076923</c:v>
                </c:pt>
                <c:pt idx="1">
                  <c:v>1.1846153846153846</c:v>
                </c:pt>
                <c:pt idx="2">
                  <c:v>1.0153846153846153</c:v>
                </c:pt>
                <c:pt idx="3">
                  <c:v>1.523076923076923</c:v>
                </c:pt>
                <c:pt idx="4">
                  <c:v>1.1846153846153846</c:v>
                </c:pt>
                <c:pt idx="5">
                  <c:v>0.93076923076923079</c:v>
                </c:pt>
                <c:pt idx="6">
                  <c:v>0.84615384615384615</c:v>
                </c:pt>
                <c:pt idx="7">
                  <c:v>1.0153846153846153</c:v>
                </c:pt>
                <c:pt idx="8">
                  <c:v>0.93076923076923079</c:v>
                </c:pt>
                <c:pt idx="9">
                  <c:v>0.59230769230769231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7-445C-95E2-4BAB5FDF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264392"/>
        <c:axId val="666265048"/>
      </c:barChart>
      <c:catAx>
        <c:axId val="66626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265048"/>
        <c:crosses val="autoZero"/>
        <c:auto val="1"/>
        <c:lblAlgn val="ctr"/>
        <c:lblOffset val="100"/>
        <c:noMultiLvlLbl val="0"/>
      </c:catAx>
      <c:valAx>
        <c:axId val="666265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Decile mean / Global mean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2643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RROC Curve, AOC = 689.928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 Predictor</c:v>
          </c:tx>
          <c:spPr>
            <a:ln w="6350"/>
          </c:spPr>
          <c:marker>
            <c:symbol val="none"/>
          </c:marker>
          <c:xVal>
            <c:numRef>
              <c:f>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0.58068483851964992</c:v>
                </c:pt>
                <c:pt idx="2">
                  <c:v>1.2052557199113689</c:v>
                </c:pt>
                <c:pt idx="3">
                  <c:v>2.4219015445717691</c:v>
                </c:pt>
                <c:pt idx="4">
                  <c:v>4.3030363379555769</c:v>
                </c:pt>
                <c:pt idx="5">
                  <c:v>5.4280588880747569</c:v>
                </c:pt>
                <c:pt idx="6">
                  <c:v>5.6549004439087618</c:v>
                </c:pt>
                <c:pt idx="7">
                  <c:v>9.296966301578296</c:v>
                </c:pt>
                <c:pt idx="8">
                  <c:v>9.690722816441296</c:v>
                </c:pt>
                <c:pt idx="9">
                  <c:v>10.959955984209206</c:v>
                </c:pt>
                <c:pt idx="10">
                  <c:v>12.101150218905413</c:v>
                </c:pt>
                <c:pt idx="11">
                  <c:v>14.632015186238213</c:v>
                </c:pt>
                <c:pt idx="12">
                  <c:v>16.134256034717989</c:v>
                </c:pt>
                <c:pt idx="13">
                  <c:v>22.2078208668934</c:v>
                </c:pt>
                <c:pt idx="14">
                  <c:v>22.807174182892268</c:v>
                </c:pt>
                <c:pt idx="15">
                  <c:v>31.673962165693634</c:v>
                </c:pt>
                <c:pt idx="16">
                  <c:v>33.609930155779296</c:v>
                </c:pt>
                <c:pt idx="17">
                  <c:v>37.70382921455397</c:v>
                </c:pt>
                <c:pt idx="18">
                  <c:v>43.096261591093395</c:v>
                </c:pt>
                <c:pt idx="19">
                  <c:v>59.002870201228049</c:v>
                </c:pt>
                <c:pt idx="20">
                  <c:v>59.687681056867952</c:v>
                </c:pt>
                <c:pt idx="21">
                  <c:v>64.86611113496356</c:v>
                </c:pt>
              </c:numCache>
            </c:numRef>
          </c:xVal>
          <c:yVal>
            <c:numRef>
              <c:f>NNP_ValidationLiftChart!$CA$2:$CA$23</c:f>
              <c:numCache>
                <c:formatCode>General</c:formatCode>
                <c:ptCount val="22"/>
                <c:pt idx="0">
                  <c:v>-69.159745684059899</c:v>
                </c:pt>
                <c:pt idx="1">
                  <c:v>-56.965364075147249</c:v>
                </c:pt>
                <c:pt idx="2">
                  <c:v>-50.719655261230059</c:v>
                </c:pt>
                <c:pt idx="3">
                  <c:v>-43.014231705047521</c:v>
                </c:pt>
                <c:pt idx="4">
                  <c:v>-34.549125134820386</c:v>
                </c:pt>
                <c:pt idx="5">
                  <c:v>-30.724048464415183</c:v>
                </c:pt>
                <c:pt idx="6">
                  <c:v>-30.119137648857841</c:v>
                </c:pt>
                <c:pt idx="7">
                  <c:v>-22.314710810994551</c:v>
                </c:pt>
                <c:pt idx="8">
                  <c:v>-21.625636909984301</c:v>
                </c:pt>
                <c:pt idx="9">
                  <c:v>-19.792300112097319</c:v>
                </c:pt>
                <c:pt idx="10">
                  <c:v>-18.42286703046187</c:v>
                </c:pt>
                <c:pt idx="11">
                  <c:v>-15.89200206312907</c:v>
                </c:pt>
                <c:pt idx="12">
                  <c:v>-14.640134689395921</c:v>
                </c:pt>
                <c:pt idx="13">
                  <c:v>-10.435359036351407</c:v>
                </c:pt>
                <c:pt idx="14">
                  <c:v>-10.092871427209195</c:v>
                </c:pt>
                <c:pt idx="15">
                  <c:v>-5.9550370352352235</c:v>
                </c:pt>
                <c:pt idx="16">
                  <c:v>-5.229049038953101</c:v>
                </c:pt>
                <c:pt idx="17">
                  <c:v>-4.0249610804899625</c:v>
                </c:pt>
                <c:pt idx="18">
                  <c:v>-2.8266427745923117</c:v>
                </c:pt>
                <c:pt idx="19">
                  <c:v>-0.31507299404473343</c:v>
                </c:pt>
                <c:pt idx="20">
                  <c:v>-0.24659190848074353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8F-43A1-B014-32E2E00719C0}"/>
            </c:ext>
          </c:extLst>
        </c:ser>
        <c:ser>
          <c:idx val="1"/>
          <c:order val="1"/>
          <c:tx>
            <c:v>Random Predictor</c:v>
          </c:tx>
          <c:spPr>
            <a:ln w="6350"/>
          </c:spPr>
          <c:marker>
            <c:symbol val="none"/>
          </c:marker>
          <c:xVal>
            <c:numRef>
              <c:f>NNP_ValidationLiftChart!$BZ$2:$BZ$23</c:f>
              <c:numCache>
                <c:formatCode>General</c:formatCode>
                <c:ptCount val="22"/>
                <c:pt idx="0">
                  <c:v>0</c:v>
                </c:pt>
                <c:pt idx="1">
                  <c:v>0.58068483851964992</c:v>
                </c:pt>
                <c:pt idx="2">
                  <c:v>1.2052557199113689</c:v>
                </c:pt>
                <c:pt idx="3">
                  <c:v>2.4219015445717691</c:v>
                </c:pt>
                <c:pt idx="4">
                  <c:v>4.3030363379555769</c:v>
                </c:pt>
                <c:pt idx="5">
                  <c:v>5.4280588880747569</c:v>
                </c:pt>
                <c:pt idx="6">
                  <c:v>5.6549004439087618</c:v>
                </c:pt>
                <c:pt idx="7">
                  <c:v>9.296966301578296</c:v>
                </c:pt>
                <c:pt idx="8">
                  <c:v>9.690722816441296</c:v>
                </c:pt>
                <c:pt idx="9">
                  <c:v>10.959955984209206</c:v>
                </c:pt>
                <c:pt idx="10">
                  <c:v>12.101150218905413</c:v>
                </c:pt>
                <c:pt idx="11">
                  <c:v>14.632015186238213</c:v>
                </c:pt>
                <c:pt idx="12">
                  <c:v>16.134256034717989</c:v>
                </c:pt>
                <c:pt idx="13">
                  <c:v>22.2078208668934</c:v>
                </c:pt>
                <c:pt idx="14">
                  <c:v>22.807174182892268</c:v>
                </c:pt>
                <c:pt idx="15">
                  <c:v>31.673962165693634</c:v>
                </c:pt>
                <c:pt idx="16">
                  <c:v>33.609930155779296</c:v>
                </c:pt>
                <c:pt idx="17">
                  <c:v>37.70382921455397</c:v>
                </c:pt>
                <c:pt idx="18">
                  <c:v>43.096261591093395</c:v>
                </c:pt>
                <c:pt idx="19">
                  <c:v>59.002870201228049</c:v>
                </c:pt>
                <c:pt idx="20">
                  <c:v>59.687681056867952</c:v>
                </c:pt>
                <c:pt idx="21">
                  <c:v>64.86611113496356</c:v>
                </c:pt>
              </c:numCache>
            </c:numRef>
          </c:xVal>
          <c:yVal>
            <c:numRef>
              <c:f>NNP_ValidationLiftChart!$CB$2:$CB$23</c:f>
              <c:numCache>
                <c:formatCode>General</c:formatCode>
                <c:ptCount val="22"/>
                <c:pt idx="0">
                  <c:v>-69.159745684059899</c:v>
                </c:pt>
                <c:pt idx="1">
                  <c:v>-68.540624003232608</c:v>
                </c:pt>
                <c:pt idx="2">
                  <c:v>-67.874711363135432</c:v>
                </c:pt>
                <c:pt idx="3">
                  <c:v>-66.577533000677192</c:v>
                </c:pt>
                <c:pt idx="4">
                  <c:v>-64.571881642340458</c:v>
                </c:pt>
                <c:pt idx="5">
                  <c:v>-63.372391306112547</c:v>
                </c:pt>
                <c:pt idx="6">
                  <c:v>-63.130534594841315</c:v>
                </c:pt>
                <c:pt idx="7">
                  <c:v>-59.247392163858521</c:v>
                </c:pt>
                <c:pt idx="8">
                  <c:v>-58.827572015049128</c:v>
                </c:pt>
                <c:pt idx="9">
                  <c:v>-57.474325434350568</c:v>
                </c:pt>
                <c:pt idx="10">
                  <c:v>-56.257592973181588</c:v>
                </c:pt>
                <c:pt idx="11">
                  <c:v>-53.559204331734456</c:v>
                </c:pt>
                <c:pt idx="12">
                  <c:v>-51.9575267651404</c:v>
                </c:pt>
                <c:pt idx="13">
                  <c:v>-45.481938945255024</c:v>
                </c:pt>
                <c:pt idx="14">
                  <c:v>-44.842913078217393</c:v>
                </c:pt>
                <c:pt idx="15">
                  <c:v>-35.389212352284929</c:v>
                </c:pt>
                <c:pt idx="16">
                  <c:v>-33.325098263986575</c:v>
                </c:pt>
                <c:pt idx="17">
                  <c:v>-28.960214770786735</c:v>
                </c:pt>
                <c:pt idx="18">
                  <c:v>-23.21084510371972</c:v>
                </c:pt>
                <c:pt idx="19">
                  <c:v>-6.2513421070952546</c:v>
                </c:pt>
                <c:pt idx="20">
                  <c:v>-5.5212020726603797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8F-43A1-B014-32E2E007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23120"/>
        <c:axId val="574822136"/>
      </c:scatterChart>
      <c:valAx>
        <c:axId val="57482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822136"/>
        <c:crosses val="autoZero"/>
        <c:crossBetween val="midCat"/>
      </c:valAx>
      <c:valAx>
        <c:axId val="574822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Under estimation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823120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ln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_xlchart.v3.0</cx:f>
      </cx:numDim>
    </cx:data>
  </cx:chartData>
  <cx:chart>
    <cx:title pos="t" align="ctr" overlay="0"/>
    <cx:plotArea>
      <cx:plotAreaRegion>
        <cx:series layoutId="clusteredColumn" uniqueId="{A5414E60-67B0-4A68-9595-FD07A971B591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133350</xdr:rowOff>
    </xdr:from>
    <xdr:to>
      <xdr:col>6</xdr:col>
      <xdr:colOff>438150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Clavier &lt; 139.38"/>
          <a:extLst>
            <a:ext uri="{FF2B5EF4-FFF2-40B4-BE49-F238E27FC236}">
              <a16:creationId xmlns:a16="http://schemas.microsoft.com/office/drawing/2014/main" id="{E04BE91C-AF90-4A70-AA49-801836BF8149}"/>
            </a:ext>
          </a:extLst>
        </xdr:cNvPr>
        <xdr:cNvSpPr/>
      </xdr:nvSpPr>
      <xdr:spPr>
        <a:xfrm>
          <a:off x="333375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139.38</a:t>
          </a:r>
        </a:p>
      </xdr:txBody>
    </xdr:sp>
    <xdr:clientData/>
  </xdr:twoCellAnchor>
  <xdr:twoCellAnchor>
    <xdr:from>
      <xdr:col>5</xdr:col>
      <xdr:colOff>285750</xdr:colOff>
      <xdr:row>9</xdr:row>
      <xdr:rowOff>6350</xdr:rowOff>
    </xdr:from>
    <xdr:to>
      <xdr:col>6</xdr:col>
      <xdr:colOff>438150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5CB4AC0-58B3-4125-9805-890CD45BA16B}"/>
            </a:ext>
          </a:extLst>
        </xdr:cNvPr>
        <xdr:cNvSpPr txBox="1"/>
      </xdr:nvSpPr>
      <xdr:spPr>
        <a:xfrm>
          <a:off x="333375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2</xdr:col>
      <xdr:colOff>114300</xdr:colOff>
      <xdr:row>13</xdr:row>
      <xdr:rowOff>133350</xdr:rowOff>
    </xdr:from>
    <xdr:to>
      <xdr:col>3</xdr:col>
      <xdr:colOff>266700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Amazing Grace &lt; 7.91"/>
          <a:extLst>
            <a:ext uri="{FF2B5EF4-FFF2-40B4-BE49-F238E27FC236}">
              <a16:creationId xmlns:a16="http://schemas.microsoft.com/office/drawing/2014/main" id="{A0F637AD-9D2B-4F50-8D74-05A3C55B8749}"/>
            </a:ext>
          </a:extLst>
        </xdr:cNvPr>
        <xdr:cNvSpPr/>
      </xdr:nvSpPr>
      <xdr:spPr>
        <a:xfrm>
          <a:off x="1333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7.91</a:t>
          </a:r>
        </a:p>
      </xdr:txBody>
    </xdr:sp>
    <xdr:clientData/>
  </xdr:twoCellAnchor>
  <xdr:twoCellAnchor>
    <xdr:from>
      <xdr:col>2</xdr:col>
      <xdr:colOff>114300</xdr:colOff>
      <xdr:row>13</xdr:row>
      <xdr:rowOff>6350</xdr:rowOff>
    </xdr:from>
    <xdr:to>
      <xdr:col>3</xdr:col>
      <xdr:colOff>266700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403915-ADA6-466A-AAA0-FB7F3E43C56E}"/>
            </a:ext>
          </a:extLst>
        </xdr:cNvPr>
        <xdr:cNvSpPr txBox="1"/>
      </xdr:nvSpPr>
      <xdr:spPr>
        <a:xfrm>
          <a:off x="1333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495300</xdr:colOff>
      <xdr:row>12</xdr:row>
      <xdr:rowOff>6350</xdr:rowOff>
    </xdr:from>
    <xdr:to>
      <xdr:col>4</xdr:col>
      <xdr:colOff>292100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A3D98C-3B85-4E94-9951-4E6861099D7D}"/>
            </a:ext>
          </a:extLst>
        </xdr:cNvPr>
        <xdr:cNvSpPr txBox="1"/>
      </xdr:nvSpPr>
      <xdr:spPr>
        <a:xfrm>
          <a:off x="1714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8</xdr:col>
      <xdr:colOff>457200</xdr:colOff>
      <xdr:row>13</xdr:row>
      <xdr:rowOff>133350</xdr:rowOff>
    </xdr:from>
    <xdr:to>
      <xdr:col>10</xdr:col>
      <xdr:colOff>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Sonata &lt; 69.71"/>
          <a:extLst>
            <a:ext uri="{FF2B5EF4-FFF2-40B4-BE49-F238E27FC236}">
              <a16:creationId xmlns:a16="http://schemas.microsoft.com/office/drawing/2014/main" id="{D7D16463-D740-42A8-B46A-30CAD11BC16B}"/>
            </a:ext>
          </a:extLst>
        </xdr:cNvPr>
        <xdr:cNvSpPr/>
      </xdr:nvSpPr>
      <xdr:spPr>
        <a:xfrm>
          <a:off x="5334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69.71</a:t>
          </a:r>
        </a:p>
      </xdr:txBody>
    </xdr:sp>
    <xdr:clientData/>
  </xdr:twoCellAnchor>
  <xdr:twoCellAnchor>
    <xdr:from>
      <xdr:col>8</xdr:col>
      <xdr:colOff>457200</xdr:colOff>
      <xdr:row>13</xdr:row>
      <xdr:rowOff>6350</xdr:rowOff>
    </xdr:from>
    <xdr:to>
      <xdr:col>10</xdr:col>
      <xdr:colOff>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282F274-00F7-4F1F-82E0-F041654E5E65}"/>
            </a:ext>
          </a:extLst>
        </xdr:cNvPr>
        <xdr:cNvSpPr txBox="1"/>
      </xdr:nvSpPr>
      <xdr:spPr>
        <a:xfrm>
          <a:off x="5334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8</xdr:col>
      <xdr:colOff>457200</xdr:colOff>
      <xdr:row>12</xdr:row>
      <xdr:rowOff>6350</xdr:rowOff>
    </xdr:from>
    <xdr:to>
      <xdr:col>10</xdr:col>
      <xdr:colOff>254000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7AF7D6E-3D18-4C41-9F11-FCCF35E79A64}"/>
            </a:ext>
          </a:extLst>
        </xdr:cNvPr>
        <xdr:cNvSpPr txBox="1"/>
      </xdr:nvSpPr>
      <xdr:spPr>
        <a:xfrm>
          <a:off x="5334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19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10" name="Rectangle 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95CFA22-EAEB-4B6E-AB48-7E988285E992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CACCC8-871B-4C57-A561-08F83EBD341F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3</xdr:col>
      <xdr:colOff>76200</xdr:colOff>
      <xdr:row>17</xdr:row>
      <xdr:rowOff>133350</xdr:rowOff>
    </xdr:from>
    <xdr:to>
      <xdr:col>4</xdr:col>
      <xdr:colOff>228600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Opus &lt; 17.00"/>
          <a:extLst>
            <a:ext uri="{FF2B5EF4-FFF2-40B4-BE49-F238E27FC236}">
              <a16:creationId xmlns:a16="http://schemas.microsoft.com/office/drawing/2014/main" id="{5F28975C-F09E-4548-8BB3-2DB91625DFE4}"/>
            </a:ext>
          </a:extLst>
        </xdr:cNvPr>
        <xdr:cNvSpPr/>
      </xdr:nvSpPr>
      <xdr:spPr>
        <a:xfrm>
          <a:off x="1905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17.00</a:t>
          </a:r>
        </a:p>
      </xdr:txBody>
    </xdr:sp>
    <xdr:clientData/>
  </xdr:twoCellAnchor>
  <xdr:twoCellAnchor>
    <xdr:from>
      <xdr:col>3</xdr:col>
      <xdr:colOff>76200</xdr:colOff>
      <xdr:row>17</xdr:row>
      <xdr:rowOff>6350</xdr:rowOff>
    </xdr:from>
    <xdr:to>
      <xdr:col>4</xdr:col>
      <xdr:colOff>228600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7A4987B-E8E3-4B4F-A9FC-6CA1F01B5D57}"/>
            </a:ext>
          </a:extLst>
        </xdr:cNvPr>
        <xdr:cNvSpPr txBox="1"/>
      </xdr:nvSpPr>
      <xdr:spPr>
        <a:xfrm>
          <a:off x="1905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3</xdr:col>
      <xdr:colOff>76200</xdr:colOff>
      <xdr:row>16</xdr:row>
      <xdr:rowOff>6350</xdr:rowOff>
    </xdr:from>
    <xdr:to>
      <xdr:col>4</xdr:col>
      <xdr:colOff>482600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2002214-47EA-4351-9B5B-7B135F3ECDE0}"/>
            </a:ext>
          </a:extLst>
        </xdr:cNvPr>
        <xdr:cNvSpPr txBox="1"/>
      </xdr:nvSpPr>
      <xdr:spPr>
        <a:xfrm>
          <a:off x="1905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12</a:t>
          </a:r>
        </a:p>
      </xdr:txBody>
    </xdr:sp>
    <xdr:clientData/>
  </xdr:twoCellAnchor>
  <xdr:twoCellAnchor>
    <xdr:from>
      <xdr:col>6</xdr:col>
      <xdr:colOff>152400</xdr:colOff>
      <xdr:row>17</xdr:row>
      <xdr:rowOff>133350</xdr:rowOff>
    </xdr:from>
    <xdr:to>
      <xdr:col>7</xdr:col>
      <xdr:colOff>304800</xdr:colOff>
      <xdr:row>19</xdr:row>
      <xdr:rowOff>133350</xdr:rowOff>
    </xdr:to>
    <xdr:sp macro="" textlink="">
      <xdr:nvSpPr>
        <xdr:cNvPr id="15" name="Oval 14">
          <a:hlinkClick xmlns:r="http://schemas.openxmlformats.org/officeDocument/2006/relationships" r:id="" tooltip="Go left if Traumerei &lt; 23.50"/>
          <a:extLst>
            <a:ext uri="{FF2B5EF4-FFF2-40B4-BE49-F238E27FC236}">
              <a16:creationId xmlns:a16="http://schemas.microsoft.com/office/drawing/2014/main" id="{36D428D0-CE0C-4AB1-874D-1A1C55FCFE59}"/>
            </a:ext>
          </a:extLst>
        </xdr:cNvPr>
        <xdr:cNvSpPr/>
      </xdr:nvSpPr>
      <xdr:spPr>
        <a:xfrm>
          <a:off x="3810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23.50</a:t>
          </a:r>
        </a:p>
      </xdr:txBody>
    </xdr:sp>
    <xdr:clientData/>
  </xdr:twoCellAnchor>
  <xdr:twoCellAnchor>
    <xdr:from>
      <xdr:col>6</xdr:col>
      <xdr:colOff>152400</xdr:colOff>
      <xdr:row>17</xdr:row>
      <xdr:rowOff>6350</xdr:rowOff>
    </xdr:from>
    <xdr:to>
      <xdr:col>7</xdr:col>
      <xdr:colOff>304800</xdr:colOff>
      <xdr:row>17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D1B1CB4-4444-436C-8245-8D7BB1672807}"/>
            </a:ext>
          </a:extLst>
        </xdr:cNvPr>
        <xdr:cNvSpPr txBox="1"/>
      </xdr:nvSpPr>
      <xdr:spPr>
        <a:xfrm>
          <a:off x="3810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6</xdr:col>
      <xdr:colOff>533400</xdr:colOff>
      <xdr:row>16</xdr:row>
      <xdr:rowOff>6350</xdr:rowOff>
    </xdr:from>
    <xdr:to>
      <xdr:col>8</xdr:col>
      <xdr:colOff>330200</xdr:colOff>
      <xdr:row>16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C58AB0-F3FC-4D0E-A7D3-EB1083997356}"/>
            </a:ext>
          </a:extLst>
        </xdr:cNvPr>
        <xdr:cNvSpPr txBox="1"/>
      </xdr:nvSpPr>
      <xdr:spPr>
        <a:xfrm>
          <a:off x="4191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11</xdr:col>
      <xdr:colOff>152400</xdr:colOff>
      <xdr:row>17</xdr:row>
      <xdr:rowOff>133350</xdr:rowOff>
    </xdr:from>
    <xdr:to>
      <xdr:col>12</xdr:col>
      <xdr:colOff>304800</xdr:colOff>
      <xdr:row>19</xdr:row>
      <xdr:rowOff>133350</xdr:rowOff>
    </xdr:to>
    <xdr:sp macro="" textlink="">
      <xdr:nvSpPr>
        <xdr:cNvPr id="18" name="Oval 17">
          <a:hlinkClick xmlns:r="http://schemas.openxmlformats.org/officeDocument/2006/relationships" r:id="" tooltip="Go left if Amazing Grace &lt; 29.75"/>
          <a:extLst>
            <a:ext uri="{FF2B5EF4-FFF2-40B4-BE49-F238E27FC236}">
              <a16:creationId xmlns:a16="http://schemas.microsoft.com/office/drawing/2014/main" id="{439FB494-A81C-4496-A6E9-30EBDFD3E978}"/>
            </a:ext>
          </a:extLst>
        </xdr:cNvPr>
        <xdr:cNvSpPr/>
      </xdr:nvSpPr>
      <xdr:spPr>
        <a:xfrm>
          <a:off x="6858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29.75</a:t>
          </a:r>
        </a:p>
      </xdr:txBody>
    </xdr:sp>
    <xdr:clientData/>
  </xdr:twoCellAnchor>
  <xdr:twoCellAnchor>
    <xdr:from>
      <xdr:col>11</xdr:col>
      <xdr:colOff>152400</xdr:colOff>
      <xdr:row>17</xdr:row>
      <xdr:rowOff>6350</xdr:rowOff>
    </xdr:from>
    <xdr:to>
      <xdr:col>12</xdr:col>
      <xdr:colOff>304800</xdr:colOff>
      <xdr:row>17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67F0CFE-3A7E-464C-A46A-7CBA1A58189D}"/>
            </a:ext>
          </a:extLst>
        </xdr:cNvPr>
        <xdr:cNvSpPr txBox="1"/>
      </xdr:nvSpPr>
      <xdr:spPr>
        <a:xfrm>
          <a:off x="6858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11</xdr:col>
      <xdr:colOff>152400</xdr:colOff>
      <xdr:row>16</xdr:row>
      <xdr:rowOff>6350</xdr:rowOff>
    </xdr:from>
    <xdr:to>
      <xdr:col>12</xdr:col>
      <xdr:colOff>558800</xdr:colOff>
      <xdr:row>16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5F2C66C4-F0FD-481D-8A99-7B5DDABBFD32}"/>
            </a:ext>
          </a:extLst>
        </xdr:cNvPr>
        <xdr:cNvSpPr txBox="1"/>
      </xdr:nvSpPr>
      <xdr:spPr>
        <a:xfrm>
          <a:off x="6858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21" name="Oval 20">
          <a:hlinkClick xmlns:r="http://schemas.openxmlformats.org/officeDocument/2006/relationships" r:id="" tooltip="Go left if Amazing Grace &lt; 21.75"/>
          <a:extLst>
            <a:ext uri="{FF2B5EF4-FFF2-40B4-BE49-F238E27FC236}">
              <a16:creationId xmlns:a16="http://schemas.microsoft.com/office/drawing/2014/main" id="{9C7A7069-5AFF-401F-8BF0-6C79B5F55F2F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21.75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3C5B25C-87FF-4BBF-8A28-A03C9E36F276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9FA0478C-B9B8-414F-8259-0DE345000EB7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4</xdr:col>
      <xdr:colOff>228600</xdr:colOff>
      <xdr:row>21</xdr:row>
      <xdr:rowOff>133350</xdr:rowOff>
    </xdr:from>
    <xdr:to>
      <xdr:col>5</xdr:col>
      <xdr:colOff>381000</xdr:colOff>
      <xdr:row>23</xdr:row>
      <xdr:rowOff>133350</xdr:rowOff>
    </xdr:to>
    <xdr:sp macro="" textlink="">
      <xdr:nvSpPr>
        <xdr:cNvPr id="24" name="Oval 23">
          <a:hlinkClick xmlns:r="http://schemas.openxmlformats.org/officeDocument/2006/relationships" r:id="" tooltip="Go left if Sonata &lt; 30.18"/>
          <a:extLst>
            <a:ext uri="{FF2B5EF4-FFF2-40B4-BE49-F238E27FC236}">
              <a16:creationId xmlns:a16="http://schemas.microsoft.com/office/drawing/2014/main" id="{8B2EA825-12F0-43AF-B748-BCE5450AA890}"/>
            </a:ext>
          </a:extLst>
        </xdr:cNvPr>
        <xdr:cNvSpPr/>
      </xdr:nvSpPr>
      <xdr:spPr>
        <a:xfrm>
          <a:off x="266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30.18</a:t>
          </a:r>
        </a:p>
      </xdr:txBody>
    </xdr:sp>
    <xdr:clientData/>
  </xdr:twoCellAnchor>
  <xdr:twoCellAnchor>
    <xdr:from>
      <xdr:col>4</xdr:col>
      <xdr:colOff>228600</xdr:colOff>
      <xdr:row>21</xdr:row>
      <xdr:rowOff>6350</xdr:rowOff>
    </xdr:from>
    <xdr:to>
      <xdr:col>5</xdr:col>
      <xdr:colOff>381000</xdr:colOff>
      <xdr:row>21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F096EAE-66A3-4405-A613-FBF38FE49755}"/>
            </a:ext>
          </a:extLst>
        </xdr:cNvPr>
        <xdr:cNvSpPr txBox="1"/>
      </xdr:nvSpPr>
      <xdr:spPr>
        <a:xfrm>
          <a:off x="266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4</xdr:col>
      <xdr:colOff>228600</xdr:colOff>
      <xdr:row>20</xdr:row>
      <xdr:rowOff>6350</xdr:rowOff>
    </xdr:from>
    <xdr:to>
      <xdr:col>6</xdr:col>
      <xdr:colOff>25400</xdr:colOff>
      <xdr:row>20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B678D2CC-4998-46DF-A6AB-BF85EB499C9E}"/>
            </a:ext>
          </a:extLst>
        </xdr:cNvPr>
        <xdr:cNvSpPr txBox="1"/>
      </xdr:nvSpPr>
      <xdr:spPr>
        <a:xfrm>
          <a:off x="266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5</xdr:col>
      <xdr:colOff>444500</xdr:colOff>
      <xdr:row>21</xdr:row>
      <xdr:rowOff>133350</xdr:rowOff>
    </xdr:from>
    <xdr:to>
      <xdr:col>6</xdr:col>
      <xdr:colOff>469900</xdr:colOff>
      <xdr:row>23</xdr:row>
      <xdr:rowOff>133350</xdr:rowOff>
    </xdr:to>
    <xdr:sp macro="" textlink="">
      <xdr:nvSpPr>
        <xdr:cNvPr id="27" name="Rectangle 2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EA7F188-077D-444B-9FD5-29669AEE0B36}"/>
            </a:ext>
          </a:extLst>
        </xdr:cNvPr>
        <xdr:cNvSpPr/>
      </xdr:nvSpPr>
      <xdr:spPr>
        <a:xfrm>
          <a:off x="349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6</xdr:col>
      <xdr:colOff>152400</xdr:colOff>
      <xdr:row>20</xdr:row>
      <xdr:rowOff>6350</xdr:rowOff>
    </xdr:from>
    <xdr:to>
      <xdr:col>7</xdr:col>
      <xdr:colOff>558800</xdr:colOff>
      <xdr:row>20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F0ECCC3E-F7DC-4704-9493-9C50D84CB217}"/>
            </a:ext>
          </a:extLst>
        </xdr:cNvPr>
        <xdr:cNvSpPr txBox="1"/>
      </xdr:nvSpPr>
      <xdr:spPr>
        <a:xfrm>
          <a:off x="3810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533400</xdr:colOff>
      <xdr:row>21</xdr:row>
      <xdr:rowOff>133350</xdr:rowOff>
    </xdr:from>
    <xdr:to>
      <xdr:col>8</xdr:col>
      <xdr:colOff>76200</xdr:colOff>
      <xdr:row>23</xdr:row>
      <xdr:rowOff>133350</xdr:rowOff>
    </xdr:to>
    <xdr:sp macro="" textlink="">
      <xdr:nvSpPr>
        <xdr:cNvPr id="29" name="Oval 28">
          <a:hlinkClick xmlns:r="http://schemas.openxmlformats.org/officeDocument/2006/relationships" r:id="" tooltip="Go left if Clavier &lt; 212.88"/>
          <a:extLst>
            <a:ext uri="{FF2B5EF4-FFF2-40B4-BE49-F238E27FC236}">
              <a16:creationId xmlns:a16="http://schemas.microsoft.com/office/drawing/2014/main" id="{2C9F4966-5A84-4CB0-9782-3FAE909A436C}"/>
            </a:ext>
          </a:extLst>
        </xdr:cNvPr>
        <xdr:cNvSpPr/>
      </xdr:nvSpPr>
      <xdr:spPr>
        <a:xfrm>
          <a:off x="4191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212.88</a:t>
          </a:r>
        </a:p>
      </xdr:txBody>
    </xdr:sp>
    <xdr:clientData/>
  </xdr:twoCellAnchor>
  <xdr:twoCellAnchor>
    <xdr:from>
      <xdr:col>6</xdr:col>
      <xdr:colOff>533400</xdr:colOff>
      <xdr:row>21</xdr:row>
      <xdr:rowOff>6350</xdr:rowOff>
    </xdr:from>
    <xdr:to>
      <xdr:col>8</xdr:col>
      <xdr:colOff>76200</xdr:colOff>
      <xdr:row>21</xdr:row>
      <xdr:rowOff>133350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8C99643-B04C-43A3-9EB4-3246E19860B3}"/>
            </a:ext>
          </a:extLst>
        </xdr:cNvPr>
        <xdr:cNvSpPr txBox="1"/>
      </xdr:nvSpPr>
      <xdr:spPr>
        <a:xfrm>
          <a:off x="4191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6</xdr:col>
      <xdr:colOff>533400</xdr:colOff>
      <xdr:row>20</xdr:row>
      <xdr:rowOff>6350</xdr:rowOff>
    </xdr:from>
    <xdr:to>
      <xdr:col>8</xdr:col>
      <xdr:colOff>330200</xdr:colOff>
      <xdr:row>20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9493C621-C7A6-4FEC-9354-F940A514A468}"/>
            </a:ext>
          </a:extLst>
        </xdr:cNvPr>
        <xdr:cNvSpPr txBox="1"/>
      </xdr:nvSpPr>
      <xdr:spPr>
        <a:xfrm>
          <a:off x="419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10</xdr:col>
      <xdr:colOff>381000</xdr:colOff>
      <xdr:row>21</xdr:row>
      <xdr:rowOff>133350</xdr:rowOff>
    </xdr:from>
    <xdr:to>
      <xdr:col>11</xdr:col>
      <xdr:colOff>533400</xdr:colOff>
      <xdr:row>23</xdr:row>
      <xdr:rowOff>133350</xdr:rowOff>
    </xdr:to>
    <xdr:sp macro="" textlink="">
      <xdr:nvSpPr>
        <xdr:cNvPr id="32" name="Oval 31">
          <a:hlinkClick xmlns:r="http://schemas.openxmlformats.org/officeDocument/2006/relationships" r:id="" tooltip="Go left if Opus &lt; 166.81"/>
          <a:extLst>
            <a:ext uri="{FF2B5EF4-FFF2-40B4-BE49-F238E27FC236}">
              <a16:creationId xmlns:a16="http://schemas.microsoft.com/office/drawing/2014/main" id="{A61F9C9F-7269-4819-9388-BD0BD33B4AD6}"/>
            </a:ext>
          </a:extLst>
        </xdr:cNvPr>
        <xdr:cNvSpPr/>
      </xdr:nvSpPr>
      <xdr:spPr>
        <a:xfrm>
          <a:off x="647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166.81</a:t>
          </a:r>
        </a:p>
      </xdr:txBody>
    </xdr:sp>
    <xdr:clientData/>
  </xdr:twoCellAnchor>
  <xdr:twoCellAnchor>
    <xdr:from>
      <xdr:col>10</xdr:col>
      <xdr:colOff>381000</xdr:colOff>
      <xdr:row>21</xdr:row>
      <xdr:rowOff>6350</xdr:rowOff>
    </xdr:from>
    <xdr:to>
      <xdr:col>11</xdr:col>
      <xdr:colOff>533400</xdr:colOff>
      <xdr:row>21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D4F1243-A3B9-43CA-9549-7062034338C4}"/>
            </a:ext>
          </a:extLst>
        </xdr:cNvPr>
        <xdr:cNvSpPr txBox="1"/>
      </xdr:nvSpPr>
      <xdr:spPr>
        <a:xfrm>
          <a:off x="647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11</xdr:col>
      <xdr:colOff>152400</xdr:colOff>
      <xdr:row>20</xdr:row>
      <xdr:rowOff>6350</xdr:rowOff>
    </xdr:from>
    <xdr:to>
      <xdr:col>12</xdr:col>
      <xdr:colOff>558800</xdr:colOff>
      <xdr:row>20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5441BD5E-5DC6-4A66-A14F-3B0065EE1F03}"/>
            </a:ext>
          </a:extLst>
        </xdr:cNvPr>
        <xdr:cNvSpPr txBox="1"/>
      </xdr:nvSpPr>
      <xdr:spPr>
        <a:xfrm>
          <a:off x="6858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596900</xdr:colOff>
      <xdr:row>21</xdr:row>
      <xdr:rowOff>133350</xdr:rowOff>
    </xdr:from>
    <xdr:to>
      <xdr:col>13</xdr:col>
      <xdr:colOff>12700</xdr:colOff>
      <xdr:row>23</xdr:row>
      <xdr:rowOff>133350</xdr:rowOff>
    </xdr:to>
    <xdr:sp macro="" textlink="">
      <xdr:nvSpPr>
        <xdr:cNvPr id="35" name="Rectangle 3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A68554E0-FC35-4795-8DF1-2F06BE194FDC}"/>
            </a:ext>
          </a:extLst>
        </xdr:cNvPr>
        <xdr:cNvSpPr/>
      </xdr:nvSpPr>
      <xdr:spPr>
        <a:xfrm>
          <a:off x="730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11</xdr:col>
      <xdr:colOff>533400</xdr:colOff>
      <xdr:row>20</xdr:row>
      <xdr:rowOff>6350</xdr:rowOff>
    </xdr:from>
    <xdr:to>
      <xdr:col>13</xdr:col>
      <xdr:colOff>330200</xdr:colOff>
      <xdr:row>20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3BAD2B04-0228-418A-BBC4-DAF4DF581540}"/>
            </a:ext>
          </a:extLst>
        </xdr:cNvPr>
        <xdr:cNvSpPr txBox="1"/>
      </xdr:nvSpPr>
      <xdr:spPr>
        <a:xfrm>
          <a:off x="723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37" name="Rectangle 3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D072A00-ED04-4524-80C2-B9C33EA3F85C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1.00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5E3AC8A7-0FE4-4B45-B8B5-5B9EB1C10FC4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39" name="Rectangle 3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ACC24C4-6D79-4BB7-8CBB-226F4CC51AED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2.00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E0976F1-845E-407B-8500-1A2C50222EC9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3</xdr:col>
      <xdr:colOff>520700</xdr:colOff>
      <xdr:row>25</xdr:row>
      <xdr:rowOff>133350</xdr:rowOff>
    </xdr:from>
    <xdr:to>
      <xdr:col>4</xdr:col>
      <xdr:colOff>546100</xdr:colOff>
      <xdr:row>27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D31A427-08E9-4621-BB3A-A3D13A58A5E6}"/>
            </a:ext>
          </a:extLst>
        </xdr:cNvPr>
        <xdr:cNvSpPr/>
      </xdr:nvSpPr>
      <xdr:spPr>
        <a:xfrm>
          <a:off x="2349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5.67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E8650FB9-5E3D-47FE-942E-34862AC4CCC5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5</xdr:col>
      <xdr:colOff>63500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43" name="Rectangle 4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BC852A7-90A3-4352-B10E-1BC1DF592B82}"/>
            </a:ext>
          </a:extLst>
        </xdr:cNvPr>
        <xdr:cNvSpPr/>
      </xdr:nvSpPr>
      <xdr:spPr>
        <a:xfrm>
          <a:off x="311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5</xdr:col>
      <xdr:colOff>0</xdr:colOff>
      <xdr:row>24</xdr:row>
      <xdr:rowOff>6350</xdr:rowOff>
    </xdr:from>
    <xdr:to>
      <xdr:col>6</xdr:col>
      <xdr:colOff>406400</xdr:colOff>
      <xdr:row>24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CFAF17FF-257F-4F59-9F7E-22834CB7C79B}"/>
            </a:ext>
          </a:extLst>
        </xdr:cNvPr>
        <xdr:cNvSpPr txBox="1"/>
      </xdr:nvSpPr>
      <xdr:spPr>
        <a:xfrm>
          <a:off x="304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215900</xdr:colOff>
      <xdr:row>25</xdr:row>
      <xdr:rowOff>133350</xdr:rowOff>
    </xdr:from>
    <xdr:to>
      <xdr:col>7</xdr:col>
      <xdr:colOff>241300</xdr:colOff>
      <xdr:row>27</xdr:row>
      <xdr:rowOff>133350</xdr:rowOff>
    </xdr:to>
    <xdr:sp macro="" textlink="">
      <xdr:nvSpPr>
        <xdr:cNvPr id="45" name="Rectangle 4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4542221-ACA0-40F6-A788-97465AE6CAB9}"/>
            </a:ext>
          </a:extLst>
        </xdr:cNvPr>
        <xdr:cNvSpPr/>
      </xdr:nvSpPr>
      <xdr:spPr>
        <a:xfrm>
          <a:off x="3873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6</xdr:col>
      <xdr:colOff>533400</xdr:colOff>
      <xdr:row>24</xdr:row>
      <xdr:rowOff>6350</xdr:rowOff>
    </xdr:from>
    <xdr:to>
      <xdr:col>8</xdr:col>
      <xdr:colOff>330200</xdr:colOff>
      <xdr:row>24</xdr:row>
      <xdr:rowOff>133350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718777EB-82B6-4230-8D44-A0892478AD93}"/>
            </a:ext>
          </a:extLst>
        </xdr:cNvPr>
        <xdr:cNvSpPr txBox="1"/>
      </xdr:nvSpPr>
      <xdr:spPr>
        <a:xfrm>
          <a:off x="4191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7</xdr:col>
      <xdr:colOff>304800</xdr:colOff>
      <xdr:row>25</xdr:row>
      <xdr:rowOff>133350</xdr:rowOff>
    </xdr:from>
    <xdr:to>
      <xdr:col>8</xdr:col>
      <xdr:colOff>457200</xdr:colOff>
      <xdr:row>27</xdr:row>
      <xdr:rowOff>133350</xdr:rowOff>
    </xdr:to>
    <xdr:sp macro="" textlink="">
      <xdr:nvSpPr>
        <xdr:cNvPr id="47" name="Oval 46">
          <a:hlinkClick xmlns:r="http://schemas.openxmlformats.org/officeDocument/2006/relationships" r:id="" tooltip="Go left if Sonata &lt; 63.02"/>
          <a:extLst>
            <a:ext uri="{FF2B5EF4-FFF2-40B4-BE49-F238E27FC236}">
              <a16:creationId xmlns:a16="http://schemas.microsoft.com/office/drawing/2014/main" id="{F6F695E2-380B-4E88-9E89-2A3A687A783A}"/>
            </a:ext>
          </a:extLst>
        </xdr:cNvPr>
        <xdr:cNvSpPr/>
      </xdr:nvSpPr>
      <xdr:spPr>
        <a:xfrm>
          <a:off x="4572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63.02</a:t>
          </a:r>
        </a:p>
      </xdr:txBody>
    </xdr:sp>
    <xdr:clientData/>
  </xdr:twoCellAnchor>
  <xdr:twoCellAnchor>
    <xdr:from>
      <xdr:col>7</xdr:col>
      <xdr:colOff>304800</xdr:colOff>
      <xdr:row>25</xdr:row>
      <xdr:rowOff>6350</xdr:rowOff>
    </xdr:from>
    <xdr:to>
      <xdr:col>8</xdr:col>
      <xdr:colOff>457200</xdr:colOff>
      <xdr:row>25</xdr:row>
      <xdr:rowOff>133350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87890EEE-2773-4F0C-B5E6-1E545C85EE13}"/>
            </a:ext>
          </a:extLst>
        </xdr:cNvPr>
        <xdr:cNvSpPr txBox="1"/>
      </xdr:nvSpPr>
      <xdr:spPr>
        <a:xfrm>
          <a:off x="4572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7</xdr:col>
      <xdr:colOff>304800</xdr:colOff>
      <xdr:row>24</xdr:row>
      <xdr:rowOff>6350</xdr:rowOff>
    </xdr:from>
    <xdr:to>
      <xdr:col>9</xdr:col>
      <xdr:colOff>101600</xdr:colOff>
      <xdr:row>24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8974073-EA63-46CB-B73D-94CF544CD9D8}"/>
            </a:ext>
          </a:extLst>
        </xdr:cNvPr>
        <xdr:cNvSpPr txBox="1"/>
      </xdr:nvSpPr>
      <xdr:spPr>
        <a:xfrm>
          <a:off x="4572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10</xdr:col>
      <xdr:colOff>0</xdr:colOff>
      <xdr:row>25</xdr:row>
      <xdr:rowOff>133350</xdr:rowOff>
    </xdr:from>
    <xdr:to>
      <xdr:col>11</xdr:col>
      <xdr:colOff>152400</xdr:colOff>
      <xdr:row>27</xdr:row>
      <xdr:rowOff>133350</xdr:rowOff>
    </xdr:to>
    <xdr:sp macro="" textlink="">
      <xdr:nvSpPr>
        <xdr:cNvPr id="50" name="Oval 49">
          <a:hlinkClick xmlns:r="http://schemas.openxmlformats.org/officeDocument/2006/relationships" r:id="" tooltip="Go left if Nocturne &lt; 170.05"/>
          <a:extLst>
            <a:ext uri="{FF2B5EF4-FFF2-40B4-BE49-F238E27FC236}">
              <a16:creationId xmlns:a16="http://schemas.microsoft.com/office/drawing/2014/main" id="{36D709CC-4A4F-4121-8548-4A4E9D80F5CE}"/>
            </a:ext>
          </a:extLst>
        </xdr:cNvPr>
        <xdr:cNvSpPr/>
      </xdr:nvSpPr>
      <xdr:spPr>
        <a:xfrm>
          <a:off x="6096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170.05</a:t>
          </a:r>
        </a:p>
      </xdr:txBody>
    </xdr:sp>
    <xdr:clientData/>
  </xdr:twoCellAnchor>
  <xdr:twoCellAnchor>
    <xdr:from>
      <xdr:col>10</xdr:col>
      <xdr:colOff>0</xdr:colOff>
      <xdr:row>25</xdr:row>
      <xdr:rowOff>6350</xdr:rowOff>
    </xdr:from>
    <xdr:to>
      <xdr:col>11</xdr:col>
      <xdr:colOff>152400</xdr:colOff>
      <xdr:row>25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FCFE8EF-65BE-4533-AFB5-BFB5A0E972C9}"/>
            </a:ext>
          </a:extLst>
        </xdr:cNvPr>
        <xdr:cNvSpPr txBox="1"/>
      </xdr:nvSpPr>
      <xdr:spPr>
        <a:xfrm>
          <a:off x="6096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Nocturne</a:t>
          </a:r>
        </a:p>
      </xdr:txBody>
    </xdr:sp>
    <xdr:clientData/>
  </xdr:twoCellAnchor>
  <xdr:twoCellAnchor>
    <xdr:from>
      <xdr:col>10</xdr:col>
      <xdr:colOff>381000</xdr:colOff>
      <xdr:row>24</xdr:row>
      <xdr:rowOff>6350</xdr:rowOff>
    </xdr:from>
    <xdr:to>
      <xdr:col>12</xdr:col>
      <xdr:colOff>177800</xdr:colOff>
      <xdr:row>24</xdr:row>
      <xdr:rowOff>133350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2D41F7F-4B5E-49C0-BBDA-587AD7F5813C}"/>
            </a:ext>
          </a:extLst>
        </xdr:cNvPr>
        <xdr:cNvSpPr txBox="1"/>
      </xdr:nvSpPr>
      <xdr:spPr>
        <a:xfrm>
          <a:off x="647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11</xdr:col>
      <xdr:colOff>215900</xdr:colOff>
      <xdr:row>25</xdr:row>
      <xdr:rowOff>133350</xdr:rowOff>
    </xdr:from>
    <xdr:to>
      <xdr:col>12</xdr:col>
      <xdr:colOff>241300</xdr:colOff>
      <xdr:row>27</xdr:row>
      <xdr:rowOff>133350</xdr:rowOff>
    </xdr:to>
    <xdr:sp macro="" textlink="">
      <xdr:nvSpPr>
        <xdr:cNvPr id="53" name="Rectangle 5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CF4EF26-9706-4FEB-B28D-C5802BDFFE1F}"/>
            </a:ext>
          </a:extLst>
        </xdr:cNvPr>
        <xdr:cNvSpPr/>
      </xdr:nvSpPr>
      <xdr:spPr>
        <a:xfrm>
          <a:off x="692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11</xdr:col>
      <xdr:colOff>152400</xdr:colOff>
      <xdr:row>24</xdr:row>
      <xdr:rowOff>6350</xdr:rowOff>
    </xdr:from>
    <xdr:to>
      <xdr:col>12</xdr:col>
      <xdr:colOff>558800</xdr:colOff>
      <xdr:row>24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69633C06-16F3-4571-9F4B-87710C170547}"/>
            </a:ext>
          </a:extLst>
        </xdr:cNvPr>
        <xdr:cNvSpPr txBox="1"/>
      </xdr:nvSpPr>
      <xdr:spPr>
        <a:xfrm>
          <a:off x="685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596900</xdr:colOff>
      <xdr:row>29</xdr:row>
      <xdr:rowOff>133350</xdr:rowOff>
    </xdr:from>
    <xdr:to>
      <xdr:col>8</xdr:col>
      <xdr:colOff>12700</xdr:colOff>
      <xdr:row>31</xdr:row>
      <xdr:rowOff>133350</xdr:rowOff>
    </xdr:to>
    <xdr:sp macro="" textlink="">
      <xdr:nvSpPr>
        <xdr:cNvPr id="55" name="Rectangle 5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D474875-1666-4D4E-97A0-12B2FD6B0291}"/>
            </a:ext>
          </a:extLst>
        </xdr:cNvPr>
        <xdr:cNvSpPr/>
      </xdr:nvSpPr>
      <xdr:spPr>
        <a:xfrm>
          <a:off x="4254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7</xdr:col>
      <xdr:colOff>304800</xdr:colOff>
      <xdr:row>28</xdr:row>
      <xdr:rowOff>6350</xdr:rowOff>
    </xdr:from>
    <xdr:to>
      <xdr:col>9</xdr:col>
      <xdr:colOff>101600</xdr:colOff>
      <xdr:row>28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E7400247-47D2-49F8-8F03-213A4514FD42}"/>
            </a:ext>
          </a:extLst>
        </xdr:cNvPr>
        <xdr:cNvSpPr txBox="1"/>
      </xdr:nvSpPr>
      <xdr:spPr>
        <a:xfrm>
          <a:off x="4572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8</xdr:col>
      <xdr:colOff>76200</xdr:colOff>
      <xdr:row>29</xdr:row>
      <xdr:rowOff>133350</xdr:rowOff>
    </xdr:from>
    <xdr:to>
      <xdr:col>9</xdr:col>
      <xdr:colOff>228600</xdr:colOff>
      <xdr:row>31</xdr:row>
      <xdr:rowOff>133350</xdr:rowOff>
    </xdr:to>
    <xdr:sp macro="" textlink="">
      <xdr:nvSpPr>
        <xdr:cNvPr id="57" name="Oval 56">
          <a:hlinkClick xmlns:r="http://schemas.openxmlformats.org/officeDocument/2006/relationships" r:id="" tooltip="Go left if Traumerei &lt; 35.16"/>
          <a:extLst>
            <a:ext uri="{FF2B5EF4-FFF2-40B4-BE49-F238E27FC236}">
              <a16:creationId xmlns:a16="http://schemas.microsoft.com/office/drawing/2014/main" id="{FE956B2B-036C-4A64-8395-09EC6B50F8FC}"/>
            </a:ext>
          </a:extLst>
        </xdr:cNvPr>
        <xdr:cNvSpPr/>
      </xdr:nvSpPr>
      <xdr:spPr>
        <a:xfrm>
          <a:off x="4953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35.16</a:t>
          </a:r>
        </a:p>
      </xdr:txBody>
    </xdr:sp>
    <xdr:clientData/>
  </xdr:twoCellAnchor>
  <xdr:twoCellAnchor>
    <xdr:from>
      <xdr:col>8</xdr:col>
      <xdr:colOff>76200</xdr:colOff>
      <xdr:row>29</xdr:row>
      <xdr:rowOff>6350</xdr:rowOff>
    </xdr:from>
    <xdr:to>
      <xdr:col>9</xdr:col>
      <xdr:colOff>228600</xdr:colOff>
      <xdr:row>29</xdr:row>
      <xdr:rowOff>133350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732D91CD-C8CC-45C5-B983-D672F27B9E4D}"/>
            </a:ext>
          </a:extLst>
        </xdr:cNvPr>
        <xdr:cNvSpPr txBox="1"/>
      </xdr:nvSpPr>
      <xdr:spPr>
        <a:xfrm>
          <a:off x="4953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8</xdr:col>
      <xdr:colOff>76200</xdr:colOff>
      <xdr:row>28</xdr:row>
      <xdr:rowOff>6350</xdr:rowOff>
    </xdr:from>
    <xdr:to>
      <xdr:col>9</xdr:col>
      <xdr:colOff>482600</xdr:colOff>
      <xdr:row>28</xdr:row>
      <xdr:rowOff>133350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88D1C3EF-7161-4449-B98C-3542DB5E8FE8}"/>
            </a:ext>
          </a:extLst>
        </xdr:cNvPr>
        <xdr:cNvSpPr txBox="1"/>
      </xdr:nvSpPr>
      <xdr:spPr>
        <a:xfrm>
          <a:off x="495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9</xdr:col>
      <xdr:colOff>292100</xdr:colOff>
      <xdr:row>29</xdr:row>
      <xdr:rowOff>133350</xdr:rowOff>
    </xdr:from>
    <xdr:to>
      <xdr:col>10</xdr:col>
      <xdr:colOff>317500</xdr:colOff>
      <xdr:row>31</xdr:row>
      <xdr:rowOff>133350</xdr:rowOff>
    </xdr:to>
    <xdr:sp macro="" textlink="">
      <xdr:nvSpPr>
        <xdr:cNvPr id="60" name="Rectangle 5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CD821126-F27C-465A-B593-0FAF90150395}"/>
            </a:ext>
          </a:extLst>
        </xdr:cNvPr>
        <xdr:cNvSpPr/>
      </xdr:nvSpPr>
      <xdr:spPr>
        <a:xfrm>
          <a:off x="5778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10</xdr:col>
      <xdr:colOff>0</xdr:colOff>
      <xdr:row>28</xdr:row>
      <xdr:rowOff>6350</xdr:rowOff>
    </xdr:from>
    <xdr:to>
      <xdr:col>11</xdr:col>
      <xdr:colOff>406400</xdr:colOff>
      <xdr:row>28</xdr:row>
      <xdr:rowOff>133350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AA158F79-4458-40C2-874F-AF7F03235851}"/>
            </a:ext>
          </a:extLst>
        </xdr:cNvPr>
        <xdr:cNvSpPr txBox="1"/>
      </xdr:nvSpPr>
      <xdr:spPr>
        <a:xfrm>
          <a:off x="6096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29</xdr:row>
      <xdr:rowOff>133350</xdr:rowOff>
    </xdr:from>
    <xdr:to>
      <xdr:col>11</xdr:col>
      <xdr:colOff>469900</xdr:colOff>
      <xdr:row>31</xdr:row>
      <xdr:rowOff>133350</xdr:rowOff>
    </xdr:to>
    <xdr:sp macro="" textlink="">
      <xdr:nvSpPr>
        <xdr:cNvPr id="62" name="Rectangle 6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9040765-4A53-4392-B3D1-DD1A94F36A20}"/>
            </a:ext>
          </a:extLst>
        </xdr:cNvPr>
        <xdr:cNvSpPr/>
      </xdr:nvSpPr>
      <xdr:spPr>
        <a:xfrm>
          <a:off x="6540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10</xdr:col>
      <xdr:colOff>381000</xdr:colOff>
      <xdr:row>28</xdr:row>
      <xdr:rowOff>6350</xdr:rowOff>
    </xdr:from>
    <xdr:to>
      <xdr:col>12</xdr:col>
      <xdr:colOff>177800</xdr:colOff>
      <xdr:row>28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B208F14F-BEDD-4B7A-A620-DF13DC54C1A1}"/>
            </a:ext>
          </a:extLst>
        </xdr:cNvPr>
        <xdr:cNvSpPr txBox="1"/>
      </xdr:nvSpPr>
      <xdr:spPr>
        <a:xfrm>
          <a:off x="647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7</xdr:col>
      <xdr:colOff>368300</xdr:colOff>
      <xdr:row>33</xdr:row>
      <xdr:rowOff>133350</xdr:rowOff>
    </xdr:from>
    <xdr:to>
      <xdr:col>8</xdr:col>
      <xdr:colOff>393700</xdr:colOff>
      <xdr:row>35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05EF642-EC79-4637-8971-50D0E968EF3A}"/>
            </a:ext>
          </a:extLst>
        </xdr:cNvPr>
        <xdr:cNvSpPr/>
      </xdr:nvSpPr>
      <xdr:spPr>
        <a:xfrm>
          <a:off x="4635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8</xdr:col>
      <xdr:colOff>76200</xdr:colOff>
      <xdr:row>32</xdr:row>
      <xdr:rowOff>6350</xdr:rowOff>
    </xdr:from>
    <xdr:to>
      <xdr:col>9</xdr:col>
      <xdr:colOff>482600</xdr:colOff>
      <xdr:row>32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DB302FA5-C32F-48C1-825D-201F5D3C3991}"/>
            </a:ext>
          </a:extLst>
        </xdr:cNvPr>
        <xdr:cNvSpPr txBox="1"/>
      </xdr:nvSpPr>
      <xdr:spPr>
        <a:xfrm>
          <a:off x="4953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520700</xdr:colOff>
      <xdr:row>33</xdr:row>
      <xdr:rowOff>133350</xdr:rowOff>
    </xdr:from>
    <xdr:to>
      <xdr:col>9</xdr:col>
      <xdr:colOff>546100</xdr:colOff>
      <xdr:row>35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989D6BC-4572-45E6-AED5-9BDD1D1675F8}"/>
            </a:ext>
          </a:extLst>
        </xdr:cNvPr>
        <xdr:cNvSpPr/>
      </xdr:nvSpPr>
      <xdr:spPr>
        <a:xfrm>
          <a:off x="5397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8</xdr:col>
      <xdr:colOff>457200</xdr:colOff>
      <xdr:row>32</xdr:row>
      <xdr:rowOff>6350</xdr:rowOff>
    </xdr:from>
    <xdr:to>
      <xdr:col>10</xdr:col>
      <xdr:colOff>254000</xdr:colOff>
      <xdr:row>32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451B3D85-D177-46EE-BFBD-D54D0EF40904}"/>
            </a:ext>
          </a:extLst>
        </xdr:cNvPr>
        <xdr:cNvSpPr txBox="1"/>
      </xdr:nvSpPr>
      <xdr:spPr>
        <a:xfrm>
          <a:off x="5334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2</xdr:col>
      <xdr:colOff>495300</xdr:colOff>
      <xdr:row>12</xdr:row>
      <xdr:rowOff>133350</xdr:rowOff>
    </xdr:from>
    <xdr:to>
      <xdr:col>2</xdr:col>
      <xdr:colOff>495300</xdr:colOff>
      <xdr:row>13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6A86418A-D206-41CA-B7D1-E1C24BC1B421}"/>
            </a:ext>
          </a:extLst>
        </xdr:cNvPr>
        <xdr:cNvCxnSpPr/>
      </xdr:nvCxnSpPr>
      <xdr:spPr>
        <a:xfrm flipV="1">
          <a:off x="1714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12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8B51727D-A6E5-438A-9799-6EE9DC202633}"/>
            </a:ext>
          </a:extLst>
        </xdr:cNvPr>
        <xdr:cNvCxnSpPr/>
      </xdr:nvCxnSpPr>
      <xdr:spPr>
        <a:xfrm>
          <a:off x="1714500" y="2476500"/>
          <a:ext cx="2000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CEA8ED4-146D-46AC-BCEF-488EFB6BD947}"/>
            </a:ext>
          </a:extLst>
        </xdr:cNvPr>
        <xdr:cNvCxnSpPr/>
      </xdr:nvCxnSpPr>
      <xdr:spPr>
        <a:xfrm flipV="1">
          <a:off x="3714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12</xdr:row>
      <xdr:rowOff>133350</xdr:rowOff>
    </xdr:from>
    <xdr:to>
      <xdr:col>9</xdr:col>
      <xdr:colOff>228600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2E00845-B684-4B18-A49A-718C7B690E90}"/>
            </a:ext>
          </a:extLst>
        </xdr:cNvPr>
        <xdr:cNvCxnSpPr/>
      </xdr:nvCxnSpPr>
      <xdr:spPr>
        <a:xfrm flipV="1">
          <a:off x="5715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12</xdr:row>
      <xdr:rowOff>133350</xdr:rowOff>
    </xdr:from>
    <xdr:to>
      <xdr:col>9</xdr:col>
      <xdr:colOff>228600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7AF3D5C-5C93-4692-8E2C-FDABC479C902}"/>
            </a:ext>
          </a:extLst>
        </xdr:cNvPr>
        <xdr:cNvCxnSpPr/>
      </xdr:nvCxnSpPr>
      <xdr:spPr>
        <a:xfrm flipH="1">
          <a:off x="3714750" y="2476500"/>
          <a:ext cx="2000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B6220EA3-686D-4C48-8D3A-1669195BAA91}"/>
            </a:ext>
          </a:extLst>
        </xdr:cNvPr>
        <xdr:cNvCxnSpPr/>
      </xdr:nvCxnSpPr>
      <xdr:spPr>
        <a:xfrm flipV="1">
          <a:off x="3714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677AAC53-1B00-4DD2-956C-DE21787889F2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EDED3E21-4AB6-4163-9E3E-71D7ED81C255}"/>
            </a:ext>
          </a:extLst>
        </xdr:cNvPr>
        <xdr:cNvCxnSpPr/>
      </xdr:nvCxnSpPr>
      <xdr:spPr>
        <a:xfrm>
          <a:off x="11430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49DC4C08-1384-4641-9822-39956F5AC3E6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16</xdr:row>
      <xdr:rowOff>133350</xdr:rowOff>
    </xdr:from>
    <xdr:to>
      <xdr:col>3</xdr:col>
      <xdr:colOff>457200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ABC54E31-C044-41FF-AFD0-8669FEBD04E9}"/>
            </a:ext>
          </a:extLst>
        </xdr:cNvPr>
        <xdr:cNvCxnSpPr/>
      </xdr:nvCxnSpPr>
      <xdr:spPr>
        <a:xfrm flipV="1">
          <a:off x="2286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16</xdr:row>
      <xdr:rowOff>133350</xdr:rowOff>
    </xdr:from>
    <xdr:to>
      <xdr:col>3</xdr:col>
      <xdr:colOff>457200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A0B47C5E-BB1E-49DD-AD7E-17FDCDAA3B53}"/>
            </a:ext>
          </a:extLst>
        </xdr:cNvPr>
        <xdr:cNvCxnSpPr/>
      </xdr:nvCxnSpPr>
      <xdr:spPr>
        <a:xfrm flipH="1">
          <a:off x="17145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EF0E4A6A-271C-4C9E-8139-96392311C5D6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6</xdr:col>
      <xdr:colOff>533400</xdr:colOff>
      <xdr:row>17</xdr:row>
      <xdr:rowOff>6350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886EBC8F-BCCC-4675-ABC7-3C48B5A4C76C}"/>
            </a:ext>
          </a:extLst>
        </xdr:cNvPr>
        <xdr:cNvCxnSpPr/>
      </xdr:nvCxnSpPr>
      <xdr:spPr>
        <a:xfrm flipV="1">
          <a:off x="4191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F2FFCDC-6C13-415D-B6F9-D1CBEB181BF0}"/>
            </a:ext>
          </a:extLst>
        </xdr:cNvPr>
        <xdr:cNvCxnSpPr/>
      </xdr:nvCxnSpPr>
      <xdr:spPr>
        <a:xfrm>
          <a:off x="4191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E33A51DF-F460-4665-8808-64E9EFDE8ED7}"/>
            </a:ext>
          </a:extLst>
        </xdr:cNvPr>
        <xdr:cNvCxnSpPr/>
      </xdr:nvCxnSpPr>
      <xdr:spPr>
        <a:xfrm flipV="1">
          <a:off x="5715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16</xdr:row>
      <xdr:rowOff>133350</xdr:rowOff>
    </xdr:from>
    <xdr:to>
      <xdr:col>11</xdr:col>
      <xdr:colOff>533400</xdr:colOff>
      <xdr:row>17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9D8E2D89-DB28-47B2-BEE0-EC9AE7CBE1AC}"/>
            </a:ext>
          </a:extLst>
        </xdr:cNvPr>
        <xdr:cNvCxnSpPr/>
      </xdr:nvCxnSpPr>
      <xdr:spPr>
        <a:xfrm flipV="1">
          <a:off x="7239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16</xdr:row>
      <xdr:rowOff>133350</xdr:rowOff>
    </xdr:from>
    <xdr:to>
      <xdr:col>11</xdr:col>
      <xdr:colOff>533400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1F1AE83A-0A69-4F5A-B62E-040881B83136}"/>
            </a:ext>
          </a:extLst>
        </xdr:cNvPr>
        <xdr:cNvCxnSpPr/>
      </xdr:nvCxnSpPr>
      <xdr:spPr>
        <a:xfrm flipH="1">
          <a:off x="5715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354766B7-682E-4508-A1C1-2542799DEBAF}"/>
            </a:ext>
          </a:extLst>
        </xdr:cNvPr>
        <xdr:cNvCxnSpPr/>
      </xdr:nvCxnSpPr>
      <xdr:spPr>
        <a:xfrm flipV="1">
          <a:off x="5715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FC0B8EC4-44CA-4717-8949-915774DE53F1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E3A031B0-E6F5-4F46-AE92-87A619BE41F2}"/>
            </a:ext>
          </a:extLst>
        </xdr:cNvPr>
        <xdr:cNvCxnSpPr/>
      </xdr:nvCxnSpPr>
      <xdr:spPr>
        <a:xfrm>
          <a:off x="1524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9B159B6-D93A-45A3-BF08-C6B8AA04238B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133350</xdr:rowOff>
    </xdr:from>
    <xdr:to>
      <xdr:col>5</xdr:col>
      <xdr:colOff>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7B8527D-BB0E-4609-9BF0-8B399A3B9295}"/>
            </a:ext>
          </a:extLst>
        </xdr:cNvPr>
        <xdr:cNvCxnSpPr/>
      </xdr:nvCxnSpPr>
      <xdr:spPr>
        <a:xfrm flipV="1">
          <a:off x="304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5</xdr:col>
      <xdr:colOff>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F60CCDC-245C-4FDF-9672-F856EAD10977}"/>
            </a:ext>
          </a:extLst>
        </xdr:cNvPr>
        <xdr:cNvCxnSpPr/>
      </xdr:nvCxnSpPr>
      <xdr:spPr>
        <a:xfrm flipH="1">
          <a:off x="2286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D8512850-9027-413D-9491-2A931B3EE7A7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152400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1DDFB8E5-0CEE-4643-8501-358ABF1D21D9}"/>
            </a:ext>
          </a:extLst>
        </xdr:cNvPr>
        <xdr:cNvCxnSpPr/>
      </xdr:nvCxnSpPr>
      <xdr:spPr>
        <a:xfrm flipV="1">
          <a:off x="381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FE5BFBE-6969-4F98-90BF-E0830055B5B5}"/>
            </a:ext>
          </a:extLst>
        </xdr:cNvPr>
        <xdr:cNvCxnSpPr/>
      </xdr:nvCxnSpPr>
      <xdr:spPr>
        <a:xfrm>
          <a:off x="3810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A3C62D-C33A-4CBE-B5F7-725626F53E41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20</xdr:row>
      <xdr:rowOff>133350</xdr:rowOff>
    </xdr:from>
    <xdr:to>
      <xdr:col>7</xdr:col>
      <xdr:colOff>304800</xdr:colOff>
      <xdr:row>21</xdr:row>
      <xdr:rowOff>6350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9915F2CB-D948-4B7C-8A15-D5D4E365ED6C}"/>
            </a:ext>
          </a:extLst>
        </xdr:cNvPr>
        <xdr:cNvCxnSpPr/>
      </xdr:nvCxnSpPr>
      <xdr:spPr>
        <a:xfrm flipV="1">
          <a:off x="4572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133350</xdr:rowOff>
    </xdr:from>
    <xdr:to>
      <xdr:col>7</xdr:col>
      <xdr:colOff>304800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2C699C8-3F1C-4AC1-8146-CD63B58AD56E}"/>
            </a:ext>
          </a:extLst>
        </xdr:cNvPr>
        <xdr:cNvCxnSpPr/>
      </xdr:nvCxnSpPr>
      <xdr:spPr>
        <a:xfrm flipH="1">
          <a:off x="4191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5FE5408B-C2E9-4FDB-9627-761A2F027547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152400</xdr:colOff>
      <xdr:row>21</xdr:row>
      <xdr:rowOff>6350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4E6DFB21-8BB4-4953-A02F-D7189A0EC787}"/>
            </a:ext>
          </a:extLst>
        </xdr:cNvPr>
        <xdr:cNvCxnSpPr/>
      </xdr:nvCxnSpPr>
      <xdr:spPr>
        <a:xfrm flipV="1">
          <a:off x="685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FFCD772-E818-4861-94BA-3B50A80010F0}"/>
            </a:ext>
          </a:extLst>
        </xdr:cNvPr>
        <xdr:cNvCxnSpPr/>
      </xdr:nvCxnSpPr>
      <xdr:spPr>
        <a:xfrm>
          <a:off x="6858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F0A4E7A5-BC74-435C-B8A7-BC43C9466E6C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20</xdr:row>
      <xdr:rowOff>133350</xdr:rowOff>
    </xdr:from>
    <xdr:to>
      <xdr:col>12</xdr:col>
      <xdr:colOff>304800</xdr:colOff>
      <xdr:row>21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1F626B5A-6E6A-47A9-8D65-9934BAF56827}"/>
            </a:ext>
          </a:extLst>
        </xdr:cNvPr>
        <xdr:cNvCxnSpPr/>
      </xdr:nvCxnSpPr>
      <xdr:spPr>
        <a:xfrm flipV="1">
          <a:off x="762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20</xdr:row>
      <xdr:rowOff>133350</xdr:rowOff>
    </xdr:from>
    <xdr:to>
      <xdr:col>12</xdr:col>
      <xdr:colOff>304800</xdr:colOff>
      <xdr:row>20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5A2F2A3B-3772-4B89-956C-E26582D3AEDE}"/>
            </a:ext>
          </a:extLst>
        </xdr:cNvPr>
        <xdr:cNvCxnSpPr/>
      </xdr:nvCxnSpPr>
      <xdr:spPr>
        <a:xfrm flipH="1">
          <a:off x="7239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93CBE218-B0B7-41AE-9558-4E073E540165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EE37C390-48A8-4BC2-A796-36A28F72C861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2416C31A-17D7-4C1A-BBE0-257BE25C6FC7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6E985DD-E4C3-44F0-9B94-23AD901CA767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F816BE97-1657-43E0-94F4-D8898DE0FECA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3851C7AD-5349-4BA3-86DF-A9395BB4507A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6B315256-4577-44CD-8887-CE2935F8D6B9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4</xdr:col>
      <xdr:colOff>228600</xdr:colOff>
      <xdr:row>25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A07B6B80-264D-4291-8555-70826F297E24}"/>
            </a:ext>
          </a:extLst>
        </xdr:cNvPr>
        <xdr:cNvCxnSpPr/>
      </xdr:nvCxnSpPr>
      <xdr:spPr>
        <a:xfrm flipV="1">
          <a:off x="2667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1B9306-86EF-46BF-A007-550FEEE199A0}"/>
            </a:ext>
          </a:extLst>
        </xdr:cNvPr>
        <xdr:cNvCxnSpPr/>
      </xdr:nvCxnSpPr>
      <xdr:spPr>
        <a:xfrm>
          <a:off x="266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2B8F7A06-62B6-49D8-A9BE-9677736A403D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24</xdr:row>
      <xdr:rowOff>133350</xdr:rowOff>
    </xdr:from>
    <xdr:to>
      <xdr:col>5</xdr:col>
      <xdr:colOff>381000</xdr:colOff>
      <xdr:row>25</xdr:row>
      <xdr:rowOff>133350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7793F8F5-736B-4A32-8FD8-F0DDB884BFE8}"/>
            </a:ext>
          </a:extLst>
        </xdr:cNvPr>
        <xdr:cNvCxnSpPr/>
      </xdr:nvCxnSpPr>
      <xdr:spPr>
        <a:xfrm flipV="1">
          <a:off x="342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2886EDC-6B93-4ACD-91CB-6C0C1B228EB9}"/>
            </a:ext>
          </a:extLst>
        </xdr:cNvPr>
        <xdr:cNvCxnSpPr/>
      </xdr:nvCxnSpPr>
      <xdr:spPr>
        <a:xfrm flipH="1">
          <a:off x="304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2F28635D-FE9D-4E94-8C9C-7390560832D3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6</xdr:col>
      <xdr:colOff>533400</xdr:colOff>
      <xdr:row>25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4E520DAD-5C90-49F0-9455-D74A72A404CB}"/>
            </a:ext>
          </a:extLst>
        </xdr:cNvPr>
        <xdr:cNvCxnSpPr/>
      </xdr:nvCxnSpPr>
      <xdr:spPr>
        <a:xfrm flipV="1">
          <a:off x="4191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575CCDCA-3C48-4EE5-9312-E3DF2543F30B}"/>
            </a:ext>
          </a:extLst>
        </xdr:cNvPr>
        <xdr:cNvCxnSpPr/>
      </xdr:nvCxnSpPr>
      <xdr:spPr>
        <a:xfrm>
          <a:off x="4191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BC9C826A-FF4F-4829-ACE6-A0942BB91A16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133350</xdr:rowOff>
    </xdr:from>
    <xdr:to>
      <xdr:col>8</xdr:col>
      <xdr:colOff>76200</xdr:colOff>
      <xdr:row>25</xdr:row>
      <xdr:rowOff>6350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73A7CC71-DB8A-4E56-9954-D0CEBE3207B2}"/>
            </a:ext>
          </a:extLst>
        </xdr:cNvPr>
        <xdr:cNvCxnSpPr/>
      </xdr:nvCxnSpPr>
      <xdr:spPr>
        <a:xfrm flipV="1">
          <a:off x="4953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24</xdr:row>
      <xdr:rowOff>133350</xdr:rowOff>
    </xdr:from>
    <xdr:to>
      <xdr:col>8</xdr:col>
      <xdr:colOff>76200</xdr:colOff>
      <xdr:row>24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6C0C36B5-239F-474A-84EC-70031042625C}"/>
            </a:ext>
          </a:extLst>
        </xdr:cNvPr>
        <xdr:cNvCxnSpPr/>
      </xdr:nvCxnSpPr>
      <xdr:spPr>
        <a:xfrm flipH="1">
          <a:off x="4572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DAF3DB3-BE33-4FF8-B337-70ADD4534549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10</xdr:col>
      <xdr:colOff>381000</xdr:colOff>
      <xdr:row>25</xdr:row>
      <xdr:rowOff>6350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53E306FC-7A6E-48E2-B416-25D8D13B5021}"/>
            </a:ext>
          </a:extLst>
        </xdr:cNvPr>
        <xdr:cNvCxnSpPr/>
      </xdr:nvCxnSpPr>
      <xdr:spPr>
        <a:xfrm flipV="1">
          <a:off x="6477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48CE917-EA15-475D-961B-EF3505CDCDFC}"/>
            </a:ext>
          </a:extLst>
        </xdr:cNvPr>
        <xdr:cNvCxnSpPr/>
      </xdr:nvCxnSpPr>
      <xdr:spPr>
        <a:xfrm>
          <a:off x="647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23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40B2BF1F-6D12-42A7-9BB8-4BA447211CE9}"/>
            </a:ext>
          </a:extLst>
        </xdr:cNvPr>
        <xdr:cNvCxnSpPr/>
      </xdr:nvCxnSpPr>
      <xdr:spPr>
        <a:xfrm flipV="1">
          <a:off x="685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24</xdr:row>
      <xdr:rowOff>133350</xdr:rowOff>
    </xdr:from>
    <xdr:to>
      <xdr:col>11</xdr:col>
      <xdr:colOff>533400</xdr:colOff>
      <xdr:row>25</xdr:row>
      <xdr:rowOff>133350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EF35121D-3032-4A83-BAD5-2ED457151341}"/>
            </a:ext>
          </a:extLst>
        </xdr:cNvPr>
        <xdr:cNvCxnSpPr/>
      </xdr:nvCxnSpPr>
      <xdr:spPr>
        <a:xfrm flipV="1">
          <a:off x="723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24</xdr:row>
      <xdr:rowOff>133350</xdr:rowOff>
    </xdr:from>
    <xdr:to>
      <xdr:col>11</xdr:col>
      <xdr:colOff>533400</xdr:colOff>
      <xdr:row>24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728AB8F-A32E-47B3-B585-F6335E669A66}"/>
            </a:ext>
          </a:extLst>
        </xdr:cNvPr>
        <xdr:cNvCxnSpPr/>
      </xdr:nvCxnSpPr>
      <xdr:spPr>
        <a:xfrm flipH="1">
          <a:off x="685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23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79AE7A77-29F9-4B80-9D1E-8E44AC263458}"/>
            </a:ext>
          </a:extLst>
        </xdr:cNvPr>
        <xdr:cNvCxnSpPr/>
      </xdr:nvCxnSpPr>
      <xdr:spPr>
        <a:xfrm flipV="1">
          <a:off x="685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7</xdr:col>
      <xdr:colOff>304800</xdr:colOff>
      <xdr:row>29</xdr:row>
      <xdr:rowOff>133350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623C282C-1D6D-4447-B843-2351B7404AF1}"/>
            </a:ext>
          </a:extLst>
        </xdr:cNvPr>
        <xdr:cNvCxnSpPr/>
      </xdr:nvCxnSpPr>
      <xdr:spPr>
        <a:xfrm flipV="1">
          <a:off x="4572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CC108D37-1781-49F6-86FE-6279E59786B7}"/>
            </a:ext>
          </a:extLst>
        </xdr:cNvPr>
        <xdr:cNvCxnSpPr/>
      </xdr:nvCxnSpPr>
      <xdr:spPr>
        <a:xfrm>
          <a:off x="4572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F8414D04-D1B3-42DF-839E-4D2E6D893CE9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133350</xdr:rowOff>
    </xdr:from>
    <xdr:to>
      <xdr:col>8</xdr:col>
      <xdr:colOff>457200</xdr:colOff>
      <xdr:row>29</xdr:row>
      <xdr:rowOff>6350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6E7C8DBC-5AF3-40D4-B443-7028BE4CD70A}"/>
            </a:ext>
          </a:extLst>
        </xdr:cNvPr>
        <xdr:cNvCxnSpPr/>
      </xdr:nvCxnSpPr>
      <xdr:spPr>
        <a:xfrm flipV="1">
          <a:off x="5334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133350</xdr:rowOff>
    </xdr:from>
    <xdr:to>
      <xdr:col>8</xdr:col>
      <xdr:colOff>457200</xdr:colOff>
      <xdr:row>28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1BCA819F-7632-45D3-A996-8E3BC6DEDB19}"/>
            </a:ext>
          </a:extLst>
        </xdr:cNvPr>
        <xdr:cNvCxnSpPr/>
      </xdr:nvCxnSpPr>
      <xdr:spPr>
        <a:xfrm flipH="1">
          <a:off x="4953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5EE76370-FC02-4086-939E-48707A32BE33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0</xdr:colOff>
      <xdr:row>29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D36A50D1-113E-4CB2-A6C5-E5F03C2493B7}"/>
            </a:ext>
          </a:extLst>
        </xdr:cNvPr>
        <xdr:cNvCxnSpPr/>
      </xdr:nvCxnSpPr>
      <xdr:spPr>
        <a:xfrm flipV="1">
          <a:off x="6096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66A2797D-C9B1-4775-B649-6B1B7D4A6D4D}"/>
            </a:ext>
          </a:extLst>
        </xdr:cNvPr>
        <xdr:cNvCxnSpPr/>
      </xdr:nvCxnSpPr>
      <xdr:spPr>
        <a:xfrm>
          <a:off x="6096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D29C3630-BA23-46D3-A41E-8811C869CBEB}"/>
            </a:ext>
          </a:extLst>
        </xdr:cNvPr>
        <xdr:cNvCxnSpPr/>
      </xdr:nvCxnSpPr>
      <xdr:spPr>
        <a:xfrm flipV="1">
          <a:off x="647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152400</xdr:colOff>
      <xdr:row>29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C18B4120-E65B-4D5C-A177-64979FDD1162}"/>
            </a:ext>
          </a:extLst>
        </xdr:cNvPr>
        <xdr:cNvCxnSpPr/>
      </xdr:nvCxnSpPr>
      <xdr:spPr>
        <a:xfrm flipV="1">
          <a:off x="685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28</xdr:row>
      <xdr:rowOff>133350</xdr:rowOff>
    </xdr:from>
    <xdr:to>
      <xdr:col>11</xdr:col>
      <xdr:colOff>152400</xdr:colOff>
      <xdr:row>28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1DEF923A-6B21-43FF-81F6-FCF09ADAE792}"/>
            </a:ext>
          </a:extLst>
        </xdr:cNvPr>
        <xdr:cNvCxnSpPr/>
      </xdr:nvCxnSpPr>
      <xdr:spPr>
        <a:xfrm flipH="1">
          <a:off x="6477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C57C3CFD-41B8-43E5-80F6-7FBBDA2A3797}"/>
            </a:ext>
          </a:extLst>
        </xdr:cNvPr>
        <xdr:cNvCxnSpPr/>
      </xdr:nvCxnSpPr>
      <xdr:spPr>
        <a:xfrm flipV="1">
          <a:off x="647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76200</xdr:colOff>
      <xdr:row>33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26D3D109-5F07-4B33-8592-2624D273CC65}"/>
            </a:ext>
          </a:extLst>
        </xdr:cNvPr>
        <xdr:cNvCxnSpPr/>
      </xdr:nvCxnSpPr>
      <xdr:spPr>
        <a:xfrm flipV="1">
          <a:off x="4953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7E89AB2B-8441-4537-BE83-E8321E312D90}"/>
            </a:ext>
          </a:extLst>
        </xdr:cNvPr>
        <xdr:cNvCxnSpPr/>
      </xdr:nvCxnSpPr>
      <xdr:spPr>
        <a:xfrm>
          <a:off x="4953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31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C4ED4235-D354-4DE1-90B7-4A098E2E5075}"/>
            </a:ext>
          </a:extLst>
        </xdr:cNvPr>
        <xdr:cNvCxnSpPr/>
      </xdr:nvCxnSpPr>
      <xdr:spPr>
        <a:xfrm flipV="1">
          <a:off x="533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32</xdr:row>
      <xdr:rowOff>133350</xdr:rowOff>
    </xdr:from>
    <xdr:to>
      <xdr:col>9</xdr:col>
      <xdr:colOff>228600</xdr:colOff>
      <xdr:row>33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90B5EC2F-1358-46D0-B824-770E10597DA7}"/>
            </a:ext>
          </a:extLst>
        </xdr:cNvPr>
        <xdr:cNvCxnSpPr/>
      </xdr:nvCxnSpPr>
      <xdr:spPr>
        <a:xfrm flipV="1">
          <a:off x="5715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32</xdr:row>
      <xdr:rowOff>133350</xdr:rowOff>
    </xdr:from>
    <xdr:to>
      <xdr:col>9</xdr:col>
      <xdr:colOff>228600</xdr:colOff>
      <xdr:row>32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AB19AEAA-47AD-4CF7-93E1-DBEA01934E25}"/>
            </a:ext>
          </a:extLst>
        </xdr:cNvPr>
        <xdr:cNvCxnSpPr/>
      </xdr:nvCxnSpPr>
      <xdr:spPr>
        <a:xfrm flipH="1">
          <a:off x="5334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31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B48E8735-07F7-45CF-8D30-4ABFF86689EB}"/>
            </a:ext>
          </a:extLst>
        </xdr:cNvPr>
        <xdr:cNvCxnSpPr/>
      </xdr:nvCxnSpPr>
      <xdr:spPr>
        <a:xfrm flipV="1">
          <a:off x="533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AEC908-FC6D-4EDF-9A73-E9365BE36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D4286-BD41-4B6C-BE59-9AA813191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133643</xdr:rowOff>
    </xdr:from>
    <xdr:to>
      <xdr:col>7</xdr:col>
      <xdr:colOff>304800</xdr:colOff>
      <xdr:row>48</xdr:row>
      <xdr:rowOff>70143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3EA8E2-BE74-4FEC-928E-444540C82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12</xdr:row>
      <xdr:rowOff>85725</xdr:rowOff>
    </xdr:from>
    <xdr:to>
      <xdr:col>15</xdr:col>
      <xdr:colOff>485775</xdr:colOff>
      <xdr:row>26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5D41D78-3D95-4AD5-9D43-21F7BFB78D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2371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AE4D3-2672-4576-B153-0AC635965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371475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A56793-10C2-4AEB-A65D-A10334D9C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133625</xdr:rowOff>
    </xdr:from>
    <xdr:to>
      <xdr:col>7</xdr:col>
      <xdr:colOff>304800</xdr:colOff>
      <xdr:row>46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F54C5-7367-4EC9-8049-0906D7800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9</xdr:row>
      <xdr:rowOff>133350</xdr:rowOff>
    </xdr:from>
    <xdr:to>
      <xdr:col>7</xdr:col>
      <xdr:colOff>368300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Traumerei &lt; 18.13"/>
          <a:extLst>
            <a:ext uri="{FF2B5EF4-FFF2-40B4-BE49-F238E27FC236}">
              <a16:creationId xmlns:a16="http://schemas.microsoft.com/office/drawing/2014/main" id="{3226D0F6-DF96-4B7D-A904-4F6C14A395EF}"/>
            </a:ext>
          </a:extLst>
        </xdr:cNvPr>
        <xdr:cNvSpPr/>
      </xdr:nvSpPr>
      <xdr:spPr>
        <a:xfrm>
          <a:off x="387350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18.13</a:t>
          </a:r>
        </a:p>
      </xdr:txBody>
    </xdr:sp>
    <xdr:clientData/>
  </xdr:twoCellAnchor>
  <xdr:twoCellAnchor>
    <xdr:from>
      <xdr:col>6</xdr:col>
      <xdr:colOff>215900</xdr:colOff>
      <xdr:row>9</xdr:row>
      <xdr:rowOff>6350</xdr:rowOff>
    </xdr:from>
    <xdr:to>
      <xdr:col>7</xdr:col>
      <xdr:colOff>368300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E0A741-1445-4CD3-8B0F-25A02DF14730}"/>
            </a:ext>
          </a:extLst>
        </xdr:cNvPr>
        <xdr:cNvSpPr txBox="1"/>
      </xdr:nvSpPr>
      <xdr:spPr>
        <a:xfrm>
          <a:off x="387350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3</xdr:col>
      <xdr:colOff>266700</xdr:colOff>
      <xdr:row>13</xdr:row>
      <xdr:rowOff>133350</xdr:rowOff>
    </xdr:from>
    <xdr:to>
      <xdr:col>4</xdr:col>
      <xdr:colOff>419100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Traumerei &lt; 9.53"/>
          <a:extLst>
            <a:ext uri="{FF2B5EF4-FFF2-40B4-BE49-F238E27FC236}">
              <a16:creationId xmlns:a16="http://schemas.microsoft.com/office/drawing/2014/main" id="{0CBBF151-0251-4E96-98F9-066DEE57FCDF}"/>
            </a:ext>
          </a:extLst>
        </xdr:cNvPr>
        <xdr:cNvSpPr/>
      </xdr:nvSpPr>
      <xdr:spPr>
        <a:xfrm>
          <a:off x="2095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9.53</a:t>
          </a:r>
        </a:p>
      </xdr:txBody>
    </xdr:sp>
    <xdr:clientData/>
  </xdr:twoCellAnchor>
  <xdr:twoCellAnchor>
    <xdr:from>
      <xdr:col>3</xdr:col>
      <xdr:colOff>266700</xdr:colOff>
      <xdr:row>13</xdr:row>
      <xdr:rowOff>6350</xdr:rowOff>
    </xdr:from>
    <xdr:to>
      <xdr:col>4</xdr:col>
      <xdr:colOff>419100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BF8D85-9CE7-4F00-83A2-D5299D97A16C}"/>
            </a:ext>
          </a:extLst>
        </xdr:cNvPr>
        <xdr:cNvSpPr txBox="1"/>
      </xdr:nvSpPr>
      <xdr:spPr>
        <a:xfrm>
          <a:off x="2095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4</xdr:col>
      <xdr:colOff>38100</xdr:colOff>
      <xdr:row>12</xdr:row>
      <xdr:rowOff>6350</xdr:rowOff>
    </xdr:from>
    <xdr:to>
      <xdr:col>5</xdr:col>
      <xdr:colOff>444500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AAF48D0-B95A-464B-9E9B-3AEBD157A309}"/>
            </a:ext>
          </a:extLst>
        </xdr:cNvPr>
        <xdr:cNvSpPr txBox="1"/>
      </xdr:nvSpPr>
      <xdr:spPr>
        <a:xfrm>
          <a:off x="2476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9</xdr:col>
      <xdr:colOff>165100</xdr:colOff>
      <xdr:row>13</xdr:row>
      <xdr:rowOff>133350</xdr:rowOff>
    </xdr:from>
    <xdr:to>
      <xdr:col>10</xdr:col>
      <xdr:colOff>317500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Sonata &lt; 69.71"/>
          <a:extLst>
            <a:ext uri="{FF2B5EF4-FFF2-40B4-BE49-F238E27FC236}">
              <a16:creationId xmlns:a16="http://schemas.microsoft.com/office/drawing/2014/main" id="{5FF1B2A2-4C54-407E-B9CD-7222EE4A2098}"/>
            </a:ext>
          </a:extLst>
        </xdr:cNvPr>
        <xdr:cNvSpPr/>
      </xdr:nvSpPr>
      <xdr:spPr>
        <a:xfrm>
          <a:off x="5651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69.71</a:t>
          </a:r>
        </a:p>
      </xdr:txBody>
    </xdr:sp>
    <xdr:clientData/>
  </xdr:twoCellAnchor>
  <xdr:twoCellAnchor>
    <xdr:from>
      <xdr:col>9</xdr:col>
      <xdr:colOff>165100</xdr:colOff>
      <xdr:row>13</xdr:row>
      <xdr:rowOff>6350</xdr:rowOff>
    </xdr:from>
    <xdr:to>
      <xdr:col>10</xdr:col>
      <xdr:colOff>317500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51745E-8990-4698-8051-D36FC4ACD5B8}"/>
            </a:ext>
          </a:extLst>
        </xdr:cNvPr>
        <xdr:cNvSpPr txBox="1"/>
      </xdr:nvSpPr>
      <xdr:spPr>
        <a:xfrm>
          <a:off x="5651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9</xdr:col>
      <xdr:colOff>165100</xdr:colOff>
      <xdr:row>12</xdr:row>
      <xdr:rowOff>6350</xdr:rowOff>
    </xdr:from>
    <xdr:to>
      <xdr:col>10</xdr:col>
      <xdr:colOff>571500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BEC4AEF-8B75-4544-BC57-37B9BF915488}"/>
            </a:ext>
          </a:extLst>
        </xdr:cNvPr>
        <xdr:cNvSpPr txBox="1"/>
      </xdr:nvSpPr>
      <xdr:spPr>
        <a:xfrm>
          <a:off x="5651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22</a:t>
          </a:r>
        </a:p>
      </xdr:txBody>
    </xdr:sp>
    <xdr:clientData/>
  </xdr:twoCellAnchor>
  <xdr:twoCellAnchor>
    <xdr:from>
      <xdr:col>1</xdr:col>
      <xdr:colOff>596900</xdr:colOff>
      <xdr:row>17</xdr:row>
      <xdr:rowOff>133350</xdr:rowOff>
    </xdr:from>
    <xdr:to>
      <xdr:col>3</xdr:col>
      <xdr:colOff>139700</xdr:colOff>
      <xdr:row>19</xdr:row>
      <xdr:rowOff>133350</xdr:rowOff>
    </xdr:to>
    <xdr:sp macro="" textlink="">
      <xdr:nvSpPr>
        <xdr:cNvPr id="10" name="Oval 9">
          <a:hlinkClick xmlns:r="http://schemas.openxmlformats.org/officeDocument/2006/relationships" r:id="" tooltip="Go left if Amazing Grace &lt; 7.91"/>
          <a:extLst>
            <a:ext uri="{FF2B5EF4-FFF2-40B4-BE49-F238E27FC236}">
              <a16:creationId xmlns:a16="http://schemas.microsoft.com/office/drawing/2014/main" id="{2B651784-55E5-4EBC-ACBE-CB1B30CFEB09}"/>
            </a:ext>
          </a:extLst>
        </xdr:cNvPr>
        <xdr:cNvSpPr/>
      </xdr:nvSpPr>
      <xdr:spPr>
        <a:xfrm>
          <a:off x="1206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7.91</a:t>
          </a:r>
        </a:p>
      </xdr:txBody>
    </xdr:sp>
    <xdr:clientData/>
  </xdr:twoCellAnchor>
  <xdr:twoCellAnchor>
    <xdr:from>
      <xdr:col>1</xdr:col>
      <xdr:colOff>596900</xdr:colOff>
      <xdr:row>17</xdr:row>
      <xdr:rowOff>6350</xdr:rowOff>
    </xdr:from>
    <xdr:to>
      <xdr:col>3</xdr:col>
      <xdr:colOff>139700</xdr:colOff>
      <xdr:row>17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48D2258-B345-4212-B41B-B5C8C4982526}"/>
            </a:ext>
          </a:extLst>
        </xdr:cNvPr>
        <xdr:cNvSpPr txBox="1"/>
      </xdr:nvSpPr>
      <xdr:spPr>
        <a:xfrm>
          <a:off x="1206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368300</xdr:colOff>
      <xdr:row>16</xdr:row>
      <xdr:rowOff>6350</xdr:rowOff>
    </xdr:from>
    <xdr:to>
      <xdr:col>4</xdr:col>
      <xdr:colOff>165100</xdr:colOff>
      <xdr:row>16</xdr:row>
      <xdr:rowOff>133350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ACB6E4-D8A3-479C-A3B6-A2C683D9008B}"/>
            </a:ext>
          </a:extLst>
        </xdr:cNvPr>
        <xdr:cNvSpPr txBox="1"/>
      </xdr:nvSpPr>
      <xdr:spPr>
        <a:xfrm>
          <a:off x="1587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4</xdr:col>
      <xdr:colOff>546100</xdr:colOff>
      <xdr:row>17</xdr:row>
      <xdr:rowOff>133350</xdr:rowOff>
    </xdr:from>
    <xdr:to>
      <xdr:col>6</xdr:col>
      <xdr:colOff>88900</xdr:colOff>
      <xdr:row>19</xdr:row>
      <xdr:rowOff>133350</xdr:rowOff>
    </xdr:to>
    <xdr:sp macro="" textlink="">
      <xdr:nvSpPr>
        <xdr:cNvPr id="13" name="Oval 12">
          <a:hlinkClick xmlns:r="http://schemas.openxmlformats.org/officeDocument/2006/relationships" r:id="" tooltip="Go left if Clavier &lt; 225.00"/>
          <a:extLst>
            <a:ext uri="{FF2B5EF4-FFF2-40B4-BE49-F238E27FC236}">
              <a16:creationId xmlns:a16="http://schemas.microsoft.com/office/drawing/2014/main" id="{6909F1B0-AE2E-43C7-AE27-399620B62604}"/>
            </a:ext>
          </a:extLst>
        </xdr:cNvPr>
        <xdr:cNvSpPr/>
      </xdr:nvSpPr>
      <xdr:spPr>
        <a:xfrm>
          <a:off x="2984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225.00</a:t>
          </a:r>
        </a:p>
      </xdr:txBody>
    </xdr:sp>
    <xdr:clientData/>
  </xdr:twoCellAnchor>
  <xdr:twoCellAnchor>
    <xdr:from>
      <xdr:col>4</xdr:col>
      <xdr:colOff>546100</xdr:colOff>
      <xdr:row>17</xdr:row>
      <xdr:rowOff>6350</xdr:rowOff>
    </xdr:from>
    <xdr:to>
      <xdr:col>6</xdr:col>
      <xdr:colOff>88900</xdr:colOff>
      <xdr:row>17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C6C7AEC-21D9-4BFF-9980-9BADB2B6B195}"/>
            </a:ext>
          </a:extLst>
        </xdr:cNvPr>
        <xdr:cNvSpPr txBox="1"/>
      </xdr:nvSpPr>
      <xdr:spPr>
        <a:xfrm>
          <a:off x="2984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4</xdr:col>
      <xdr:colOff>546100</xdr:colOff>
      <xdr:row>16</xdr:row>
      <xdr:rowOff>6350</xdr:rowOff>
    </xdr:from>
    <xdr:to>
      <xdr:col>6</xdr:col>
      <xdr:colOff>342900</xdr:colOff>
      <xdr:row>16</xdr:row>
      <xdr:rowOff>133350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6959525-8198-4565-BA92-88AE47B156A9}"/>
            </a:ext>
          </a:extLst>
        </xdr:cNvPr>
        <xdr:cNvSpPr txBox="1"/>
      </xdr:nvSpPr>
      <xdr:spPr>
        <a:xfrm>
          <a:off x="2984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7</xdr:col>
      <xdr:colOff>495300</xdr:colOff>
      <xdr:row>17</xdr:row>
      <xdr:rowOff>133350</xdr:rowOff>
    </xdr:from>
    <xdr:to>
      <xdr:col>9</xdr:col>
      <xdr:colOff>38100</xdr:colOff>
      <xdr:row>19</xdr:row>
      <xdr:rowOff>133350</xdr:rowOff>
    </xdr:to>
    <xdr:sp macro="" textlink="">
      <xdr:nvSpPr>
        <xdr:cNvPr id="16" name="Oval 15">
          <a:hlinkClick xmlns:r="http://schemas.openxmlformats.org/officeDocument/2006/relationships" r:id="" tooltip="Go left if Opus &lt; 93.19"/>
          <a:extLst>
            <a:ext uri="{FF2B5EF4-FFF2-40B4-BE49-F238E27FC236}">
              <a16:creationId xmlns:a16="http://schemas.microsoft.com/office/drawing/2014/main" id="{B19C7DBE-2036-4D47-9738-33F312529CD6}"/>
            </a:ext>
          </a:extLst>
        </xdr:cNvPr>
        <xdr:cNvSpPr/>
      </xdr:nvSpPr>
      <xdr:spPr>
        <a:xfrm>
          <a:off x="4762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93.19</a:t>
          </a:r>
        </a:p>
      </xdr:txBody>
    </xdr:sp>
    <xdr:clientData/>
  </xdr:twoCellAnchor>
  <xdr:twoCellAnchor>
    <xdr:from>
      <xdr:col>7</xdr:col>
      <xdr:colOff>495300</xdr:colOff>
      <xdr:row>17</xdr:row>
      <xdr:rowOff>6350</xdr:rowOff>
    </xdr:from>
    <xdr:to>
      <xdr:col>9</xdr:col>
      <xdr:colOff>38100</xdr:colOff>
      <xdr:row>17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14D9B2ED-CA7D-40E0-AC8D-021D15F36441}"/>
            </a:ext>
          </a:extLst>
        </xdr:cNvPr>
        <xdr:cNvSpPr txBox="1"/>
      </xdr:nvSpPr>
      <xdr:spPr>
        <a:xfrm>
          <a:off x="4762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8</xdr:col>
      <xdr:colOff>266700</xdr:colOff>
      <xdr:row>16</xdr:row>
      <xdr:rowOff>6350</xdr:rowOff>
    </xdr:from>
    <xdr:to>
      <xdr:col>10</xdr:col>
      <xdr:colOff>63500</xdr:colOff>
      <xdr:row>16</xdr:row>
      <xdr:rowOff>133350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BD4C774-D59D-403D-BAC2-3D8BE43094FD}"/>
            </a:ext>
          </a:extLst>
        </xdr:cNvPr>
        <xdr:cNvSpPr txBox="1"/>
      </xdr:nvSpPr>
      <xdr:spPr>
        <a:xfrm>
          <a:off x="5143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10</xdr:col>
      <xdr:colOff>444500</xdr:colOff>
      <xdr:row>17</xdr:row>
      <xdr:rowOff>133350</xdr:rowOff>
    </xdr:from>
    <xdr:to>
      <xdr:col>11</xdr:col>
      <xdr:colOff>596900</xdr:colOff>
      <xdr:row>19</xdr:row>
      <xdr:rowOff>133350</xdr:rowOff>
    </xdr:to>
    <xdr:sp macro="" textlink="">
      <xdr:nvSpPr>
        <xdr:cNvPr id="19" name="Oval 18">
          <a:hlinkClick xmlns:r="http://schemas.openxmlformats.org/officeDocument/2006/relationships" r:id="" tooltip="Go left if Amazing Grace &lt; 29.75"/>
          <a:extLst>
            <a:ext uri="{FF2B5EF4-FFF2-40B4-BE49-F238E27FC236}">
              <a16:creationId xmlns:a16="http://schemas.microsoft.com/office/drawing/2014/main" id="{12BC84E1-8FEE-40C9-B617-1E9269C80300}"/>
            </a:ext>
          </a:extLst>
        </xdr:cNvPr>
        <xdr:cNvSpPr/>
      </xdr:nvSpPr>
      <xdr:spPr>
        <a:xfrm>
          <a:off x="65405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29.75</a:t>
          </a:r>
        </a:p>
      </xdr:txBody>
    </xdr:sp>
    <xdr:clientData/>
  </xdr:twoCellAnchor>
  <xdr:twoCellAnchor>
    <xdr:from>
      <xdr:col>10</xdr:col>
      <xdr:colOff>444500</xdr:colOff>
      <xdr:row>17</xdr:row>
      <xdr:rowOff>6350</xdr:rowOff>
    </xdr:from>
    <xdr:to>
      <xdr:col>11</xdr:col>
      <xdr:colOff>596900</xdr:colOff>
      <xdr:row>17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9BE34FF-A089-457A-9FE4-6B06280820F4}"/>
            </a:ext>
          </a:extLst>
        </xdr:cNvPr>
        <xdr:cNvSpPr txBox="1"/>
      </xdr:nvSpPr>
      <xdr:spPr>
        <a:xfrm>
          <a:off x="65405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10</xdr:col>
      <xdr:colOff>444500</xdr:colOff>
      <xdr:row>16</xdr:row>
      <xdr:rowOff>6350</xdr:rowOff>
    </xdr:from>
    <xdr:to>
      <xdr:col>12</xdr:col>
      <xdr:colOff>241300</xdr:colOff>
      <xdr:row>16</xdr:row>
      <xdr:rowOff>133350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979B2FE-CC19-45CB-A849-DA439137CFE9}"/>
            </a:ext>
          </a:extLst>
        </xdr:cNvPr>
        <xdr:cNvSpPr txBox="1"/>
      </xdr:nvSpPr>
      <xdr:spPr>
        <a:xfrm>
          <a:off x="65405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</xdr:col>
      <xdr:colOff>152400</xdr:colOff>
      <xdr:row>21</xdr:row>
      <xdr:rowOff>133350</xdr:rowOff>
    </xdr:from>
    <xdr:to>
      <xdr:col>2</xdr:col>
      <xdr:colOff>304800</xdr:colOff>
      <xdr:row>23</xdr:row>
      <xdr:rowOff>133350</xdr:rowOff>
    </xdr:to>
    <xdr:sp macro="" textlink="">
      <xdr:nvSpPr>
        <xdr:cNvPr id="22" name="Rectangle 2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904B57B-61D2-4EBF-ADE0-B05CAA78FBAC}"/>
            </a:ext>
          </a:extLst>
        </xdr:cNvPr>
        <xdr:cNvSpPr/>
      </xdr:nvSpPr>
      <xdr:spPr>
        <a:xfrm>
          <a:off x="762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</xdr:col>
      <xdr:colOff>533400</xdr:colOff>
      <xdr:row>20</xdr:row>
      <xdr:rowOff>6350</xdr:rowOff>
    </xdr:from>
    <xdr:to>
      <xdr:col>3</xdr:col>
      <xdr:colOff>330200</xdr:colOff>
      <xdr:row>20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995A9C6-558E-4D76-B2DA-6EBF0D704ABB}"/>
            </a:ext>
          </a:extLst>
        </xdr:cNvPr>
        <xdr:cNvSpPr txBox="1"/>
      </xdr:nvSpPr>
      <xdr:spPr>
        <a:xfrm>
          <a:off x="1143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2</xdr:col>
      <xdr:colOff>431800</xdr:colOff>
      <xdr:row>21</xdr:row>
      <xdr:rowOff>133350</xdr:rowOff>
    </xdr:from>
    <xdr:to>
      <xdr:col>3</xdr:col>
      <xdr:colOff>584200</xdr:colOff>
      <xdr:row>23</xdr:row>
      <xdr:rowOff>133350</xdr:rowOff>
    </xdr:to>
    <xdr:sp macro="" textlink="">
      <xdr:nvSpPr>
        <xdr:cNvPr id="24" name="Rectangle 2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8B481C6-741F-468F-9B14-CC0DE03A5AA3}"/>
            </a:ext>
          </a:extLst>
        </xdr:cNvPr>
        <xdr:cNvSpPr/>
      </xdr:nvSpPr>
      <xdr:spPr>
        <a:xfrm>
          <a:off x="1651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2</xdr:col>
      <xdr:colOff>431800</xdr:colOff>
      <xdr:row>20</xdr:row>
      <xdr:rowOff>6350</xdr:rowOff>
    </xdr:from>
    <xdr:to>
      <xdr:col>4</xdr:col>
      <xdr:colOff>228600</xdr:colOff>
      <xdr:row>20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62D959C-F3BC-4D78-9A77-CE8F2FDFD3F1}"/>
            </a:ext>
          </a:extLst>
        </xdr:cNvPr>
        <xdr:cNvSpPr txBox="1"/>
      </xdr:nvSpPr>
      <xdr:spPr>
        <a:xfrm>
          <a:off x="165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4</xdr:col>
      <xdr:colOff>101600</xdr:colOff>
      <xdr:row>21</xdr:row>
      <xdr:rowOff>133350</xdr:rowOff>
    </xdr:from>
    <xdr:to>
      <xdr:col>5</xdr:col>
      <xdr:colOff>254000</xdr:colOff>
      <xdr:row>23</xdr:row>
      <xdr:rowOff>133350</xdr:rowOff>
    </xdr:to>
    <xdr:sp macro="" textlink="">
      <xdr:nvSpPr>
        <xdr:cNvPr id="26" name="Oval 25">
          <a:hlinkClick xmlns:r="http://schemas.openxmlformats.org/officeDocument/2006/relationships" r:id="" tooltip="Go left if Amazing Grace &lt; 24.14"/>
          <a:extLst>
            <a:ext uri="{FF2B5EF4-FFF2-40B4-BE49-F238E27FC236}">
              <a16:creationId xmlns:a16="http://schemas.microsoft.com/office/drawing/2014/main" id="{64998249-6AA7-4AB8-9516-7DE13D1D3433}"/>
            </a:ext>
          </a:extLst>
        </xdr:cNvPr>
        <xdr:cNvSpPr/>
      </xdr:nvSpPr>
      <xdr:spPr>
        <a:xfrm>
          <a:off x="2540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24.14</a:t>
          </a:r>
        </a:p>
      </xdr:txBody>
    </xdr:sp>
    <xdr:clientData/>
  </xdr:twoCellAnchor>
  <xdr:twoCellAnchor>
    <xdr:from>
      <xdr:col>4</xdr:col>
      <xdr:colOff>101600</xdr:colOff>
      <xdr:row>21</xdr:row>
      <xdr:rowOff>6350</xdr:rowOff>
    </xdr:from>
    <xdr:to>
      <xdr:col>5</xdr:col>
      <xdr:colOff>254000</xdr:colOff>
      <xdr:row>21</xdr:row>
      <xdr:rowOff>133350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F198D253-8576-4347-945D-C9CA60C623F7}"/>
            </a:ext>
          </a:extLst>
        </xdr:cNvPr>
        <xdr:cNvSpPr txBox="1"/>
      </xdr:nvSpPr>
      <xdr:spPr>
        <a:xfrm>
          <a:off x="2540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4</xdr:col>
      <xdr:colOff>482600</xdr:colOff>
      <xdr:row>20</xdr:row>
      <xdr:rowOff>6350</xdr:rowOff>
    </xdr:from>
    <xdr:to>
      <xdr:col>6</xdr:col>
      <xdr:colOff>279400</xdr:colOff>
      <xdr:row>20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2BFE701A-6955-4A40-9359-EF578B8F7613}"/>
            </a:ext>
          </a:extLst>
        </xdr:cNvPr>
        <xdr:cNvSpPr txBox="1"/>
      </xdr:nvSpPr>
      <xdr:spPr>
        <a:xfrm>
          <a:off x="292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5</xdr:col>
      <xdr:colOff>381000</xdr:colOff>
      <xdr:row>21</xdr:row>
      <xdr:rowOff>133350</xdr:rowOff>
    </xdr:from>
    <xdr:to>
      <xdr:col>6</xdr:col>
      <xdr:colOff>533400</xdr:colOff>
      <xdr:row>23</xdr:row>
      <xdr:rowOff>133350</xdr:rowOff>
    </xdr:to>
    <xdr:sp macro="" textlink="">
      <xdr:nvSpPr>
        <xdr:cNvPr id="29" name="Rectangle 2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B22C06B-93A8-42ED-BCF1-FECDCBABDB83}"/>
            </a:ext>
          </a:extLst>
        </xdr:cNvPr>
        <xdr:cNvSpPr/>
      </xdr:nvSpPr>
      <xdr:spPr>
        <a:xfrm>
          <a:off x="3429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</a:t>
          </a:r>
        </a:p>
      </xdr:txBody>
    </xdr:sp>
    <xdr:clientData/>
  </xdr:twoCellAnchor>
  <xdr:twoCellAnchor>
    <xdr:from>
      <xdr:col>5</xdr:col>
      <xdr:colOff>381000</xdr:colOff>
      <xdr:row>20</xdr:row>
      <xdr:rowOff>6350</xdr:rowOff>
    </xdr:from>
    <xdr:to>
      <xdr:col>7</xdr:col>
      <xdr:colOff>177800</xdr:colOff>
      <xdr:row>20</xdr:row>
      <xdr:rowOff>133350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57758756-D905-4507-9FF4-2659090C97D9}"/>
            </a:ext>
          </a:extLst>
        </xdr:cNvPr>
        <xdr:cNvSpPr txBox="1"/>
      </xdr:nvSpPr>
      <xdr:spPr>
        <a:xfrm>
          <a:off x="342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7</xdr:col>
      <xdr:colOff>50800</xdr:colOff>
      <xdr:row>21</xdr:row>
      <xdr:rowOff>133350</xdr:rowOff>
    </xdr:from>
    <xdr:to>
      <xdr:col>8</xdr:col>
      <xdr:colOff>203200</xdr:colOff>
      <xdr:row>23</xdr:row>
      <xdr:rowOff>133350</xdr:rowOff>
    </xdr:to>
    <xdr:sp macro="" textlink="">
      <xdr:nvSpPr>
        <xdr:cNvPr id="31" name="Oval 30">
          <a:hlinkClick xmlns:r="http://schemas.openxmlformats.org/officeDocument/2006/relationships" r:id="" tooltip="Go left if Opus &lt; 55.13"/>
          <a:extLst>
            <a:ext uri="{FF2B5EF4-FFF2-40B4-BE49-F238E27FC236}">
              <a16:creationId xmlns:a16="http://schemas.microsoft.com/office/drawing/2014/main" id="{CA4FE016-53B7-4964-B3B9-0697C94E2FE8}"/>
            </a:ext>
          </a:extLst>
        </xdr:cNvPr>
        <xdr:cNvSpPr/>
      </xdr:nvSpPr>
      <xdr:spPr>
        <a:xfrm>
          <a:off x="4318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55.13</a:t>
          </a:r>
        </a:p>
      </xdr:txBody>
    </xdr:sp>
    <xdr:clientData/>
  </xdr:twoCellAnchor>
  <xdr:twoCellAnchor>
    <xdr:from>
      <xdr:col>7</xdr:col>
      <xdr:colOff>50800</xdr:colOff>
      <xdr:row>21</xdr:row>
      <xdr:rowOff>6350</xdr:rowOff>
    </xdr:from>
    <xdr:to>
      <xdr:col>8</xdr:col>
      <xdr:colOff>203200</xdr:colOff>
      <xdr:row>21</xdr:row>
      <xdr:rowOff>133350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87599124-F838-4FE0-9D0F-6C5FAAA9B15B}"/>
            </a:ext>
          </a:extLst>
        </xdr:cNvPr>
        <xdr:cNvSpPr txBox="1"/>
      </xdr:nvSpPr>
      <xdr:spPr>
        <a:xfrm>
          <a:off x="4318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7</xdr:col>
      <xdr:colOff>431800</xdr:colOff>
      <xdr:row>20</xdr:row>
      <xdr:rowOff>6350</xdr:rowOff>
    </xdr:from>
    <xdr:to>
      <xdr:col>9</xdr:col>
      <xdr:colOff>228600</xdr:colOff>
      <xdr:row>20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6817F7C6-C885-4917-81C8-1594876F7D01}"/>
            </a:ext>
          </a:extLst>
        </xdr:cNvPr>
        <xdr:cNvSpPr txBox="1"/>
      </xdr:nvSpPr>
      <xdr:spPr>
        <a:xfrm>
          <a:off x="469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8</xdr:col>
      <xdr:colOff>330200</xdr:colOff>
      <xdr:row>21</xdr:row>
      <xdr:rowOff>133350</xdr:rowOff>
    </xdr:from>
    <xdr:to>
      <xdr:col>9</xdr:col>
      <xdr:colOff>482600</xdr:colOff>
      <xdr:row>23</xdr:row>
      <xdr:rowOff>133350</xdr:rowOff>
    </xdr:to>
    <xdr:sp macro="" textlink="">
      <xdr:nvSpPr>
        <xdr:cNvPr id="34" name="Rectangle 3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369D88AA-3030-4360-93DA-1DF793AFBDA6}"/>
            </a:ext>
          </a:extLst>
        </xdr:cNvPr>
        <xdr:cNvSpPr/>
      </xdr:nvSpPr>
      <xdr:spPr>
        <a:xfrm>
          <a:off x="5207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8</xdr:col>
      <xdr:colOff>330200</xdr:colOff>
      <xdr:row>20</xdr:row>
      <xdr:rowOff>6350</xdr:rowOff>
    </xdr:from>
    <xdr:to>
      <xdr:col>10</xdr:col>
      <xdr:colOff>127000</xdr:colOff>
      <xdr:row>20</xdr:row>
      <xdr:rowOff>133350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8A039817-E027-48BF-9155-B3E1D6500B4B}"/>
            </a:ext>
          </a:extLst>
        </xdr:cNvPr>
        <xdr:cNvSpPr txBox="1"/>
      </xdr:nvSpPr>
      <xdr:spPr>
        <a:xfrm>
          <a:off x="520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10</xdr:col>
      <xdr:colOff>0</xdr:colOff>
      <xdr:row>21</xdr:row>
      <xdr:rowOff>133350</xdr:rowOff>
    </xdr:from>
    <xdr:to>
      <xdr:col>11</xdr:col>
      <xdr:colOff>152400</xdr:colOff>
      <xdr:row>23</xdr:row>
      <xdr:rowOff>133350</xdr:rowOff>
    </xdr:to>
    <xdr:sp macro="" textlink="">
      <xdr:nvSpPr>
        <xdr:cNvPr id="36" name="Oval 35">
          <a:hlinkClick xmlns:r="http://schemas.openxmlformats.org/officeDocument/2006/relationships" r:id="" tooltip="Go left if Clavier &lt; 292.75"/>
          <a:extLst>
            <a:ext uri="{FF2B5EF4-FFF2-40B4-BE49-F238E27FC236}">
              <a16:creationId xmlns:a16="http://schemas.microsoft.com/office/drawing/2014/main" id="{F4AFAD29-2D97-4374-A441-DF754D43E19E}"/>
            </a:ext>
          </a:extLst>
        </xdr:cNvPr>
        <xdr:cNvSpPr/>
      </xdr:nvSpPr>
      <xdr:spPr>
        <a:xfrm>
          <a:off x="6096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292.75</a:t>
          </a:r>
        </a:p>
      </xdr:txBody>
    </xdr:sp>
    <xdr:clientData/>
  </xdr:twoCellAnchor>
  <xdr:twoCellAnchor>
    <xdr:from>
      <xdr:col>10</xdr:col>
      <xdr:colOff>0</xdr:colOff>
      <xdr:row>21</xdr:row>
      <xdr:rowOff>6350</xdr:rowOff>
    </xdr:from>
    <xdr:to>
      <xdr:col>11</xdr:col>
      <xdr:colOff>152400</xdr:colOff>
      <xdr:row>21</xdr:row>
      <xdr:rowOff>133350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7DD5ED7-331A-41D0-BACC-E2EE02A9F9AD}"/>
            </a:ext>
          </a:extLst>
        </xdr:cNvPr>
        <xdr:cNvSpPr txBox="1"/>
      </xdr:nvSpPr>
      <xdr:spPr>
        <a:xfrm>
          <a:off x="6096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10</xdr:col>
      <xdr:colOff>381000</xdr:colOff>
      <xdr:row>20</xdr:row>
      <xdr:rowOff>6350</xdr:rowOff>
    </xdr:from>
    <xdr:to>
      <xdr:col>12</xdr:col>
      <xdr:colOff>177800</xdr:colOff>
      <xdr:row>20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A9A24AD4-392C-43D0-8BF1-6038F53CE1F2}"/>
            </a:ext>
          </a:extLst>
        </xdr:cNvPr>
        <xdr:cNvSpPr txBox="1"/>
      </xdr:nvSpPr>
      <xdr:spPr>
        <a:xfrm>
          <a:off x="647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279400</xdr:colOff>
      <xdr:row>21</xdr:row>
      <xdr:rowOff>133350</xdr:rowOff>
    </xdr:from>
    <xdr:to>
      <xdr:col>12</xdr:col>
      <xdr:colOff>431800</xdr:colOff>
      <xdr:row>23</xdr:row>
      <xdr:rowOff>133350</xdr:rowOff>
    </xdr:to>
    <xdr:sp macro="" textlink="">
      <xdr:nvSpPr>
        <xdr:cNvPr id="39" name="Rectangle 3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4D70AEA-71E1-4795-A6F8-351948C31CA4}"/>
            </a:ext>
          </a:extLst>
        </xdr:cNvPr>
        <xdr:cNvSpPr/>
      </xdr:nvSpPr>
      <xdr:spPr>
        <a:xfrm>
          <a:off x="6985000" y="4191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11</xdr:col>
      <xdr:colOff>279400</xdr:colOff>
      <xdr:row>20</xdr:row>
      <xdr:rowOff>6350</xdr:rowOff>
    </xdr:from>
    <xdr:to>
      <xdr:col>13</xdr:col>
      <xdr:colOff>76200</xdr:colOff>
      <xdr:row>20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8CC60654-039C-4DFE-9378-499565F21B7F}"/>
            </a:ext>
          </a:extLst>
        </xdr:cNvPr>
        <xdr:cNvSpPr txBox="1"/>
      </xdr:nvSpPr>
      <xdr:spPr>
        <a:xfrm>
          <a:off x="6985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3</xdr:col>
      <xdr:colOff>266700</xdr:colOff>
      <xdr:row>25</xdr:row>
      <xdr:rowOff>133350</xdr:rowOff>
    </xdr:from>
    <xdr:to>
      <xdr:col>4</xdr:col>
      <xdr:colOff>419100</xdr:colOff>
      <xdr:row>27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5E8C994-BF69-44F0-B320-4E7DA9C0C292}"/>
            </a:ext>
          </a:extLst>
        </xdr:cNvPr>
        <xdr:cNvSpPr/>
      </xdr:nvSpPr>
      <xdr:spPr>
        <a:xfrm>
          <a:off x="2095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</a:t>
          </a:r>
        </a:p>
      </xdr:txBody>
    </xdr:sp>
    <xdr:clientData/>
  </xdr:twoCellAnchor>
  <xdr:twoCellAnchor>
    <xdr:from>
      <xdr:col>4</xdr:col>
      <xdr:colOff>38100</xdr:colOff>
      <xdr:row>24</xdr:row>
      <xdr:rowOff>6350</xdr:rowOff>
    </xdr:from>
    <xdr:to>
      <xdr:col>5</xdr:col>
      <xdr:colOff>444500</xdr:colOff>
      <xdr:row>24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F513EF75-CB1E-4F6D-A883-0D3E9D393EDA}"/>
            </a:ext>
          </a:extLst>
        </xdr:cNvPr>
        <xdr:cNvSpPr txBox="1"/>
      </xdr:nvSpPr>
      <xdr:spPr>
        <a:xfrm>
          <a:off x="2476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4</xdr:col>
      <xdr:colOff>546100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43" name="Rectangle 4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0B54529-D784-46A4-861A-60091A0B788A}"/>
            </a:ext>
          </a:extLst>
        </xdr:cNvPr>
        <xdr:cNvSpPr/>
      </xdr:nvSpPr>
      <xdr:spPr>
        <a:xfrm>
          <a:off x="2984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</a:t>
          </a:r>
        </a:p>
      </xdr:txBody>
    </xdr:sp>
    <xdr:clientData/>
  </xdr:twoCellAnchor>
  <xdr:twoCellAnchor>
    <xdr:from>
      <xdr:col>4</xdr:col>
      <xdr:colOff>546100</xdr:colOff>
      <xdr:row>24</xdr:row>
      <xdr:rowOff>6350</xdr:rowOff>
    </xdr:from>
    <xdr:to>
      <xdr:col>6</xdr:col>
      <xdr:colOff>342900</xdr:colOff>
      <xdr:row>24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6D200F8E-56AB-4329-8EA0-D92EFC212390}"/>
            </a:ext>
          </a:extLst>
        </xdr:cNvPr>
        <xdr:cNvSpPr txBox="1"/>
      </xdr:nvSpPr>
      <xdr:spPr>
        <a:xfrm>
          <a:off x="2984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6</xdr:col>
      <xdr:colOff>215900</xdr:colOff>
      <xdr:row>25</xdr:row>
      <xdr:rowOff>133350</xdr:rowOff>
    </xdr:from>
    <xdr:to>
      <xdr:col>7</xdr:col>
      <xdr:colOff>368300</xdr:colOff>
      <xdr:row>27</xdr:row>
      <xdr:rowOff>133350</xdr:rowOff>
    </xdr:to>
    <xdr:sp macro="" textlink="">
      <xdr:nvSpPr>
        <xdr:cNvPr id="45" name="Rectangle 4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E578A22B-DCE8-485A-8160-A31E44BFB69A}"/>
            </a:ext>
          </a:extLst>
        </xdr:cNvPr>
        <xdr:cNvSpPr/>
      </xdr:nvSpPr>
      <xdr:spPr>
        <a:xfrm>
          <a:off x="3873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</a:t>
          </a:r>
        </a:p>
      </xdr:txBody>
    </xdr:sp>
    <xdr:clientData/>
  </xdr:twoCellAnchor>
  <xdr:twoCellAnchor>
    <xdr:from>
      <xdr:col>6</xdr:col>
      <xdr:colOff>596900</xdr:colOff>
      <xdr:row>24</xdr:row>
      <xdr:rowOff>6350</xdr:rowOff>
    </xdr:from>
    <xdr:to>
      <xdr:col>8</xdr:col>
      <xdr:colOff>393700</xdr:colOff>
      <xdr:row>24</xdr:row>
      <xdr:rowOff>133350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85D58DF-4FFE-4BAE-A1D1-962D0D913402}"/>
            </a:ext>
          </a:extLst>
        </xdr:cNvPr>
        <xdr:cNvSpPr txBox="1"/>
      </xdr:nvSpPr>
      <xdr:spPr>
        <a:xfrm>
          <a:off x="4254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7</xdr:col>
      <xdr:colOff>495300</xdr:colOff>
      <xdr:row>25</xdr:row>
      <xdr:rowOff>133350</xdr:rowOff>
    </xdr:from>
    <xdr:to>
      <xdr:col>9</xdr:col>
      <xdr:colOff>38100</xdr:colOff>
      <xdr:row>27</xdr:row>
      <xdr:rowOff>133350</xdr:rowOff>
    </xdr:to>
    <xdr:sp macro="" textlink="">
      <xdr:nvSpPr>
        <xdr:cNvPr id="47" name="Rectangle 4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DD48E4C-3AFD-4681-B003-08AA03676764}"/>
            </a:ext>
          </a:extLst>
        </xdr:cNvPr>
        <xdr:cNvSpPr/>
      </xdr:nvSpPr>
      <xdr:spPr>
        <a:xfrm>
          <a:off x="4762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7</xdr:col>
      <xdr:colOff>495300</xdr:colOff>
      <xdr:row>24</xdr:row>
      <xdr:rowOff>6350</xdr:rowOff>
    </xdr:from>
    <xdr:to>
      <xdr:col>9</xdr:col>
      <xdr:colOff>292100</xdr:colOff>
      <xdr:row>24</xdr:row>
      <xdr:rowOff>133350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AB9CE272-3AF2-4F03-8A7C-C944BC243407}"/>
            </a:ext>
          </a:extLst>
        </xdr:cNvPr>
        <xdr:cNvSpPr txBox="1"/>
      </xdr:nvSpPr>
      <xdr:spPr>
        <a:xfrm>
          <a:off x="476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9</xdr:col>
      <xdr:colOff>165100</xdr:colOff>
      <xdr:row>25</xdr:row>
      <xdr:rowOff>133350</xdr:rowOff>
    </xdr:from>
    <xdr:to>
      <xdr:col>10</xdr:col>
      <xdr:colOff>317500</xdr:colOff>
      <xdr:row>27</xdr:row>
      <xdr:rowOff>133350</xdr:rowOff>
    </xdr:to>
    <xdr:sp macro="" textlink="">
      <xdr:nvSpPr>
        <xdr:cNvPr id="49" name="Rectangle 4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83E7E58-9F9B-481A-AA1D-FE87BA814DD5}"/>
            </a:ext>
          </a:extLst>
        </xdr:cNvPr>
        <xdr:cNvSpPr/>
      </xdr:nvSpPr>
      <xdr:spPr>
        <a:xfrm>
          <a:off x="5651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4</a:t>
          </a:r>
        </a:p>
      </xdr:txBody>
    </xdr:sp>
    <xdr:clientData/>
  </xdr:twoCellAnchor>
  <xdr:twoCellAnchor>
    <xdr:from>
      <xdr:col>9</xdr:col>
      <xdr:colOff>546100</xdr:colOff>
      <xdr:row>24</xdr:row>
      <xdr:rowOff>6350</xdr:rowOff>
    </xdr:from>
    <xdr:to>
      <xdr:col>11</xdr:col>
      <xdr:colOff>342900</xdr:colOff>
      <xdr:row>24</xdr:row>
      <xdr:rowOff>133350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987EFFCF-1747-40B2-A314-3DF3D98BF5AB}"/>
            </a:ext>
          </a:extLst>
        </xdr:cNvPr>
        <xdr:cNvSpPr txBox="1"/>
      </xdr:nvSpPr>
      <xdr:spPr>
        <a:xfrm>
          <a:off x="6032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25</xdr:row>
      <xdr:rowOff>133350</xdr:rowOff>
    </xdr:from>
    <xdr:to>
      <xdr:col>11</xdr:col>
      <xdr:colOff>596900</xdr:colOff>
      <xdr:row>27</xdr:row>
      <xdr:rowOff>133350</xdr:rowOff>
    </xdr:to>
    <xdr:sp macro="" textlink="">
      <xdr:nvSpPr>
        <xdr:cNvPr id="51" name="Rectangle 5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6CE3086-C8EA-421A-92CA-D68CC1B46579}"/>
            </a:ext>
          </a:extLst>
        </xdr:cNvPr>
        <xdr:cNvSpPr/>
      </xdr:nvSpPr>
      <xdr:spPr>
        <a:xfrm>
          <a:off x="6540500" y="4953000"/>
          <a:ext cx="762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</a:t>
          </a:r>
        </a:p>
      </xdr:txBody>
    </xdr:sp>
    <xdr:clientData/>
  </xdr:twoCellAnchor>
  <xdr:twoCellAnchor>
    <xdr:from>
      <xdr:col>10</xdr:col>
      <xdr:colOff>444500</xdr:colOff>
      <xdr:row>24</xdr:row>
      <xdr:rowOff>6350</xdr:rowOff>
    </xdr:from>
    <xdr:to>
      <xdr:col>12</xdr:col>
      <xdr:colOff>241300</xdr:colOff>
      <xdr:row>24</xdr:row>
      <xdr:rowOff>133350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3D3FA84-FBC2-4A98-A8DC-93B8161E58FC}"/>
            </a:ext>
          </a:extLst>
        </xdr:cNvPr>
        <xdr:cNvSpPr txBox="1"/>
      </xdr:nvSpPr>
      <xdr:spPr>
        <a:xfrm>
          <a:off x="65405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4</xdr:col>
      <xdr:colOff>38100</xdr:colOff>
      <xdr:row>12</xdr:row>
      <xdr:rowOff>133350</xdr:rowOff>
    </xdr:from>
    <xdr:to>
      <xdr:col>4</xdr:col>
      <xdr:colOff>38100</xdr:colOff>
      <xdr:row>13</xdr:row>
      <xdr:rowOff>6350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F6C09CBD-C23F-48E4-84AF-A5582A692A2C}"/>
            </a:ext>
          </a:extLst>
        </xdr:cNvPr>
        <xdr:cNvCxnSpPr/>
      </xdr:nvCxnSpPr>
      <xdr:spPr>
        <a:xfrm flipV="1">
          <a:off x="2476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12</xdr:row>
      <xdr:rowOff>133350</xdr:rowOff>
    </xdr:from>
    <xdr:to>
      <xdr:col>6</xdr:col>
      <xdr:colOff>596900</xdr:colOff>
      <xdr:row>12</xdr:row>
      <xdr:rowOff>133350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FAF0F360-8FCD-4A39-AD6E-848D57E31B2B}"/>
            </a:ext>
          </a:extLst>
        </xdr:cNvPr>
        <xdr:cNvCxnSpPr/>
      </xdr:nvCxnSpPr>
      <xdr:spPr>
        <a:xfrm>
          <a:off x="2476500" y="2476500"/>
          <a:ext cx="1778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11</xdr:row>
      <xdr:rowOff>133350</xdr:rowOff>
    </xdr:from>
    <xdr:to>
      <xdr:col>6</xdr:col>
      <xdr:colOff>596900</xdr:colOff>
      <xdr:row>12</xdr:row>
      <xdr:rowOff>133350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8BB6C75-C876-400C-88FB-F78AF97BCAF3}"/>
            </a:ext>
          </a:extLst>
        </xdr:cNvPr>
        <xdr:cNvCxnSpPr/>
      </xdr:nvCxnSpPr>
      <xdr:spPr>
        <a:xfrm flipV="1">
          <a:off x="42545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12</xdr:row>
      <xdr:rowOff>133350</xdr:rowOff>
    </xdr:from>
    <xdr:to>
      <xdr:col>9</xdr:col>
      <xdr:colOff>546100</xdr:colOff>
      <xdr:row>13</xdr:row>
      <xdr:rowOff>6350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26B285E-7E8C-452A-AFAC-DAD5EF2AAE2A}"/>
            </a:ext>
          </a:extLst>
        </xdr:cNvPr>
        <xdr:cNvCxnSpPr/>
      </xdr:nvCxnSpPr>
      <xdr:spPr>
        <a:xfrm flipV="1">
          <a:off x="6032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12</xdr:row>
      <xdr:rowOff>133350</xdr:rowOff>
    </xdr:from>
    <xdr:to>
      <xdr:col>9</xdr:col>
      <xdr:colOff>546100</xdr:colOff>
      <xdr:row>12</xdr:row>
      <xdr:rowOff>133350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10E44690-9B1C-47D4-8F3D-EBE2AEB1914E}"/>
            </a:ext>
          </a:extLst>
        </xdr:cNvPr>
        <xdr:cNvCxnSpPr/>
      </xdr:nvCxnSpPr>
      <xdr:spPr>
        <a:xfrm flipH="1">
          <a:off x="4254500" y="2476500"/>
          <a:ext cx="1778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11</xdr:row>
      <xdr:rowOff>133350</xdr:rowOff>
    </xdr:from>
    <xdr:to>
      <xdr:col>6</xdr:col>
      <xdr:colOff>596900</xdr:colOff>
      <xdr:row>12</xdr:row>
      <xdr:rowOff>133350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7AF07CCF-3552-44BF-867D-9C17C7CD2C4A}"/>
            </a:ext>
          </a:extLst>
        </xdr:cNvPr>
        <xdr:cNvCxnSpPr/>
      </xdr:nvCxnSpPr>
      <xdr:spPr>
        <a:xfrm flipV="1">
          <a:off x="425450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16</xdr:row>
      <xdr:rowOff>133350</xdr:rowOff>
    </xdr:from>
    <xdr:to>
      <xdr:col>2</xdr:col>
      <xdr:colOff>368300</xdr:colOff>
      <xdr:row>17</xdr:row>
      <xdr:rowOff>6350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BF91349-4CBC-488A-81D2-67ED22BD95F0}"/>
            </a:ext>
          </a:extLst>
        </xdr:cNvPr>
        <xdr:cNvCxnSpPr/>
      </xdr:nvCxnSpPr>
      <xdr:spPr>
        <a:xfrm flipV="1">
          <a:off x="1587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16</xdr:row>
      <xdr:rowOff>133350</xdr:rowOff>
    </xdr:from>
    <xdr:to>
      <xdr:col>4</xdr:col>
      <xdr:colOff>38100</xdr:colOff>
      <xdr:row>16</xdr:row>
      <xdr:rowOff>133350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B73B3DCF-493B-4D1A-A415-565684870783}"/>
            </a:ext>
          </a:extLst>
        </xdr:cNvPr>
        <xdr:cNvCxnSpPr/>
      </xdr:nvCxnSpPr>
      <xdr:spPr>
        <a:xfrm>
          <a:off x="1587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15</xdr:row>
      <xdr:rowOff>133350</xdr:rowOff>
    </xdr:from>
    <xdr:to>
      <xdr:col>4</xdr:col>
      <xdr:colOff>38100</xdr:colOff>
      <xdr:row>16</xdr:row>
      <xdr:rowOff>133350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D504E50B-E554-4AC5-ABA5-41596C811F77}"/>
            </a:ext>
          </a:extLst>
        </xdr:cNvPr>
        <xdr:cNvCxnSpPr/>
      </xdr:nvCxnSpPr>
      <xdr:spPr>
        <a:xfrm flipV="1">
          <a:off x="2476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16</xdr:row>
      <xdr:rowOff>133350</xdr:rowOff>
    </xdr:from>
    <xdr:to>
      <xdr:col>5</xdr:col>
      <xdr:colOff>317500</xdr:colOff>
      <xdr:row>17</xdr:row>
      <xdr:rowOff>6350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CA499C0-0E4A-4209-A21F-C228EBDBFC1E}"/>
            </a:ext>
          </a:extLst>
        </xdr:cNvPr>
        <xdr:cNvCxnSpPr/>
      </xdr:nvCxnSpPr>
      <xdr:spPr>
        <a:xfrm flipV="1">
          <a:off x="3365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16</xdr:row>
      <xdr:rowOff>133350</xdr:rowOff>
    </xdr:from>
    <xdr:to>
      <xdr:col>5</xdr:col>
      <xdr:colOff>317500</xdr:colOff>
      <xdr:row>16</xdr:row>
      <xdr:rowOff>133350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93D95F87-8F8E-43B5-AFA2-D2232AC91181}"/>
            </a:ext>
          </a:extLst>
        </xdr:cNvPr>
        <xdr:cNvCxnSpPr/>
      </xdr:nvCxnSpPr>
      <xdr:spPr>
        <a:xfrm flipH="1">
          <a:off x="2476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15</xdr:row>
      <xdr:rowOff>133350</xdr:rowOff>
    </xdr:from>
    <xdr:to>
      <xdr:col>4</xdr:col>
      <xdr:colOff>38100</xdr:colOff>
      <xdr:row>16</xdr:row>
      <xdr:rowOff>133350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4E56C8C9-73B9-4F25-BFC3-7000E09F9880}"/>
            </a:ext>
          </a:extLst>
        </xdr:cNvPr>
        <xdr:cNvCxnSpPr/>
      </xdr:nvCxnSpPr>
      <xdr:spPr>
        <a:xfrm flipV="1">
          <a:off x="2476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16</xdr:row>
      <xdr:rowOff>133350</xdr:rowOff>
    </xdr:from>
    <xdr:to>
      <xdr:col>8</xdr:col>
      <xdr:colOff>266700</xdr:colOff>
      <xdr:row>17</xdr:row>
      <xdr:rowOff>6350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D923F8F-5A30-4CD5-98AB-4D1911EC3A33}"/>
            </a:ext>
          </a:extLst>
        </xdr:cNvPr>
        <xdr:cNvCxnSpPr/>
      </xdr:nvCxnSpPr>
      <xdr:spPr>
        <a:xfrm flipV="1">
          <a:off x="5143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16</xdr:row>
      <xdr:rowOff>133350</xdr:rowOff>
    </xdr:from>
    <xdr:to>
      <xdr:col>9</xdr:col>
      <xdr:colOff>546100</xdr:colOff>
      <xdr:row>16</xdr:row>
      <xdr:rowOff>133350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13106A02-1BBF-458B-A587-1A8A2698F33C}"/>
            </a:ext>
          </a:extLst>
        </xdr:cNvPr>
        <xdr:cNvCxnSpPr/>
      </xdr:nvCxnSpPr>
      <xdr:spPr>
        <a:xfrm>
          <a:off x="5143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15</xdr:row>
      <xdr:rowOff>133350</xdr:rowOff>
    </xdr:from>
    <xdr:to>
      <xdr:col>9</xdr:col>
      <xdr:colOff>546100</xdr:colOff>
      <xdr:row>16</xdr:row>
      <xdr:rowOff>133350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2C3B670-FF14-4BED-AF11-729A40C950B5}"/>
            </a:ext>
          </a:extLst>
        </xdr:cNvPr>
        <xdr:cNvCxnSpPr/>
      </xdr:nvCxnSpPr>
      <xdr:spPr>
        <a:xfrm flipV="1">
          <a:off x="6032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16</xdr:row>
      <xdr:rowOff>133350</xdr:rowOff>
    </xdr:from>
    <xdr:to>
      <xdr:col>11</xdr:col>
      <xdr:colOff>215900</xdr:colOff>
      <xdr:row>17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B3DC7A18-5401-4FD3-86AC-7EE0EE32C6C8}"/>
            </a:ext>
          </a:extLst>
        </xdr:cNvPr>
        <xdr:cNvCxnSpPr/>
      </xdr:nvCxnSpPr>
      <xdr:spPr>
        <a:xfrm flipV="1">
          <a:off x="69215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16</xdr:row>
      <xdr:rowOff>133350</xdr:rowOff>
    </xdr:from>
    <xdr:to>
      <xdr:col>11</xdr:col>
      <xdr:colOff>215900</xdr:colOff>
      <xdr:row>16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71DB98A-6683-43B3-97CF-93B8683D6044}"/>
            </a:ext>
          </a:extLst>
        </xdr:cNvPr>
        <xdr:cNvCxnSpPr/>
      </xdr:nvCxnSpPr>
      <xdr:spPr>
        <a:xfrm flipH="1">
          <a:off x="6032500" y="3238500"/>
          <a:ext cx="889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15</xdr:row>
      <xdr:rowOff>133350</xdr:rowOff>
    </xdr:from>
    <xdr:to>
      <xdr:col>9</xdr:col>
      <xdr:colOff>546100</xdr:colOff>
      <xdr:row>16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72DBB0B7-4D37-4316-BF1A-B4FCA27D7F35}"/>
            </a:ext>
          </a:extLst>
        </xdr:cNvPr>
        <xdr:cNvCxnSpPr/>
      </xdr:nvCxnSpPr>
      <xdr:spPr>
        <a:xfrm flipV="1">
          <a:off x="6032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20</xdr:row>
      <xdr:rowOff>133350</xdr:rowOff>
    </xdr:from>
    <xdr:to>
      <xdr:col>1</xdr:col>
      <xdr:colOff>533400</xdr:colOff>
      <xdr:row>21</xdr:row>
      <xdr:rowOff>133350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47173259-46F3-46F2-895C-30710C9E2B0A}"/>
            </a:ext>
          </a:extLst>
        </xdr:cNvPr>
        <xdr:cNvCxnSpPr/>
      </xdr:nvCxnSpPr>
      <xdr:spPr>
        <a:xfrm flipV="1">
          <a:off x="1143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20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6B283955-BF8F-4975-87C0-DAE4DEFB80D8}"/>
            </a:ext>
          </a:extLst>
        </xdr:cNvPr>
        <xdr:cNvCxnSpPr/>
      </xdr:nvCxnSpPr>
      <xdr:spPr>
        <a:xfrm>
          <a:off x="1143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19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3052D662-6575-4407-9D7B-4CF012E137F7}"/>
            </a:ext>
          </a:extLst>
        </xdr:cNvPr>
        <xdr:cNvCxnSpPr/>
      </xdr:nvCxnSpPr>
      <xdr:spPr>
        <a:xfrm flipV="1">
          <a:off x="1587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203200</xdr:colOff>
      <xdr:row>20</xdr:row>
      <xdr:rowOff>133350</xdr:rowOff>
    </xdr:from>
    <xdr:to>
      <xdr:col>3</xdr:col>
      <xdr:colOff>203200</xdr:colOff>
      <xdr:row>21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CAF9723-BB08-4E0B-AB80-C63A241AEC84}"/>
            </a:ext>
          </a:extLst>
        </xdr:cNvPr>
        <xdr:cNvCxnSpPr/>
      </xdr:nvCxnSpPr>
      <xdr:spPr>
        <a:xfrm flipV="1">
          <a:off x="2032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20</xdr:row>
      <xdr:rowOff>133350</xdr:rowOff>
    </xdr:from>
    <xdr:to>
      <xdr:col>3</xdr:col>
      <xdr:colOff>203200</xdr:colOff>
      <xdr:row>20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675012B-6600-46CD-B5CA-4675CD084A58}"/>
            </a:ext>
          </a:extLst>
        </xdr:cNvPr>
        <xdr:cNvCxnSpPr/>
      </xdr:nvCxnSpPr>
      <xdr:spPr>
        <a:xfrm flipH="1">
          <a:off x="1587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19</xdr:row>
      <xdr:rowOff>133350</xdr:rowOff>
    </xdr:from>
    <xdr:to>
      <xdr:col>2</xdr:col>
      <xdr:colOff>368300</xdr:colOff>
      <xdr:row>20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621705C2-83FA-4BC7-9C66-5BE88DFF0878}"/>
            </a:ext>
          </a:extLst>
        </xdr:cNvPr>
        <xdr:cNvCxnSpPr/>
      </xdr:nvCxnSpPr>
      <xdr:spPr>
        <a:xfrm flipV="1">
          <a:off x="1587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20</xdr:row>
      <xdr:rowOff>133350</xdr:rowOff>
    </xdr:from>
    <xdr:to>
      <xdr:col>4</xdr:col>
      <xdr:colOff>482600</xdr:colOff>
      <xdr:row>21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49526942-6254-4CA0-B09F-79771754D259}"/>
            </a:ext>
          </a:extLst>
        </xdr:cNvPr>
        <xdr:cNvCxnSpPr/>
      </xdr:nvCxnSpPr>
      <xdr:spPr>
        <a:xfrm flipV="1">
          <a:off x="2921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20</xdr:row>
      <xdr:rowOff>133350</xdr:rowOff>
    </xdr:from>
    <xdr:to>
      <xdr:col>5</xdr:col>
      <xdr:colOff>317500</xdr:colOff>
      <xdr:row>20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3EC647FF-1976-4072-8C4C-4E0D7CE793CD}"/>
            </a:ext>
          </a:extLst>
        </xdr:cNvPr>
        <xdr:cNvCxnSpPr/>
      </xdr:nvCxnSpPr>
      <xdr:spPr>
        <a:xfrm>
          <a:off x="2921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19</xdr:row>
      <xdr:rowOff>133350</xdr:rowOff>
    </xdr:from>
    <xdr:to>
      <xdr:col>5</xdr:col>
      <xdr:colOff>317500</xdr:colOff>
      <xdr:row>20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1BF5E2A6-20FE-42FE-81D5-049D13BF4E11}"/>
            </a:ext>
          </a:extLst>
        </xdr:cNvPr>
        <xdr:cNvCxnSpPr/>
      </xdr:nvCxnSpPr>
      <xdr:spPr>
        <a:xfrm flipV="1">
          <a:off x="3365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152400</xdr:colOff>
      <xdr:row>21</xdr:row>
      <xdr:rowOff>133350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15414DC5-8EF8-4249-B8E1-75854A79033D}"/>
            </a:ext>
          </a:extLst>
        </xdr:cNvPr>
        <xdr:cNvCxnSpPr/>
      </xdr:nvCxnSpPr>
      <xdr:spPr>
        <a:xfrm flipV="1">
          <a:off x="381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20</xdr:row>
      <xdr:rowOff>133350</xdr:rowOff>
    </xdr:from>
    <xdr:to>
      <xdr:col>6</xdr:col>
      <xdr:colOff>152400</xdr:colOff>
      <xdr:row>20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DA3C29B1-D47C-47A0-A663-E130C8366F3A}"/>
            </a:ext>
          </a:extLst>
        </xdr:cNvPr>
        <xdr:cNvCxnSpPr/>
      </xdr:nvCxnSpPr>
      <xdr:spPr>
        <a:xfrm flipH="1">
          <a:off x="3365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19</xdr:row>
      <xdr:rowOff>133350</xdr:rowOff>
    </xdr:from>
    <xdr:to>
      <xdr:col>5</xdr:col>
      <xdr:colOff>317500</xdr:colOff>
      <xdr:row>20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B7ACE27C-7738-4B26-9A92-526F5E5D0F57}"/>
            </a:ext>
          </a:extLst>
        </xdr:cNvPr>
        <xdr:cNvCxnSpPr/>
      </xdr:nvCxnSpPr>
      <xdr:spPr>
        <a:xfrm flipV="1">
          <a:off x="3365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20</xdr:row>
      <xdr:rowOff>133350</xdr:rowOff>
    </xdr:from>
    <xdr:to>
      <xdr:col>7</xdr:col>
      <xdr:colOff>431800</xdr:colOff>
      <xdr:row>21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D67C9FFC-7002-4837-A2FA-BDE9073024D3}"/>
            </a:ext>
          </a:extLst>
        </xdr:cNvPr>
        <xdr:cNvCxnSpPr/>
      </xdr:nvCxnSpPr>
      <xdr:spPr>
        <a:xfrm flipV="1">
          <a:off x="4699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20</xdr:row>
      <xdr:rowOff>133350</xdr:rowOff>
    </xdr:from>
    <xdr:to>
      <xdr:col>8</xdr:col>
      <xdr:colOff>266700</xdr:colOff>
      <xdr:row>20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D0E39AA-75DC-45F7-9763-086BC306A9EE}"/>
            </a:ext>
          </a:extLst>
        </xdr:cNvPr>
        <xdr:cNvCxnSpPr/>
      </xdr:nvCxnSpPr>
      <xdr:spPr>
        <a:xfrm>
          <a:off x="4699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19</xdr:row>
      <xdr:rowOff>133350</xdr:rowOff>
    </xdr:from>
    <xdr:to>
      <xdr:col>8</xdr:col>
      <xdr:colOff>266700</xdr:colOff>
      <xdr:row>20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684082B8-BC69-4164-8560-D4BE138FC867}"/>
            </a:ext>
          </a:extLst>
        </xdr:cNvPr>
        <xdr:cNvCxnSpPr/>
      </xdr:nvCxnSpPr>
      <xdr:spPr>
        <a:xfrm flipV="1">
          <a:off x="5143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101600</xdr:colOff>
      <xdr:row>20</xdr:row>
      <xdr:rowOff>133350</xdr:rowOff>
    </xdr:from>
    <xdr:to>
      <xdr:col>9</xdr:col>
      <xdr:colOff>101600</xdr:colOff>
      <xdr:row>21</xdr:row>
      <xdr:rowOff>133350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16B5CD09-5D50-43AC-8628-5EA6396D31EB}"/>
            </a:ext>
          </a:extLst>
        </xdr:cNvPr>
        <xdr:cNvCxnSpPr/>
      </xdr:nvCxnSpPr>
      <xdr:spPr>
        <a:xfrm flipV="1">
          <a:off x="5588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20</xdr:row>
      <xdr:rowOff>133350</xdr:rowOff>
    </xdr:from>
    <xdr:to>
      <xdr:col>9</xdr:col>
      <xdr:colOff>101600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B856920-BDFD-4FFC-8129-2A9F05A5AED7}"/>
            </a:ext>
          </a:extLst>
        </xdr:cNvPr>
        <xdr:cNvCxnSpPr/>
      </xdr:nvCxnSpPr>
      <xdr:spPr>
        <a:xfrm flipH="1">
          <a:off x="5143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19</xdr:row>
      <xdr:rowOff>133350</xdr:rowOff>
    </xdr:from>
    <xdr:to>
      <xdr:col>8</xdr:col>
      <xdr:colOff>266700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92050A67-E679-421B-952D-74C20EE0EA18}"/>
            </a:ext>
          </a:extLst>
        </xdr:cNvPr>
        <xdr:cNvCxnSpPr/>
      </xdr:nvCxnSpPr>
      <xdr:spPr>
        <a:xfrm flipV="1">
          <a:off x="5143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10</xdr:col>
      <xdr:colOff>381000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C56D69A-D8CD-4EBB-AF6E-72DEEDAA1110}"/>
            </a:ext>
          </a:extLst>
        </xdr:cNvPr>
        <xdr:cNvCxnSpPr/>
      </xdr:nvCxnSpPr>
      <xdr:spPr>
        <a:xfrm flipV="1">
          <a:off x="6477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20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2BC4D678-A3F0-469C-9A6B-A8802C5444C6}"/>
            </a:ext>
          </a:extLst>
        </xdr:cNvPr>
        <xdr:cNvCxnSpPr/>
      </xdr:nvCxnSpPr>
      <xdr:spPr>
        <a:xfrm>
          <a:off x="64770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19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9C7F1DE-C3BB-4077-9018-017233DA9B70}"/>
            </a:ext>
          </a:extLst>
        </xdr:cNvPr>
        <xdr:cNvCxnSpPr/>
      </xdr:nvCxnSpPr>
      <xdr:spPr>
        <a:xfrm flipV="1">
          <a:off x="6921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50800</xdr:colOff>
      <xdr:row>20</xdr:row>
      <xdr:rowOff>133350</xdr:rowOff>
    </xdr:from>
    <xdr:to>
      <xdr:col>12</xdr:col>
      <xdr:colOff>50800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BCC6097B-86BB-4513-9CB4-D2506D805886}"/>
            </a:ext>
          </a:extLst>
        </xdr:cNvPr>
        <xdr:cNvCxnSpPr/>
      </xdr:nvCxnSpPr>
      <xdr:spPr>
        <a:xfrm flipV="1">
          <a:off x="7366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20</xdr:row>
      <xdr:rowOff>133350</xdr:rowOff>
    </xdr:from>
    <xdr:to>
      <xdr:col>12</xdr:col>
      <xdr:colOff>50800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729B42-1680-423D-9003-8118439CAB66}"/>
            </a:ext>
          </a:extLst>
        </xdr:cNvPr>
        <xdr:cNvCxnSpPr/>
      </xdr:nvCxnSpPr>
      <xdr:spPr>
        <a:xfrm flipH="1">
          <a:off x="6921500" y="4000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19</xdr:row>
      <xdr:rowOff>133350</xdr:rowOff>
    </xdr:from>
    <xdr:to>
      <xdr:col>11</xdr:col>
      <xdr:colOff>215900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C2FA043-0D99-4DF7-AEFF-52060847689C}"/>
            </a:ext>
          </a:extLst>
        </xdr:cNvPr>
        <xdr:cNvCxnSpPr/>
      </xdr:nvCxnSpPr>
      <xdr:spPr>
        <a:xfrm flipV="1">
          <a:off x="69215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24</xdr:row>
      <xdr:rowOff>133350</xdr:rowOff>
    </xdr:from>
    <xdr:to>
      <xdr:col>4</xdr:col>
      <xdr:colOff>38100</xdr:colOff>
      <xdr:row>25</xdr:row>
      <xdr:rowOff>133350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9A129F55-DFDF-4D5F-B677-9CDA6C2FCCDE}"/>
            </a:ext>
          </a:extLst>
        </xdr:cNvPr>
        <xdr:cNvCxnSpPr/>
      </xdr:nvCxnSpPr>
      <xdr:spPr>
        <a:xfrm flipV="1">
          <a:off x="2476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24</xdr:row>
      <xdr:rowOff>133350</xdr:rowOff>
    </xdr:from>
    <xdr:to>
      <xdr:col>4</xdr:col>
      <xdr:colOff>482600</xdr:colOff>
      <xdr:row>24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674D5AF-6E6F-42F5-8DBB-7356A92B7F15}"/>
            </a:ext>
          </a:extLst>
        </xdr:cNvPr>
        <xdr:cNvCxnSpPr/>
      </xdr:nvCxnSpPr>
      <xdr:spPr>
        <a:xfrm>
          <a:off x="2476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23</xdr:row>
      <xdr:rowOff>133350</xdr:rowOff>
    </xdr:from>
    <xdr:to>
      <xdr:col>4</xdr:col>
      <xdr:colOff>482600</xdr:colOff>
      <xdr:row>24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762BB6CF-C04A-4DFC-8103-D4963D04303E}"/>
            </a:ext>
          </a:extLst>
        </xdr:cNvPr>
        <xdr:cNvCxnSpPr/>
      </xdr:nvCxnSpPr>
      <xdr:spPr>
        <a:xfrm flipV="1">
          <a:off x="292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317500</xdr:colOff>
      <xdr:row>24</xdr:row>
      <xdr:rowOff>133350</xdr:rowOff>
    </xdr:from>
    <xdr:to>
      <xdr:col>5</xdr:col>
      <xdr:colOff>317500</xdr:colOff>
      <xdr:row>25</xdr:row>
      <xdr:rowOff>133350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D52D4CEB-0EE3-474D-83E2-C1B42515257D}"/>
            </a:ext>
          </a:extLst>
        </xdr:cNvPr>
        <xdr:cNvCxnSpPr/>
      </xdr:nvCxnSpPr>
      <xdr:spPr>
        <a:xfrm flipV="1">
          <a:off x="3365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24</xdr:row>
      <xdr:rowOff>133350</xdr:rowOff>
    </xdr:from>
    <xdr:to>
      <xdr:col>5</xdr:col>
      <xdr:colOff>317500</xdr:colOff>
      <xdr:row>24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9A2A8BBB-ACC7-4E6A-9E16-C760F34B9956}"/>
            </a:ext>
          </a:extLst>
        </xdr:cNvPr>
        <xdr:cNvCxnSpPr/>
      </xdr:nvCxnSpPr>
      <xdr:spPr>
        <a:xfrm flipH="1">
          <a:off x="2921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482600</xdr:colOff>
      <xdr:row>23</xdr:row>
      <xdr:rowOff>133350</xdr:rowOff>
    </xdr:from>
    <xdr:to>
      <xdr:col>4</xdr:col>
      <xdr:colOff>482600</xdr:colOff>
      <xdr:row>24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A09A3DE7-7981-4F61-88BD-7DF2455BF9BE}"/>
            </a:ext>
          </a:extLst>
        </xdr:cNvPr>
        <xdr:cNvCxnSpPr/>
      </xdr:nvCxnSpPr>
      <xdr:spPr>
        <a:xfrm flipV="1">
          <a:off x="2921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24</xdr:row>
      <xdr:rowOff>133350</xdr:rowOff>
    </xdr:from>
    <xdr:to>
      <xdr:col>6</xdr:col>
      <xdr:colOff>596900</xdr:colOff>
      <xdr:row>25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23EEFA6F-40AB-4776-BA8F-B5C287EAECFA}"/>
            </a:ext>
          </a:extLst>
        </xdr:cNvPr>
        <xdr:cNvCxnSpPr/>
      </xdr:nvCxnSpPr>
      <xdr:spPr>
        <a:xfrm flipV="1">
          <a:off x="4254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596900</xdr:colOff>
      <xdr:row>24</xdr:row>
      <xdr:rowOff>133350</xdr:rowOff>
    </xdr:from>
    <xdr:to>
      <xdr:col>7</xdr:col>
      <xdr:colOff>431800</xdr:colOff>
      <xdr:row>24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F180C3BD-C861-46C2-9ECD-D3DD9071F89E}"/>
            </a:ext>
          </a:extLst>
        </xdr:cNvPr>
        <xdr:cNvCxnSpPr/>
      </xdr:nvCxnSpPr>
      <xdr:spPr>
        <a:xfrm>
          <a:off x="4254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23</xdr:row>
      <xdr:rowOff>133350</xdr:rowOff>
    </xdr:from>
    <xdr:to>
      <xdr:col>7</xdr:col>
      <xdr:colOff>431800</xdr:colOff>
      <xdr:row>24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E1569A09-97F2-4913-B996-FD59A60F3DD6}"/>
            </a:ext>
          </a:extLst>
        </xdr:cNvPr>
        <xdr:cNvCxnSpPr/>
      </xdr:nvCxnSpPr>
      <xdr:spPr>
        <a:xfrm flipV="1">
          <a:off x="4699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24</xdr:row>
      <xdr:rowOff>133350</xdr:rowOff>
    </xdr:from>
    <xdr:to>
      <xdr:col>8</xdr:col>
      <xdr:colOff>266700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80F5DFE4-E37C-4DD0-A208-62F9BE3D22C1}"/>
            </a:ext>
          </a:extLst>
        </xdr:cNvPr>
        <xdr:cNvCxnSpPr/>
      </xdr:nvCxnSpPr>
      <xdr:spPr>
        <a:xfrm flipV="1">
          <a:off x="5143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24</xdr:row>
      <xdr:rowOff>133350</xdr:rowOff>
    </xdr:from>
    <xdr:to>
      <xdr:col>8</xdr:col>
      <xdr:colOff>266700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E7689A4F-AD45-4203-A636-E40F78674AC4}"/>
            </a:ext>
          </a:extLst>
        </xdr:cNvPr>
        <xdr:cNvCxnSpPr/>
      </xdr:nvCxnSpPr>
      <xdr:spPr>
        <a:xfrm flipH="1">
          <a:off x="4699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431800</xdr:colOff>
      <xdr:row>23</xdr:row>
      <xdr:rowOff>133350</xdr:rowOff>
    </xdr:from>
    <xdr:to>
      <xdr:col>7</xdr:col>
      <xdr:colOff>431800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6F78CE98-1A55-4177-A6B8-DD1F0259661A}"/>
            </a:ext>
          </a:extLst>
        </xdr:cNvPr>
        <xdr:cNvCxnSpPr/>
      </xdr:nvCxnSpPr>
      <xdr:spPr>
        <a:xfrm flipV="1">
          <a:off x="4699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24</xdr:row>
      <xdr:rowOff>133350</xdr:rowOff>
    </xdr:from>
    <xdr:to>
      <xdr:col>9</xdr:col>
      <xdr:colOff>546100</xdr:colOff>
      <xdr:row>25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30B7DC2B-EF47-44B3-A08F-D54176755A1B}"/>
            </a:ext>
          </a:extLst>
        </xdr:cNvPr>
        <xdr:cNvCxnSpPr/>
      </xdr:nvCxnSpPr>
      <xdr:spPr>
        <a:xfrm flipV="1">
          <a:off x="6032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546100</xdr:colOff>
      <xdr:row>24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836F7D10-0125-4C49-A427-5B2915EF688A}"/>
            </a:ext>
          </a:extLst>
        </xdr:cNvPr>
        <xdr:cNvCxnSpPr/>
      </xdr:nvCxnSpPr>
      <xdr:spPr>
        <a:xfrm>
          <a:off x="60325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83647FC6-52B8-4A36-B59E-6B0FC69D7E54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215900</xdr:colOff>
      <xdr:row>24</xdr:row>
      <xdr:rowOff>133350</xdr:rowOff>
    </xdr:from>
    <xdr:to>
      <xdr:col>11</xdr:col>
      <xdr:colOff>215900</xdr:colOff>
      <xdr:row>25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CECA868E-2BA5-407B-8EDC-EAD0FCBE5EA6}"/>
            </a:ext>
          </a:extLst>
        </xdr:cNvPr>
        <xdr:cNvCxnSpPr/>
      </xdr:nvCxnSpPr>
      <xdr:spPr>
        <a:xfrm flipV="1">
          <a:off x="69215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215900</xdr:colOff>
      <xdr:row>24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91976411-2278-4AEE-BABD-FA0BA00B28A7}"/>
            </a:ext>
          </a:extLst>
        </xdr:cNvPr>
        <xdr:cNvCxnSpPr/>
      </xdr:nvCxnSpPr>
      <xdr:spPr>
        <a:xfrm flipH="1">
          <a:off x="6477000" y="4762500"/>
          <a:ext cx="444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23</xdr:row>
      <xdr:rowOff>133350</xdr:rowOff>
    </xdr:from>
    <xdr:to>
      <xdr:col>10</xdr:col>
      <xdr:colOff>381000</xdr:colOff>
      <xdr:row>24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66DAE84-6339-45F4-AE7B-F4E9F7E137CE}"/>
            </a:ext>
          </a:extLst>
        </xdr:cNvPr>
        <xdr:cNvCxnSpPr/>
      </xdr:nvCxnSpPr>
      <xdr:spPr>
        <a:xfrm flipV="1">
          <a:off x="6477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9</xdr:row>
      <xdr:rowOff>133441</xdr:rowOff>
    </xdr:from>
    <xdr:to>
      <xdr:col>7</xdr:col>
      <xdr:colOff>304800</xdr:colOff>
      <xdr:row>26</xdr:row>
      <xdr:rowOff>69941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2B927-6500-4E31-B268-F98A02FEE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9</xdr:row>
      <xdr:rowOff>133441</xdr:rowOff>
    </xdr:from>
    <xdr:to>
      <xdr:col>14</xdr:col>
      <xdr:colOff>333375</xdr:colOff>
      <xdr:row>26</xdr:row>
      <xdr:rowOff>69941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D796F9-98A8-4AA5-B672-809E7F73B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29</xdr:row>
      <xdr:rowOff>133625</xdr:rowOff>
    </xdr:from>
    <xdr:to>
      <xdr:col>7</xdr:col>
      <xdr:colOff>304800</xdr:colOff>
      <xdr:row>46</xdr:row>
      <xdr:rowOff>70125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0564F-B6B1-4A13-963C-4A887B500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9</xdr:row>
      <xdr:rowOff>133350</xdr:rowOff>
    </xdr:from>
    <xdr:to>
      <xdr:col>6</xdr:col>
      <xdr:colOff>438150</xdr:colOff>
      <xdr:row>11</xdr:row>
      <xdr:rowOff>133350</xdr:rowOff>
    </xdr:to>
    <xdr:sp macro="" textlink="">
      <xdr:nvSpPr>
        <xdr:cNvPr id="2" name="Oval 1">
          <a:hlinkClick xmlns:r="http://schemas.openxmlformats.org/officeDocument/2006/relationships" r:id="" tooltip="Go left if Clavier &lt; 139.38"/>
          <a:extLst>
            <a:ext uri="{FF2B5EF4-FFF2-40B4-BE49-F238E27FC236}">
              <a16:creationId xmlns:a16="http://schemas.microsoft.com/office/drawing/2014/main" id="{377AE68F-2051-412B-8382-FAB62D03952B}"/>
            </a:ext>
          </a:extLst>
        </xdr:cNvPr>
        <xdr:cNvSpPr/>
      </xdr:nvSpPr>
      <xdr:spPr>
        <a:xfrm>
          <a:off x="3333750" y="190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139.38</a:t>
          </a:r>
        </a:p>
      </xdr:txBody>
    </xdr:sp>
    <xdr:clientData/>
  </xdr:twoCellAnchor>
  <xdr:twoCellAnchor>
    <xdr:from>
      <xdr:col>5</xdr:col>
      <xdr:colOff>285750</xdr:colOff>
      <xdr:row>9</xdr:row>
      <xdr:rowOff>6350</xdr:rowOff>
    </xdr:from>
    <xdr:to>
      <xdr:col>6</xdr:col>
      <xdr:colOff>438150</xdr:colOff>
      <xdr:row>9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C4C366E-1683-4212-9A54-E2AD4C28A28C}"/>
            </a:ext>
          </a:extLst>
        </xdr:cNvPr>
        <xdr:cNvSpPr txBox="1"/>
      </xdr:nvSpPr>
      <xdr:spPr>
        <a:xfrm>
          <a:off x="3333750" y="177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2</xdr:col>
      <xdr:colOff>114300</xdr:colOff>
      <xdr:row>13</xdr:row>
      <xdr:rowOff>133350</xdr:rowOff>
    </xdr:from>
    <xdr:to>
      <xdr:col>3</xdr:col>
      <xdr:colOff>266700</xdr:colOff>
      <xdr:row>15</xdr:row>
      <xdr:rowOff>133350</xdr:rowOff>
    </xdr:to>
    <xdr:sp macro="" textlink="">
      <xdr:nvSpPr>
        <xdr:cNvPr id="4" name="Oval 3">
          <a:hlinkClick xmlns:r="http://schemas.openxmlformats.org/officeDocument/2006/relationships" r:id="" tooltip="Go left if Amazing Grace &lt; 7.91"/>
          <a:extLst>
            <a:ext uri="{FF2B5EF4-FFF2-40B4-BE49-F238E27FC236}">
              <a16:creationId xmlns:a16="http://schemas.microsoft.com/office/drawing/2014/main" id="{E6112A2A-9681-410F-AF17-15B36016F304}"/>
            </a:ext>
          </a:extLst>
        </xdr:cNvPr>
        <xdr:cNvSpPr/>
      </xdr:nvSpPr>
      <xdr:spPr>
        <a:xfrm>
          <a:off x="13335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7.91</a:t>
          </a:r>
        </a:p>
      </xdr:txBody>
    </xdr:sp>
    <xdr:clientData/>
  </xdr:twoCellAnchor>
  <xdr:twoCellAnchor>
    <xdr:from>
      <xdr:col>2</xdr:col>
      <xdr:colOff>114300</xdr:colOff>
      <xdr:row>13</xdr:row>
      <xdr:rowOff>6350</xdr:rowOff>
    </xdr:from>
    <xdr:to>
      <xdr:col>3</xdr:col>
      <xdr:colOff>266700</xdr:colOff>
      <xdr:row>13</xdr:row>
      <xdr:rowOff>133350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EAFF2C1-875B-42B5-8CB4-AC2B7A35D1A8}"/>
            </a:ext>
          </a:extLst>
        </xdr:cNvPr>
        <xdr:cNvSpPr txBox="1"/>
      </xdr:nvSpPr>
      <xdr:spPr>
        <a:xfrm>
          <a:off x="13335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495300</xdr:colOff>
      <xdr:row>12</xdr:row>
      <xdr:rowOff>6350</xdr:rowOff>
    </xdr:from>
    <xdr:to>
      <xdr:col>4</xdr:col>
      <xdr:colOff>292100</xdr:colOff>
      <xdr:row>12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AFBC833-0EA0-4480-943B-016B0B1DF1C2}"/>
            </a:ext>
          </a:extLst>
        </xdr:cNvPr>
        <xdr:cNvSpPr txBox="1"/>
      </xdr:nvSpPr>
      <xdr:spPr>
        <a:xfrm>
          <a:off x="17145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13</a:t>
          </a:r>
        </a:p>
      </xdr:txBody>
    </xdr:sp>
    <xdr:clientData/>
  </xdr:twoCellAnchor>
  <xdr:twoCellAnchor>
    <xdr:from>
      <xdr:col>8</xdr:col>
      <xdr:colOff>457200</xdr:colOff>
      <xdr:row>13</xdr:row>
      <xdr:rowOff>133350</xdr:rowOff>
    </xdr:from>
    <xdr:to>
      <xdr:col>10</xdr:col>
      <xdr:colOff>0</xdr:colOff>
      <xdr:row>15</xdr:row>
      <xdr:rowOff>133350</xdr:rowOff>
    </xdr:to>
    <xdr:sp macro="" textlink="">
      <xdr:nvSpPr>
        <xdr:cNvPr id="7" name="Oval 6">
          <a:hlinkClick xmlns:r="http://schemas.openxmlformats.org/officeDocument/2006/relationships" r:id="" tooltip="Go left if Sonata &lt; 69.71"/>
          <a:extLst>
            <a:ext uri="{FF2B5EF4-FFF2-40B4-BE49-F238E27FC236}">
              <a16:creationId xmlns:a16="http://schemas.microsoft.com/office/drawing/2014/main" id="{5A00E611-4AE9-4687-B9BC-CF692B7D8EE3}"/>
            </a:ext>
          </a:extLst>
        </xdr:cNvPr>
        <xdr:cNvSpPr/>
      </xdr:nvSpPr>
      <xdr:spPr>
        <a:xfrm>
          <a:off x="5334000" y="2667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69.71</a:t>
          </a:r>
        </a:p>
      </xdr:txBody>
    </xdr:sp>
    <xdr:clientData/>
  </xdr:twoCellAnchor>
  <xdr:twoCellAnchor>
    <xdr:from>
      <xdr:col>8</xdr:col>
      <xdr:colOff>457200</xdr:colOff>
      <xdr:row>13</xdr:row>
      <xdr:rowOff>6350</xdr:rowOff>
    </xdr:from>
    <xdr:to>
      <xdr:col>10</xdr:col>
      <xdr:colOff>0</xdr:colOff>
      <xdr:row>13</xdr:row>
      <xdr:rowOff>133350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65791ED-F4DC-47DE-AA5D-34133E753F51}"/>
            </a:ext>
          </a:extLst>
        </xdr:cNvPr>
        <xdr:cNvSpPr txBox="1"/>
      </xdr:nvSpPr>
      <xdr:spPr>
        <a:xfrm>
          <a:off x="5334000" y="2540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8</xdr:col>
      <xdr:colOff>457200</xdr:colOff>
      <xdr:row>12</xdr:row>
      <xdr:rowOff>6350</xdr:rowOff>
    </xdr:from>
    <xdr:to>
      <xdr:col>10</xdr:col>
      <xdr:colOff>254000</xdr:colOff>
      <xdr:row>12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B400D3-80DB-4803-A72D-190756CFFE5D}"/>
            </a:ext>
          </a:extLst>
        </xdr:cNvPr>
        <xdr:cNvSpPr txBox="1"/>
      </xdr:nvSpPr>
      <xdr:spPr>
        <a:xfrm>
          <a:off x="5334000" y="234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19</a:t>
          </a:r>
        </a:p>
      </xdr:txBody>
    </xdr:sp>
    <xdr:clientData/>
  </xdr:twoCellAnchor>
  <xdr:twoCellAnchor>
    <xdr:from>
      <xdr:col>1</xdr:col>
      <xdr:colOff>215900</xdr:colOff>
      <xdr:row>17</xdr:row>
      <xdr:rowOff>133350</xdr:rowOff>
    </xdr:from>
    <xdr:to>
      <xdr:col>2</xdr:col>
      <xdr:colOff>241300</xdr:colOff>
      <xdr:row>19</xdr:row>
      <xdr:rowOff>133350</xdr:rowOff>
    </xdr:to>
    <xdr:sp macro="" textlink="">
      <xdr:nvSpPr>
        <xdr:cNvPr id="10" name="Rectangle 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2B03EA3B-8199-4075-A7C9-9E3D867A7079}"/>
            </a:ext>
          </a:extLst>
        </xdr:cNvPr>
        <xdr:cNvSpPr/>
      </xdr:nvSpPr>
      <xdr:spPr>
        <a:xfrm>
          <a:off x="825500" y="3429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</xdr:col>
      <xdr:colOff>533400</xdr:colOff>
      <xdr:row>16</xdr:row>
      <xdr:rowOff>6350</xdr:rowOff>
    </xdr:from>
    <xdr:to>
      <xdr:col>3</xdr:col>
      <xdr:colOff>330200</xdr:colOff>
      <xdr:row>16</xdr:row>
      <xdr:rowOff>133350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0B0DB60-D9E5-4E58-B172-8F445978D506}"/>
            </a:ext>
          </a:extLst>
        </xdr:cNvPr>
        <xdr:cNvSpPr txBox="1"/>
      </xdr:nvSpPr>
      <xdr:spPr>
        <a:xfrm>
          <a:off x="1143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3</xdr:col>
      <xdr:colOff>76200</xdr:colOff>
      <xdr:row>17</xdr:row>
      <xdr:rowOff>133350</xdr:rowOff>
    </xdr:from>
    <xdr:to>
      <xdr:col>4</xdr:col>
      <xdr:colOff>228600</xdr:colOff>
      <xdr:row>19</xdr:row>
      <xdr:rowOff>133350</xdr:rowOff>
    </xdr:to>
    <xdr:sp macro="" textlink="">
      <xdr:nvSpPr>
        <xdr:cNvPr id="12" name="Oval 11">
          <a:hlinkClick xmlns:r="http://schemas.openxmlformats.org/officeDocument/2006/relationships" r:id="" tooltip="Go left if Opus &lt; 17.00"/>
          <a:extLst>
            <a:ext uri="{FF2B5EF4-FFF2-40B4-BE49-F238E27FC236}">
              <a16:creationId xmlns:a16="http://schemas.microsoft.com/office/drawing/2014/main" id="{DC7002C5-FF42-4505-B0D5-2A5699400ADA}"/>
            </a:ext>
          </a:extLst>
        </xdr:cNvPr>
        <xdr:cNvSpPr/>
      </xdr:nvSpPr>
      <xdr:spPr>
        <a:xfrm>
          <a:off x="1905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17.00</a:t>
          </a:r>
        </a:p>
      </xdr:txBody>
    </xdr:sp>
    <xdr:clientData/>
  </xdr:twoCellAnchor>
  <xdr:twoCellAnchor>
    <xdr:from>
      <xdr:col>3</xdr:col>
      <xdr:colOff>76200</xdr:colOff>
      <xdr:row>17</xdr:row>
      <xdr:rowOff>6350</xdr:rowOff>
    </xdr:from>
    <xdr:to>
      <xdr:col>4</xdr:col>
      <xdr:colOff>228600</xdr:colOff>
      <xdr:row>17</xdr:row>
      <xdr:rowOff>133350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0EE817C-C54B-42F1-92BF-4991E3EC046A}"/>
            </a:ext>
          </a:extLst>
        </xdr:cNvPr>
        <xdr:cNvSpPr txBox="1"/>
      </xdr:nvSpPr>
      <xdr:spPr>
        <a:xfrm>
          <a:off x="1905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3</xdr:col>
      <xdr:colOff>76200</xdr:colOff>
      <xdr:row>16</xdr:row>
      <xdr:rowOff>6350</xdr:rowOff>
    </xdr:from>
    <xdr:to>
      <xdr:col>4</xdr:col>
      <xdr:colOff>482600</xdr:colOff>
      <xdr:row>16</xdr:row>
      <xdr:rowOff>133350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F8957BC2-8600-4002-B5DE-5B59E43E7257}"/>
            </a:ext>
          </a:extLst>
        </xdr:cNvPr>
        <xdr:cNvSpPr txBox="1"/>
      </xdr:nvSpPr>
      <xdr:spPr>
        <a:xfrm>
          <a:off x="1905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12</a:t>
          </a:r>
        </a:p>
      </xdr:txBody>
    </xdr:sp>
    <xdr:clientData/>
  </xdr:twoCellAnchor>
  <xdr:twoCellAnchor>
    <xdr:from>
      <xdr:col>6</xdr:col>
      <xdr:colOff>152400</xdr:colOff>
      <xdr:row>17</xdr:row>
      <xdr:rowOff>133350</xdr:rowOff>
    </xdr:from>
    <xdr:to>
      <xdr:col>7</xdr:col>
      <xdr:colOff>304800</xdr:colOff>
      <xdr:row>19</xdr:row>
      <xdr:rowOff>133350</xdr:rowOff>
    </xdr:to>
    <xdr:sp macro="" textlink="">
      <xdr:nvSpPr>
        <xdr:cNvPr id="15" name="Oval 14">
          <a:hlinkClick xmlns:r="http://schemas.openxmlformats.org/officeDocument/2006/relationships" r:id="" tooltip="Go left if Traumerei &lt; 23.50"/>
          <a:extLst>
            <a:ext uri="{FF2B5EF4-FFF2-40B4-BE49-F238E27FC236}">
              <a16:creationId xmlns:a16="http://schemas.microsoft.com/office/drawing/2014/main" id="{DC7F27B6-5ADB-4AD6-9864-A73A66AF971A}"/>
            </a:ext>
          </a:extLst>
        </xdr:cNvPr>
        <xdr:cNvSpPr/>
      </xdr:nvSpPr>
      <xdr:spPr>
        <a:xfrm>
          <a:off x="3810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23.50</a:t>
          </a:r>
        </a:p>
      </xdr:txBody>
    </xdr:sp>
    <xdr:clientData/>
  </xdr:twoCellAnchor>
  <xdr:twoCellAnchor>
    <xdr:from>
      <xdr:col>6</xdr:col>
      <xdr:colOff>152400</xdr:colOff>
      <xdr:row>17</xdr:row>
      <xdr:rowOff>6350</xdr:rowOff>
    </xdr:from>
    <xdr:to>
      <xdr:col>7</xdr:col>
      <xdr:colOff>304800</xdr:colOff>
      <xdr:row>17</xdr:row>
      <xdr:rowOff>133350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68EF897-69C0-42A5-92AC-CD002ECCD35A}"/>
            </a:ext>
          </a:extLst>
        </xdr:cNvPr>
        <xdr:cNvSpPr txBox="1"/>
      </xdr:nvSpPr>
      <xdr:spPr>
        <a:xfrm>
          <a:off x="3810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6</xdr:col>
      <xdr:colOff>533400</xdr:colOff>
      <xdr:row>16</xdr:row>
      <xdr:rowOff>6350</xdr:rowOff>
    </xdr:from>
    <xdr:to>
      <xdr:col>8</xdr:col>
      <xdr:colOff>330200</xdr:colOff>
      <xdr:row>16</xdr:row>
      <xdr:rowOff>133350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5EF9448-3D4B-481E-8B58-19A322DBE929}"/>
            </a:ext>
          </a:extLst>
        </xdr:cNvPr>
        <xdr:cNvSpPr txBox="1"/>
      </xdr:nvSpPr>
      <xdr:spPr>
        <a:xfrm>
          <a:off x="4191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10</a:t>
          </a:r>
        </a:p>
      </xdr:txBody>
    </xdr:sp>
    <xdr:clientData/>
  </xdr:twoCellAnchor>
  <xdr:twoCellAnchor>
    <xdr:from>
      <xdr:col>11</xdr:col>
      <xdr:colOff>152400</xdr:colOff>
      <xdr:row>17</xdr:row>
      <xdr:rowOff>133350</xdr:rowOff>
    </xdr:from>
    <xdr:to>
      <xdr:col>12</xdr:col>
      <xdr:colOff>304800</xdr:colOff>
      <xdr:row>19</xdr:row>
      <xdr:rowOff>133350</xdr:rowOff>
    </xdr:to>
    <xdr:sp macro="" textlink="">
      <xdr:nvSpPr>
        <xdr:cNvPr id="18" name="Oval 17">
          <a:hlinkClick xmlns:r="http://schemas.openxmlformats.org/officeDocument/2006/relationships" r:id="" tooltip="Go left if Amazing Grace &lt; 29.75"/>
          <a:extLst>
            <a:ext uri="{FF2B5EF4-FFF2-40B4-BE49-F238E27FC236}">
              <a16:creationId xmlns:a16="http://schemas.microsoft.com/office/drawing/2014/main" id="{0609232F-0EED-4E8D-A119-7CF8826BF1DD}"/>
            </a:ext>
          </a:extLst>
        </xdr:cNvPr>
        <xdr:cNvSpPr/>
      </xdr:nvSpPr>
      <xdr:spPr>
        <a:xfrm>
          <a:off x="6858000" y="3429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29.75</a:t>
          </a:r>
        </a:p>
      </xdr:txBody>
    </xdr:sp>
    <xdr:clientData/>
  </xdr:twoCellAnchor>
  <xdr:twoCellAnchor>
    <xdr:from>
      <xdr:col>11</xdr:col>
      <xdr:colOff>152400</xdr:colOff>
      <xdr:row>17</xdr:row>
      <xdr:rowOff>6350</xdr:rowOff>
    </xdr:from>
    <xdr:to>
      <xdr:col>12</xdr:col>
      <xdr:colOff>304800</xdr:colOff>
      <xdr:row>17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EED48EF-9650-49DA-96B0-F2154BC5A0BC}"/>
            </a:ext>
          </a:extLst>
        </xdr:cNvPr>
        <xdr:cNvSpPr txBox="1"/>
      </xdr:nvSpPr>
      <xdr:spPr>
        <a:xfrm>
          <a:off x="6858000" y="3302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11</xdr:col>
      <xdr:colOff>152400</xdr:colOff>
      <xdr:row>16</xdr:row>
      <xdr:rowOff>6350</xdr:rowOff>
    </xdr:from>
    <xdr:to>
      <xdr:col>12</xdr:col>
      <xdr:colOff>558800</xdr:colOff>
      <xdr:row>16</xdr:row>
      <xdr:rowOff>133350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C811D48-9CA9-4112-A796-FA67834878DB}"/>
            </a:ext>
          </a:extLst>
        </xdr:cNvPr>
        <xdr:cNvSpPr txBox="1"/>
      </xdr:nvSpPr>
      <xdr:spPr>
        <a:xfrm>
          <a:off x="6858000" y="3111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9</a:t>
          </a:r>
        </a:p>
      </xdr:txBody>
    </xdr:sp>
    <xdr:clientData/>
  </xdr:twoCellAnchor>
  <xdr:twoCellAnchor>
    <xdr:from>
      <xdr:col>1</xdr:col>
      <xdr:colOff>533400</xdr:colOff>
      <xdr:row>21</xdr:row>
      <xdr:rowOff>133350</xdr:rowOff>
    </xdr:from>
    <xdr:to>
      <xdr:col>3</xdr:col>
      <xdr:colOff>76200</xdr:colOff>
      <xdr:row>23</xdr:row>
      <xdr:rowOff>133350</xdr:rowOff>
    </xdr:to>
    <xdr:sp macro="" textlink="">
      <xdr:nvSpPr>
        <xdr:cNvPr id="21" name="Oval 20">
          <a:hlinkClick xmlns:r="http://schemas.openxmlformats.org/officeDocument/2006/relationships" r:id="" tooltip="Go left if Amazing Grace &lt; 21.75"/>
          <a:extLst>
            <a:ext uri="{FF2B5EF4-FFF2-40B4-BE49-F238E27FC236}">
              <a16:creationId xmlns:a16="http://schemas.microsoft.com/office/drawing/2014/main" id="{79419181-BE5E-4511-B378-0E743590C27A}"/>
            </a:ext>
          </a:extLst>
        </xdr:cNvPr>
        <xdr:cNvSpPr/>
      </xdr:nvSpPr>
      <xdr:spPr>
        <a:xfrm>
          <a:off x="1143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21.75</a:t>
          </a:r>
        </a:p>
      </xdr:txBody>
    </xdr:sp>
    <xdr:clientData/>
  </xdr:twoCellAnchor>
  <xdr:twoCellAnchor>
    <xdr:from>
      <xdr:col>1</xdr:col>
      <xdr:colOff>533400</xdr:colOff>
      <xdr:row>21</xdr:row>
      <xdr:rowOff>6350</xdr:rowOff>
    </xdr:from>
    <xdr:to>
      <xdr:col>3</xdr:col>
      <xdr:colOff>76200</xdr:colOff>
      <xdr:row>21</xdr:row>
      <xdr:rowOff>133350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6BD371C-D4D5-473F-9CC3-3FD8CB157AA0}"/>
            </a:ext>
          </a:extLst>
        </xdr:cNvPr>
        <xdr:cNvSpPr txBox="1"/>
      </xdr:nvSpPr>
      <xdr:spPr>
        <a:xfrm>
          <a:off x="1143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Amazing Grace</a:t>
          </a:r>
        </a:p>
      </xdr:txBody>
    </xdr:sp>
    <xdr:clientData/>
  </xdr:twoCellAnchor>
  <xdr:twoCellAnchor>
    <xdr:from>
      <xdr:col>2</xdr:col>
      <xdr:colOff>304800</xdr:colOff>
      <xdr:row>20</xdr:row>
      <xdr:rowOff>6350</xdr:rowOff>
    </xdr:from>
    <xdr:to>
      <xdr:col>4</xdr:col>
      <xdr:colOff>101600</xdr:colOff>
      <xdr:row>20</xdr:row>
      <xdr:rowOff>133350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22D10F1-954F-414E-AF76-9791BAB33E97}"/>
            </a:ext>
          </a:extLst>
        </xdr:cNvPr>
        <xdr:cNvSpPr txBox="1"/>
      </xdr:nvSpPr>
      <xdr:spPr>
        <a:xfrm>
          <a:off x="1524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4</xdr:col>
      <xdr:colOff>228600</xdr:colOff>
      <xdr:row>21</xdr:row>
      <xdr:rowOff>133350</xdr:rowOff>
    </xdr:from>
    <xdr:to>
      <xdr:col>5</xdr:col>
      <xdr:colOff>381000</xdr:colOff>
      <xdr:row>23</xdr:row>
      <xdr:rowOff>133350</xdr:rowOff>
    </xdr:to>
    <xdr:sp macro="" textlink="">
      <xdr:nvSpPr>
        <xdr:cNvPr id="24" name="Oval 23">
          <a:hlinkClick xmlns:r="http://schemas.openxmlformats.org/officeDocument/2006/relationships" r:id="" tooltip="Go left if Sonata &lt; 30.18"/>
          <a:extLst>
            <a:ext uri="{FF2B5EF4-FFF2-40B4-BE49-F238E27FC236}">
              <a16:creationId xmlns:a16="http://schemas.microsoft.com/office/drawing/2014/main" id="{353CFA8E-1407-47E6-BE8B-924AA83877C4}"/>
            </a:ext>
          </a:extLst>
        </xdr:cNvPr>
        <xdr:cNvSpPr/>
      </xdr:nvSpPr>
      <xdr:spPr>
        <a:xfrm>
          <a:off x="266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30.18</a:t>
          </a:r>
        </a:p>
      </xdr:txBody>
    </xdr:sp>
    <xdr:clientData/>
  </xdr:twoCellAnchor>
  <xdr:twoCellAnchor>
    <xdr:from>
      <xdr:col>4</xdr:col>
      <xdr:colOff>228600</xdr:colOff>
      <xdr:row>21</xdr:row>
      <xdr:rowOff>6350</xdr:rowOff>
    </xdr:from>
    <xdr:to>
      <xdr:col>5</xdr:col>
      <xdr:colOff>381000</xdr:colOff>
      <xdr:row>21</xdr:row>
      <xdr:rowOff>133350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F1E2EF9-A88C-4829-86DB-3A4AE6900F08}"/>
            </a:ext>
          </a:extLst>
        </xdr:cNvPr>
        <xdr:cNvSpPr txBox="1"/>
      </xdr:nvSpPr>
      <xdr:spPr>
        <a:xfrm>
          <a:off x="266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4</xdr:col>
      <xdr:colOff>228600</xdr:colOff>
      <xdr:row>20</xdr:row>
      <xdr:rowOff>6350</xdr:rowOff>
    </xdr:from>
    <xdr:to>
      <xdr:col>6</xdr:col>
      <xdr:colOff>25400</xdr:colOff>
      <xdr:row>20</xdr:row>
      <xdr:rowOff>133350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F8B2FC4-3F1B-40C2-9814-92399DD0BEF0}"/>
            </a:ext>
          </a:extLst>
        </xdr:cNvPr>
        <xdr:cNvSpPr txBox="1"/>
      </xdr:nvSpPr>
      <xdr:spPr>
        <a:xfrm>
          <a:off x="2667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5</xdr:col>
      <xdr:colOff>444500</xdr:colOff>
      <xdr:row>21</xdr:row>
      <xdr:rowOff>133350</xdr:rowOff>
    </xdr:from>
    <xdr:to>
      <xdr:col>6</xdr:col>
      <xdr:colOff>469900</xdr:colOff>
      <xdr:row>23</xdr:row>
      <xdr:rowOff>133350</xdr:rowOff>
    </xdr:to>
    <xdr:sp macro="" textlink="">
      <xdr:nvSpPr>
        <xdr:cNvPr id="27" name="Rectangle 2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684AEE17-45DE-4BDD-B0EB-483B318DD44A}"/>
            </a:ext>
          </a:extLst>
        </xdr:cNvPr>
        <xdr:cNvSpPr/>
      </xdr:nvSpPr>
      <xdr:spPr>
        <a:xfrm>
          <a:off x="349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6</xdr:col>
      <xdr:colOff>152400</xdr:colOff>
      <xdr:row>20</xdr:row>
      <xdr:rowOff>6350</xdr:rowOff>
    </xdr:from>
    <xdr:to>
      <xdr:col>7</xdr:col>
      <xdr:colOff>558800</xdr:colOff>
      <xdr:row>20</xdr:row>
      <xdr:rowOff>133350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997FED3-AD21-4D80-AA2B-9C619B907DE6}"/>
            </a:ext>
          </a:extLst>
        </xdr:cNvPr>
        <xdr:cNvSpPr txBox="1"/>
      </xdr:nvSpPr>
      <xdr:spPr>
        <a:xfrm>
          <a:off x="3810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533400</xdr:colOff>
      <xdr:row>21</xdr:row>
      <xdr:rowOff>133350</xdr:rowOff>
    </xdr:from>
    <xdr:to>
      <xdr:col>8</xdr:col>
      <xdr:colOff>76200</xdr:colOff>
      <xdr:row>23</xdr:row>
      <xdr:rowOff>133350</xdr:rowOff>
    </xdr:to>
    <xdr:sp macro="" textlink="">
      <xdr:nvSpPr>
        <xdr:cNvPr id="29" name="Oval 28">
          <a:hlinkClick xmlns:r="http://schemas.openxmlformats.org/officeDocument/2006/relationships" r:id="" tooltip="Go left if Clavier &lt; 212.88"/>
          <a:extLst>
            <a:ext uri="{FF2B5EF4-FFF2-40B4-BE49-F238E27FC236}">
              <a16:creationId xmlns:a16="http://schemas.microsoft.com/office/drawing/2014/main" id="{3CD357BC-EFBA-434A-9574-9BA50ADF020B}"/>
            </a:ext>
          </a:extLst>
        </xdr:cNvPr>
        <xdr:cNvSpPr/>
      </xdr:nvSpPr>
      <xdr:spPr>
        <a:xfrm>
          <a:off x="4191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212.88</a:t>
          </a:r>
        </a:p>
      </xdr:txBody>
    </xdr:sp>
    <xdr:clientData/>
  </xdr:twoCellAnchor>
  <xdr:twoCellAnchor>
    <xdr:from>
      <xdr:col>6</xdr:col>
      <xdr:colOff>533400</xdr:colOff>
      <xdr:row>21</xdr:row>
      <xdr:rowOff>6350</xdr:rowOff>
    </xdr:from>
    <xdr:to>
      <xdr:col>8</xdr:col>
      <xdr:colOff>76200</xdr:colOff>
      <xdr:row>21</xdr:row>
      <xdr:rowOff>133350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BEE069D2-E189-43D0-B23E-70631CF1D6EF}"/>
            </a:ext>
          </a:extLst>
        </xdr:cNvPr>
        <xdr:cNvSpPr txBox="1"/>
      </xdr:nvSpPr>
      <xdr:spPr>
        <a:xfrm>
          <a:off x="4191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Clavier</a:t>
          </a:r>
        </a:p>
      </xdr:txBody>
    </xdr:sp>
    <xdr:clientData/>
  </xdr:twoCellAnchor>
  <xdr:twoCellAnchor>
    <xdr:from>
      <xdr:col>6</xdr:col>
      <xdr:colOff>533400</xdr:colOff>
      <xdr:row>20</xdr:row>
      <xdr:rowOff>6350</xdr:rowOff>
    </xdr:from>
    <xdr:to>
      <xdr:col>8</xdr:col>
      <xdr:colOff>330200</xdr:colOff>
      <xdr:row>20</xdr:row>
      <xdr:rowOff>133350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A3476FB-EB26-4AB7-B960-FE5E637186F8}"/>
            </a:ext>
          </a:extLst>
        </xdr:cNvPr>
        <xdr:cNvSpPr txBox="1"/>
      </xdr:nvSpPr>
      <xdr:spPr>
        <a:xfrm>
          <a:off x="4191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7</a:t>
          </a:r>
        </a:p>
      </xdr:txBody>
    </xdr:sp>
    <xdr:clientData/>
  </xdr:twoCellAnchor>
  <xdr:twoCellAnchor>
    <xdr:from>
      <xdr:col>10</xdr:col>
      <xdr:colOff>381000</xdr:colOff>
      <xdr:row>21</xdr:row>
      <xdr:rowOff>133350</xdr:rowOff>
    </xdr:from>
    <xdr:to>
      <xdr:col>11</xdr:col>
      <xdr:colOff>533400</xdr:colOff>
      <xdr:row>23</xdr:row>
      <xdr:rowOff>133350</xdr:rowOff>
    </xdr:to>
    <xdr:sp macro="" textlink="">
      <xdr:nvSpPr>
        <xdr:cNvPr id="32" name="Oval 31">
          <a:hlinkClick xmlns:r="http://schemas.openxmlformats.org/officeDocument/2006/relationships" r:id="" tooltip="Go left if Opus &lt; 166.81"/>
          <a:extLst>
            <a:ext uri="{FF2B5EF4-FFF2-40B4-BE49-F238E27FC236}">
              <a16:creationId xmlns:a16="http://schemas.microsoft.com/office/drawing/2014/main" id="{CC05384E-64DD-45F5-8E24-26A237231EC7}"/>
            </a:ext>
          </a:extLst>
        </xdr:cNvPr>
        <xdr:cNvSpPr/>
      </xdr:nvSpPr>
      <xdr:spPr>
        <a:xfrm>
          <a:off x="6477000" y="4191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166.81</a:t>
          </a:r>
        </a:p>
      </xdr:txBody>
    </xdr:sp>
    <xdr:clientData/>
  </xdr:twoCellAnchor>
  <xdr:twoCellAnchor>
    <xdr:from>
      <xdr:col>10</xdr:col>
      <xdr:colOff>381000</xdr:colOff>
      <xdr:row>21</xdr:row>
      <xdr:rowOff>6350</xdr:rowOff>
    </xdr:from>
    <xdr:to>
      <xdr:col>11</xdr:col>
      <xdr:colOff>533400</xdr:colOff>
      <xdr:row>21</xdr:row>
      <xdr:rowOff>133350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490F541-F3E1-4153-A806-3CE80C30C9AC}"/>
            </a:ext>
          </a:extLst>
        </xdr:cNvPr>
        <xdr:cNvSpPr txBox="1"/>
      </xdr:nvSpPr>
      <xdr:spPr>
        <a:xfrm>
          <a:off x="6477000" y="4064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Opus</a:t>
          </a:r>
        </a:p>
      </xdr:txBody>
    </xdr:sp>
    <xdr:clientData/>
  </xdr:twoCellAnchor>
  <xdr:twoCellAnchor>
    <xdr:from>
      <xdr:col>11</xdr:col>
      <xdr:colOff>152400</xdr:colOff>
      <xdr:row>20</xdr:row>
      <xdr:rowOff>6350</xdr:rowOff>
    </xdr:from>
    <xdr:to>
      <xdr:col>12</xdr:col>
      <xdr:colOff>558800</xdr:colOff>
      <xdr:row>20</xdr:row>
      <xdr:rowOff>133350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E6644FB5-E7CC-4563-A346-70E12E0A8C9B}"/>
            </a:ext>
          </a:extLst>
        </xdr:cNvPr>
        <xdr:cNvSpPr txBox="1"/>
      </xdr:nvSpPr>
      <xdr:spPr>
        <a:xfrm>
          <a:off x="6858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11</xdr:col>
      <xdr:colOff>596900</xdr:colOff>
      <xdr:row>21</xdr:row>
      <xdr:rowOff>133350</xdr:rowOff>
    </xdr:from>
    <xdr:to>
      <xdr:col>13</xdr:col>
      <xdr:colOff>12700</xdr:colOff>
      <xdr:row>23</xdr:row>
      <xdr:rowOff>133350</xdr:rowOff>
    </xdr:to>
    <xdr:sp macro="" textlink="">
      <xdr:nvSpPr>
        <xdr:cNvPr id="35" name="Rectangle 3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16A0E3D0-023C-4933-B792-9B500FC06BF7}"/>
            </a:ext>
          </a:extLst>
        </xdr:cNvPr>
        <xdr:cNvSpPr/>
      </xdr:nvSpPr>
      <xdr:spPr>
        <a:xfrm>
          <a:off x="7302500" y="4191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11</xdr:col>
      <xdr:colOff>533400</xdr:colOff>
      <xdr:row>20</xdr:row>
      <xdr:rowOff>6350</xdr:rowOff>
    </xdr:from>
    <xdr:to>
      <xdr:col>13</xdr:col>
      <xdr:colOff>330200</xdr:colOff>
      <xdr:row>20</xdr:row>
      <xdr:rowOff>133350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C689E5CD-3AED-4B0A-8AF1-F34EDFBB6CA1}"/>
            </a:ext>
          </a:extLst>
        </xdr:cNvPr>
        <xdr:cNvSpPr txBox="1"/>
      </xdr:nvSpPr>
      <xdr:spPr>
        <a:xfrm>
          <a:off x="7239000" y="3873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</xdr:col>
      <xdr:colOff>215900</xdr:colOff>
      <xdr:row>25</xdr:row>
      <xdr:rowOff>133350</xdr:rowOff>
    </xdr:from>
    <xdr:to>
      <xdr:col>2</xdr:col>
      <xdr:colOff>241300</xdr:colOff>
      <xdr:row>27</xdr:row>
      <xdr:rowOff>133350</xdr:rowOff>
    </xdr:to>
    <xdr:sp macro="" textlink="">
      <xdr:nvSpPr>
        <xdr:cNvPr id="37" name="Rectangle 36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13E0767-6278-4E0F-8C87-490B3DCFCD01}"/>
            </a:ext>
          </a:extLst>
        </xdr:cNvPr>
        <xdr:cNvSpPr/>
      </xdr:nvSpPr>
      <xdr:spPr>
        <a:xfrm>
          <a:off x="825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1.00</a:t>
          </a:r>
        </a:p>
      </xdr:txBody>
    </xdr:sp>
    <xdr:clientData/>
  </xdr:twoCellAnchor>
  <xdr:twoCellAnchor>
    <xdr:from>
      <xdr:col>1</xdr:col>
      <xdr:colOff>533400</xdr:colOff>
      <xdr:row>24</xdr:row>
      <xdr:rowOff>6350</xdr:rowOff>
    </xdr:from>
    <xdr:to>
      <xdr:col>3</xdr:col>
      <xdr:colOff>330200</xdr:colOff>
      <xdr:row>24</xdr:row>
      <xdr:rowOff>133350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36D0DEC-E9C7-40E0-80F6-8CD5AE1A31FA}"/>
            </a:ext>
          </a:extLst>
        </xdr:cNvPr>
        <xdr:cNvSpPr txBox="1"/>
      </xdr:nvSpPr>
      <xdr:spPr>
        <a:xfrm>
          <a:off x="1143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2</xdr:col>
      <xdr:colOff>368300</xdr:colOff>
      <xdr:row>25</xdr:row>
      <xdr:rowOff>133350</xdr:rowOff>
    </xdr:from>
    <xdr:to>
      <xdr:col>3</xdr:col>
      <xdr:colOff>393700</xdr:colOff>
      <xdr:row>27</xdr:row>
      <xdr:rowOff>133350</xdr:rowOff>
    </xdr:to>
    <xdr:sp macro="" textlink="">
      <xdr:nvSpPr>
        <xdr:cNvPr id="39" name="Rectangle 38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C9AC734-8A75-4BD8-9169-8855E7C5897B}"/>
            </a:ext>
          </a:extLst>
        </xdr:cNvPr>
        <xdr:cNvSpPr/>
      </xdr:nvSpPr>
      <xdr:spPr>
        <a:xfrm>
          <a:off x="1587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2.00</a:t>
          </a:r>
        </a:p>
      </xdr:txBody>
    </xdr:sp>
    <xdr:clientData/>
  </xdr:twoCellAnchor>
  <xdr:twoCellAnchor>
    <xdr:from>
      <xdr:col>2</xdr:col>
      <xdr:colOff>304800</xdr:colOff>
      <xdr:row>24</xdr:row>
      <xdr:rowOff>6350</xdr:rowOff>
    </xdr:from>
    <xdr:to>
      <xdr:col>4</xdr:col>
      <xdr:colOff>101600</xdr:colOff>
      <xdr:row>24</xdr:row>
      <xdr:rowOff>133350</xdr:rowOff>
    </xdr:to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58A8795-D0EB-4129-92BC-70656157F100}"/>
            </a:ext>
          </a:extLst>
        </xdr:cNvPr>
        <xdr:cNvSpPr txBox="1"/>
      </xdr:nvSpPr>
      <xdr:spPr>
        <a:xfrm>
          <a:off x="1524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3</xdr:col>
      <xdr:colOff>520700</xdr:colOff>
      <xdr:row>25</xdr:row>
      <xdr:rowOff>133350</xdr:rowOff>
    </xdr:from>
    <xdr:to>
      <xdr:col>4</xdr:col>
      <xdr:colOff>546100</xdr:colOff>
      <xdr:row>27</xdr:row>
      <xdr:rowOff>133350</xdr:rowOff>
    </xdr:to>
    <xdr:sp macro="" textlink="">
      <xdr:nvSpPr>
        <xdr:cNvPr id="41" name="Rectangle 40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2ED6A80-C5F6-4ACA-B66A-B60A796D08D5}"/>
            </a:ext>
          </a:extLst>
        </xdr:cNvPr>
        <xdr:cNvSpPr/>
      </xdr:nvSpPr>
      <xdr:spPr>
        <a:xfrm>
          <a:off x="2349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5.67</a:t>
          </a:r>
        </a:p>
      </xdr:txBody>
    </xdr:sp>
    <xdr:clientData/>
  </xdr:twoCellAnchor>
  <xdr:twoCellAnchor>
    <xdr:from>
      <xdr:col>4</xdr:col>
      <xdr:colOff>228600</xdr:colOff>
      <xdr:row>24</xdr:row>
      <xdr:rowOff>6350</xdr:rowOff>
    </xdr:from>
    <xdr:to>
      <xdr:col>6</xdr:col>
      <xdr:colOff>25400</xdr:colOff>
      <xdr:row>24</xdr:row>
      <xdr:rowOff>133350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9616740B-4443-46CF-BAE6-68D7B38828E0}"/>
            </a:ext>
          </a:extLst>
        </xdr:cNvPr>
        <xdr:cNvSpPr txBox="1"/>
      </xdr:nvSpPr>
      <xdr:spPr>
        <a:xfrm>
          <a:off x="266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5</xdr:col>
      <xdr:colOff>63500</xdr:colOff>
      <xdr:row>25</xdr:row>
      <xdr:rowOff>133350</xdr:rowOff>
    </xdr:from>
    <xdr:to>
      <xdr:col>6</xdr:col>
      <xdr:colOff>88900</xdr:colOff>
      <xdr:row>27</xdr:row>
      <xdr:rowOff>133350</xdr:rowOff>
    </xdr:to>
    <xdr:sp macro="" textlink="">
      <xdr:nvSpPr>
        <xdr:cNvPr id="43" name="Rectangle 4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09E88B57-0D1E-43F9-805C-D492B00E7CF8}"/>
            </a:ext>
          </a:extLst>
        </xdr:cNvPr>
        <xdr:cNvSpPr/>
      </xdr:nvSpPr>
      <xdr:spPr>
        <a:xfrm>
          <a:off x="311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3.00</a:t>
          </a:r>
        </a:p>
      </xdr:txBody>
    </xdr:sp>
    <xdr:clientData/>
  </xdr:twoCellAnchor>
  <xdr:twoCellAnchor>
    <xdr:from>
      <xdr:col>5</xdr:col>
      <xdr:colOff>0</xdr:colOff>
      <xdr:row>24</xdr:row>
      <xdr:rowOff>6350</xdr:rowOff>
    </xdr:from>
    <xdr:to>
      <xdr:col>6</xdr:col>
      <xdr:colOff>406400</xdr:colOff>
      <xdr:row>24</xdr:row>
      <xdr:rowOff>133350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2BB46FCC-749A-4B28-8A24-55868EDAD22A}"/>
            </a:ext>
          </a:extLst>
        </xdr:cNvPr>
        <xdr:cNvSpPr txBox="1"/>
      </xdr:nvSpPr>
      <xdr:spPr>
        <a:xfrm>
          <a:off x="304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6</xdr:col>
      <xdr:colOff>215900</xdr:colOff>
      <xdr:row>25</xdr:row>
      <xdr:rowOff>133350</xdr:rowOff>
    </xdr:from>
    <xdr:to>
      <xdr:col>7</xdr:col>
      <xdr:colOff>241300</xdr:colOff>
      <xdr:row>27</xdr:row>
      <xdr:rowOff>133350</xdr:rowOff>
    </xdr:to>
    <xdr:sp macro="" textlink="">
      <xdr:nvSpPr>
        <xdr:cNvPr id="45" name="Rectangle 4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EC94247-1C62-4AA9-981D-20927D64F750}"/>
            </a:ext>
          </a:extLst>
        </xdr:cNvPr>
        <xdr:cNvSpPr/>
      </xdr:nvSpPr>
      <xdr:spPr>
        <a:xfrm>
          <a:off x="3873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7.00</a:t>
          </a:r>
        </a:p>
      </xdr:txBody>
    </xdr:sp>
    <xdr:clientData/>
  </xdr:twoCellAnchor>
  <xdr:twoCellAnchor>
    <xdr:from>
      <xdr:col>6</xdr:col>
      <xdr:colOff>533400</xdr:colOff>
      <xdr:row>24</xdr:row>
      <xdr:rowOff>6350</xdr:rowOff>
    </xdr:from>
    <xdr:to>
      <xdr:col>8</xdr:col>
      <xdr:colOff>330200</xdr:colOff>
      <xdr:row>24</xdr:row>
      <xdr:rowOff>133350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2FF2D2E8-C098-4270-B9BE-BED8E4B32E10}"/>
            </a:ext>
          </a:extLst>
        </xdr:cNvPr>
        <xdr:cNvSpPr txBox="1"/>
      </xdr:nvSpPr>
      <xdr:spPr>
        <a:xfrm>
          <a:off x="4191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7</xdr:col>
      <xdr:colOff>304800</xdr:colOff>
      <xdr:row>25</xdr:row>
      <xdr:rowOff>133350</xdr:rowOff>
    </xdr:from>
    <xdr:to>
      <xdr:col>8</xdr:col>
      <xdr:colOff>457200</xdr:colOff>
      <xdr:row>27</xdr:row>
      <xdr:rowOff>133350</xdr:rowOff>
    </xdr:to>
    <xdr:sp macro="" textlink="">
      <xdr:nvSpPr>
        <xdr:cNvPr id="47" name="Oval 46">
          <a:hlinkClick xmlns:r="http://schemas.openxmlformats.org/officeDocument/2006/relationships" r:id="" tooltip="Go left if Sonata &lt; 63.02"/>
          <a:extLst>
            <a:ext uri="{FF2B5EF4-FFF2-40B4-BE49-F238E27FC236}">
              <a16:creationId xmlns:a16="http://schemas.microsoft.com/office/drawing/2014/main" id="{61E91223-F3CD-4499-8736-2F70BE4294E1}"/>
            </a:ext>
          </a:extLst>
        </xdr:cNvPr>
        <xdr:cNvSpPr/>
      </xdr:nvSpPr>
      <xdr:spPr>
        <a:xfrm>
          <a:off x="4572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63.02</a:t>
          </a:r>
        </a:p>
      </xdr:txBody>
    </xdr:sp>
    <xdr:clientData/>
  </xdr:twoCellAnchor>
  <xdr:twoCellAnchor>
    <xdr:from>
      <xdr:col>7</xdr:col>
      <xdr:colOff>304800</xdr:colOff>
      <xdr:row>25</xdr:row>
      <xdr:rowOff>6350</xdr:rowOff>
    </xdr:from>
    <xdr:to>
      <xdr:col>8</xdr:col>
      <xdr:colOff>457200</xdr:colOff>
      <xdr:row>25</xdr:row>
      <xdr:rowOff>133350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D32B4227-9081-417A-8FAB-C50BC79BA8F9}"/>
            </a:ext>
          </a:extLst>
        </xdr:cNvPr>
        <xdr:cNvSpPr txBox="1"/>
      </xdr:nvSpPr>
      <xdr:spPr>
        <a:xfrm>
          <a:off x="4572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Sonata</a:t>
          </a:r>
        </a:p>
      </xdr:txBody>
    </xdr:sp>
    <xdr:clientData/>
  </xdr:twoCellAnchor>
  <xdr:twoCellAnchor>
    <xdr:from>
      <xdr:col>7</xdr:col>
      <xdr:colOff>304800</xdr:colOff>
      <xdr:row>24</xdr:row>
      <xdr:rowOff>6350</xdr:rowOff>
    </xdr:from>
    <xdr:to>
      <xdr:col>9</xdr:col>
      <xdr:colOff>101600</xdr:colOff>
      <xdr:row>24</xdr:row>
      <xdr:rowOff>133350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A919E4D2-8707-4363-8B5D-63B443A4BB2A}"/>
            </a:ext>
          </a:extLst>
        </xdr:cNvPr>
        <xdr:cNvSpPr txBox="1"/>
      </xdr:nvSpPr>
      <xdr:spPr>
        <a:xfrm>
          <a:off x="4572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6</a:t>
          </a:r>
        </a:p>
      </xdr:txBody>
    </xdr:sp>
    <xdr:clientData/>
  </xdr:twoCellAnchor>
  <xdr:twoCellAnchor>
    <xdr:from>
      <xdr:col>10</xdr:col>
      <xdr:colOff>0</xdr:colOff>
      <xdr:row>25</xdr:row>
      <xdr:rowOff>133350</xdr:rowOff>
    </xdr:from>
    <xdr:to>
      <xdr:col>11</xdr:col>
      <xdr:colOff>152400</xdr:colOff>
      <xdr:row>27</xdr:row>
      <xdr:rowOff>133350</xdr:rowOff>
    </xdr:to>
    <xdr:sp macro="" textlink="">
      <xdr:nvSpPr>
        <xdr:cNvPr id="50" name="Oval 49">
          <a:hlinkClick xmlns:r="http://schemas.openxmlformats.org/officeDocument/2006/relationships" r:id="" tooltip="Go left if Nocturne &lt; 170.05"/>
          <a:extLst>
            <a:ext uri="{FF2B5EF4-FFF2-40B4-BE49-F238E27FC236}">
              <a16:creationId xmlns:a16="http://schemas.microsoft.com/office/drawing/2014/main" id="{1C7659BD-C0C4-430A-BBF2-F75B092AAC06}"/>
            </a:ext>
          </a:extLst>
        </xdr:cNvPr>
        <xdr:cNvSpPr/>
      </xdr:nvSpPr>
      <xdr:spPr>
        <a:xfrm>
          <a:off x="6096000" y="4953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170.05</a:t>
          </a:r>
        </a:p>
      </xdr:txBody>
    </xdr:sp>
    <xdr:clientData/>
  </xdr:twoCellAnchor>
  <xdr:twoCellAnchor>
    <xdr:from>
      <xdr:col>10</xdr:col>
      <xdr:colOff>0</xdr:colOff>
      <xdr:row>25</xdr:row>
      <xdr:rowOff>6350</xdr:rowOff>
    </xdr:from>
    <xdr:to>
      <xdr:col>11</xdr:col>
      <xdr:colOff>152400</xdr:colOff>
      <xdr:row>25</xdr:row>
      <xdr:rowOff>133350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43D4B59B-BAC0-4CF4-AF2C-E13B3902848D}"/>
            </a:ext>
          </a:extLst>
        </xdr:cNvPr>
        <xdr:cNvSpPr txBox="1"/>
      </xdr:nvSpPr>
      <xdr:spPr>
        <a:xfrm>
          <a:off x="6096000" y="4826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Nocturne</a:t>
          </a:r>
        </a:p>
      </xdr:txBody>
    </xdr:sp>
    <xdr:clientData/>
  </xdr:twoCellAnchor>
  <xdr:twoCellAnchor>
    <xdr:from>
      <xdr:col>10</xdr:col>
      <xdr:colOff>381000</xdr:colOff>
      <xdr:row>24</xdr:row>
      <xdr:rowOff>6350</xdr:rowOff>
    </xdr:from>
    <xdr:to>
      <xdr:col>12</xdr:col>
      <xdr:colOff>177800</xdr:colOff>
      <xdr:row>24</xdr:row>
      <xdr:rowOff>133350</xdr:rowOff>
    </xdr:to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27E7941C-3355-4092-B6E5-26F4018431E9}"/>
            </a:ext>
          </a:extLst>
        </xdr:cNvPr>
        <xdr:cNvSpPr txBox="1"/>
      </xdr:nvSpPr>
      <xdr:spPr>
        <a:xfrm>
          <a:off x="6477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5</a:t>
          </a:r>
        </a:p>
      </xdr:txBody>
    </xdr:sp>
    <xdr:clientData/>
  </xdr:twoCellAnchor>
  <xdr:twoCellAnchor>
    <xdr:from>
      <xdr:col>11</xdr:col>
      <xdr:colOff>215900</xdr:colOff>
      <xdr:row>25</xdr:row>
      <xdr:rowOff>133350</xdr:rowOff>
    </xdr:from>
    <xdr:to>
      <xdr:col>12</xdr:col>
      <xdr:colOff>241300</xdr:colOff>
      <xdr:row>27</xdr:row>
      <xdr:rowOff>133350</xdr:rowOff>
    </xdr:to>
    <xdr:sp macro="" textlink="">
      <xdr:nvSpPr>
        <xdr:cNvPr id="53" name="Rectangle 52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47348697-B494-4F7F-9A96-170A5CDADF9A}"/>
            </a:ext>
          </a:extLst>
        </xdr:cNvPr>
        <xdr:cNvSpPr/>
      </xdr:nvSpPr>
      <xdr:spPr>
        <a:xfrm>
          <a:off x="6921500" y="4953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10.00</a:t>
          </a:r>
        </a:p>
      </xdr:txBody>
    </xdr:sp>
    <xdr:clientData/>
  </xdr:twoCellAnchor>
  <xdr:twoCellAnchor>
    <xdr:from>
      <xdr:col>11</xdr:col>
      <xdr:colOff>152400</xdr:colOff>
      <xdr:row>24</xdr:row>
      <xdr:rowOff>6350</xdr:rowOff>
    </xdr:from>
    <xdr:to>
      <xdr:col>12</xdr:col>
      <xdr:colOff>558800</xdr:colOff>
      <xdr:row>24</xdr:row>
      <xdr:rowOff>133350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E9D36898-B6BB-4A80-A4EB-597CED3D61B0}"/>
            </a:ext>
          </a:extLst>
        </xdr:cNvPr>
        <xdr:cNvSpPr txBox="1"/>
      </xdr:nvSpPr>
      <xdr:spPr>
        <a:xfrm>
          <a:off x="6858000" y="4635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6</xdr:col>
      <xdr:colOff>596900</xdr:colOff>
      <xdr:row>29</xdr:row>
      <xdr:rowOff>133350</xdr:rowOff>
    </xdr:from>
    <xdr:to>
      <xdr:col>8</xdr:col>
      <xdr:colOff>12700</xdr:colOff>
      <xdr:row>31</xdr:row>
      <xdr:rowOff>133350</xdr:rowOff>
    </xdr:to>
    <xdr:sp macro="" textlink="">
      <xdr:nvSpPr>
        <xdr:cNvPr id="55" name="Rectangle 54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820FC361-9F6C-4B80-958E-0FACE0E58A8B}"/>
            </a:ext>
          </a:extLst>
        </xdr:cNvPr>
        <xdr:cNvSpPr/>
      </xdr:nvSpPr>
      <xdr:spPr>
        <a:xfrm>
          <a:off x="4254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7</xdr:col>
      <xdr:colOff>304800</xdr:colOff>
      <xdr:row>28</xdr:row>
      <xdr:rowOff>6350</xdr:rowOff>
    </xdr:from>
    <xdr:to>
      <xdr:col>9</xdr:col>
      <xdr:colOff>101600</xdr:colOff>
      <xdr:row>28</xdr:row>
      <xdr:rowOff>133350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31C23F0E-E2B8-408E-8440-4A15CAD1E06A}"/>
            </a:ext>
          </a:extLst>
        </xdr:cNvPr>
        <xdr:cNvSpPr txBox="1"/>
      </xdr:nvSpPr>
      <xdr:spPr>
        <a:xfrm>
          <a:off x="4572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8</xdr:col>
      <xdr:colOff>76200</xdr:colOff>
      <xdr:row>29</xdr:row>
      <xdr:rowOff>133350</xdr:rowOff>
    </xdr:from>
    <xdr:to>
      <xdr:col>9</xdr:col>
      <xdr:colOff>228600</xdr:colOff>
      <xdr:row>31</xdr:row>
      <xdr:rowOff>133350</xdr:rowOff>
    </xdr:to>
    <xdr:sp macro="" textlink="">
      <xdr:nvSpPr>
        <xdr:cNvPr id="57" name="Oval 56">
          <a:hlinkClick xmlns:r="http://schemas.openxmlformats.org/officeDocument/2006/relationships" r:id="" tooltip="Go left if Traumerei &lt; 35.16"/>
          <a:extLst>
            <a:ext uri="{FF2B5EF4-FFF2-40B4-BE49-F238E27FC236}">
              <a16:creationId xmlns:a16="http://schemas.microsoft.com/office/drawing/2014/main" id="{E61DCA4B-C6BB-40F6-BC9B-FB502DF4994C}"/>
            </a:ext>
          </a:extLst>
        </xdr:cNvPr>
        <xdr:cNvSpPr/>
      </xdr:nvSpPr>
      <xdr:spPr>
        <a:xfrm>
          <a:off x="4953000" y="5715000"/>
          <a:ext cx="762000" cy="381000"/>
        </a:xfrm>
        <a:prstGeom prst="ellipse">
          <a:avLst/>
        </a:prstGeom>
        <a:solidFill>
          <a:srgbClr val="4F81BD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35.16</a:t>
          </a:r>
        </a:p>
      </xdr:txBody>
    </xdr:sp>
    <xdr:clientData/>
  </xdr:twoCellAnchor>
  <xdr:twoCellAnchor>
    <xdr:from>
      <xdr:col>8</xdr:col>
      <xdr:colOff>76200</xdr:colOff>
      <xdr:row>29</xdr:row>
      <xdr:rowOff>6350</xdr:rowOff>
    </xdr:from>
    <xdr:to>
      <xdr:col>9</xdr:col>
      <xdr:colOff>228600</xdr:colOff>
      <xdr:row>29</xdr:row>
      <xdr:rowOff>133350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F0DE200-058E-4CF1-B0D8-179DF1134621}"/>
            </a:ext>
          </a:extLst>
        </xdr:cNvPr>
        <xdr:cNvSpPr txBox="1"/>
      </xdr:nvSpPr>
      <xdr:spPr>
        <a:xfrm>
          <a:off x="4953000" y="5588000"/>
          <a:ext cx="762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</a:rPr>
            <a:t>Traumerei</a:t>
          </a:r>
        </a:p>
      </xdr:txBody>
    </xdr:sp>
    <xdr:clientData/>
  </xdr:twoCellAnchor>
  <xdr:twoCellAnchor>
    <xdr:from>
      <xdr:col>8</xdr:col>
      <xdr:colOff>76200</xdr:colOff>
      <xdr:row>28</xdr:row>
      <xdr:rowOff>6350</xdr:rowOff>
    </xdr:from>
    <xdr:to>
      <xdr:col>9</xdr:col>
      <xdr:colOff>482600</xdr:colOff>
      <xdr:row>28</xdr:row>
      <xdr:rowOff>133350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C3C70611-B7A4-4D5B-8081-8120BEDEC6D8}"/>
            </a:ext>
          </a:extLst>
        </xdr:cNvPr>
        <xdr:cNvSpPr txBox="1"/>
      </xdr:nvSpPr>
      <xdr:spPr>
        <a:xfrm>
          <a:off x="4953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4</a:t>
          </a:r>
        </a:p>
      </xdr:txBody>
    </xdr:sp>
    <xdr:clientData/>
  </xdr:twoCellAnchor>
  <xdr:twoCellAnchor>
    <xdr:from>
      <xdr:col>9</xdr:col>
      <xdr:colOff>292100</xdr:colOff>
      <xdr:row>29</xdr:row>
      <xdr:rowOff>133350</xdr:rowOff>
    </xdr:from>
    <xdr:to>
      <xdr:col>10</xdr:col>
      <xdr:colOff>317500</xdr:colOff>
      <xdr:row>31</xdr:row>
      <xdr:rowOff>133350</xdr:rowOff>
    </xdr:to>
    <xdr:sp macro="" textlink="">
      <xdr:nvSpPr>
        <xdr:cNvPr id="60" name="Rectangle 59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99088EDD-58E3-4B7E-B30B-FEDA38DAA55C}"/>
            </a:ext>
          </a:extLst>
        </xdr:cNvPr>
        <xdr:cNvSpPr/>
      </xdr:nvSpPr>
      <xdr:spPr>
        <a:xfrm>
          <a:off x="5778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9.00</a:t>
          </a:r>
        </a:p>
      </xdr:txBody>
    </xdr:sp>
    <xdr:clientData/>
  </xdr:twoCellAnchor>
  <xdr:twoCellAnchor>
    <xdr:from>
      <xdr:col>10</xdr:col>
      <xdr:colOff>0</xdr:colOff>
      <xdr:row>28</xdr:row>
      <xdr:rowOff>6350</xdr:rowOff>
    </xdr:from>
    <xdr:to>
      <xdr:col>11</xdr:col>
      <xdr:colOff>406400</xdr:colOff>
      <xdr:row>28</xdr:row>
      <xdr:rowOff>133350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905CEDD9-10EC-4326-9BDB-8EF8B437DCBB}"/>
            </a:ext>
          </a:extLst>
        </xdr:cNvPr>
        <xdr:cNvSpPr txBox="1"/>
      </xdr:nvSpPr>
      <xdr:spPr>
        <a:xfrm>
          <a:off x="6096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10</xdr:col>
      <xdr:colOff>444500</xdr:colOff>
      <xdr:row>29</xdr:row>
      <xdr:rowOff>133350</xdr:rowOff>
    </xdr:from>
    <xdr:to>
      <xdr:col>11</xdr:col>
      <xdr:colOff>469900</xdr:colOff>
      <xdr:row>31</xdr:row>
      <xdr:rowOff>133350</xdr:rowOff>
    </xdr:to>
    <xdr:sp macro="" textlink="">
      <xdr:nvSpPr>
        <xdr:cNvPr id="62" name="Rectangle 61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D5F19A90-17CB-44A4-ABCD-F24FDC87B401}"/>
            </a:ext>
          </a:extLst>
        </xdr:cNvPr>
        <xdr:cNvSpPr/>
      </xdr:nvSpPr>
      <xdr:spPr>
        <a:xfrm>
          <a:off x="6540500" y="5715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8.00</a:t>
          </a:r>
        </a:p>
      </xdr:txBody>
    </xdr:sp>
    <xdr:clientData/>
  </xdr:twoCellAnchor>
  <xdr:twoCellAnchor>
    <xdr:from>
      <xdr:col>10</xdr:col>
      <xdr:colOff>381000</xdr:colOff>
      <xdr:row>28</xdr:row>
      <xdr:rowOff>6350</xdr:rowOff>
    </xdr:from>
    <xdr:to>
      <xdr:col>12</xdr:col>
      <xdr:colOff>177800</xdr:colOff>
      <xdr:row>28</xdr:row>
      <xdr:rowOff>133350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69F05C7E-1DFB-4601-9BC4-B11E34EE15C3}"/>
            </a:ext>
          </a:extLst>
        </xdr:cNvPr>
        <xdr:cNvSpPr txBox="1"/>
      </xdr:nvSpPr>
      <xdr:spPr>
        <a:xfrm>
          <a:off x="6477000" y="5397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2</a:t>
          </a:r>
        </a:p>
      </xdr:txBody>
    </xdr:sp>
    <xdr:clientData/>
  </xdr:twoCellAnchor>
  <xdr:twoCellAnchor>
    <xdr:from>
      <xdr:col>7</xdr:col>
      <xdr:colOff>368300</xdr:colOff>
      <xdr:row>33</xdr:row>
      <xdr:rowOff>133350</xdr:rowOff>
    </xdr:from>
    <xdr:to>
      <xdr:col>8</xdr:col>
      <xdr:colOff>393700</xdr:colOff>
      <xdr:row>35</xdr:row>
      <xdr:rowOff>133350</xdr:rowOff>
    </xdr:to>
    <xdr:sp macro="" textlink="">
      <xdr:nvSpPr>
        <xdr:cNvPr id="64" name="Rectangle 63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7E555179-0959-4358-BDD0-C6D7252B1F2B}"/>
            </a:ext>
          </a:extLst>
        </xdr:cNvPr>
        <xdr:cNvSpPr/>
      </xdr:nvSpPr>
      <xdr:spPr>
        <a:xfrm>
          <a:off x="4635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6.00</a:t>
          </a:r>
        </a:p>
      </xdr:txBody>
    </xdr:sp>
    <xdr:clientData/>
  </xdr:twoCellAnchor>
  <xdr:twoCellAnchor>
    <xdr:from>
      <xdr:col>8</xdr:col>
      <xdr:colOff>76200</xdr:colOff>
      <xdr:row>32</xdr:row>
      <xdr:rowOff>6350</xdr:rowOff>
    </xdr:from>
    <xdr:to>
      <xdr:col>9</xdr:col>
      <xdr:colOff>482600</xdr:colOff>
      <xdr:row>32</xdr:row>
      <xdr:rowOff>133350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B9C8F5F-15B0-45DE-8409-DE4B07B6FC28}"/>
            </a:ext>
          </a:extLst>
        </xdr:cNvPr>
        <xdr:cNvSpPr txBox="1"/>
      </xdr:nvSpPr>
      <xdr:spPr>
        <a:xfrm>
          <a:off x="4953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3</a:t>
          </a:r>
        </a:p>
      </xdr:txBody>
    </xdr:sp>
    <xdr:clientData/>
  </xdr:twoCellAnchor>
  <xdr:twoCellAnchor>
    <xdr:from>
      <xdr:col>8</xdr:col>
      <xdr:colOff>520700</xdr:colOff>
      <xdr:row>33</xdr:row>
      <xdr:rowOff>133350</xdr:rowOff>
    </xdr:from>
    <xdr:to>
      <xdr:col>9</xdr:col>
      <xdr:colOff>546100</xdr:colOff>
      <xdr:row>35</xdr:row>
      <xdr:rowOff>133350</xdr:rowOff>
    </xdr:to>
    <xdr:sp macro="" textlink="">
      <xdr:nvSpPr>
        <xdr:cNvPr id="66" name="Rectangle 65">
          <a:hlinkClick xmlns:r="http://schemas.openxmlformats.org/officeDocument/2006/relationships" r:id="" tooltip="Terminal"/>
          <a:extLst>
            <a:ext uri="{FF2B5EF4-FFF2-40B4-BE49-F238E27FC236}">
              <a16:creationId xmlns:a16="http://schemas.microsoft.com/office/drawing/2014/main" id="{B1751053-E9F7-49CD-AB7E-03AD183765FF}"/>
            </a:ext>
          </a:extLst>
        </xdr:cNvPr>
        <xdr:cNvSpPr/>
      </xdr:nvSpPr>
      <xdr:spPr>
        <a:xfrm>
          <a:off x="5397500" y="6477000"/>
          <a:ext cx="635000" cy="381000"/>
        </a:xfrm>
        <a:prstGeom prst="rect">
          <a:avLst/>
        </a:prstGeom>
        <a:solidFill>
          <a:srgbClr val="148014"/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0" i="0">
              <a:solidFill>
                <a:srgbClr xmlns:mc="http://schemas.openxmlformats.org/markup-compatibility/2006" xmlns:a14="http://schemas.microsoft.com/office/drawing/2010/main" val="FFFFFF" mc:Ignorable="a14" a14:legacySpreadsheetColorIndex="9"/>
              </a:solidFill>
            </a:rPr>
            <a:t>5.00</a:t>
          </a:r>
        </a:p>
      </xdr:txBody>
    </xdr:sp>
    <xdr:clientData/>
  </xdr:twoCellAnchor>
  <xdr:twoCellAnchor>
    <xdr:from>
      <xdr:col>8</xdr:col>
      <xdr:colOff>457200</xdr:colOff>
      <xdr:row>32</xdr:row>
      <xdr:rowOff>6350</xdr:rowOff>
    </xdr:from>
    <xdr:to>
      <xdr:col>10</xdr:col>
      <xdr:colOff>254000</xdr:colOff>
      <xdr:row>32</xdr:row>
      <xdr:rowOff>133350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D89FE51A-DA36-4B61-8D6F-B13951598FE0}"/>
            </a:ext>
          </a:extLst>
        </xdr:cNvPr>
        <xdr:cNvSpPr txBox="1"/>
      </xdr:nvSpPr>
      <xdr:spPr>
        <a:xfrm>
          <a:off x="5334000" y="6159500"/>
          <a:ext cx="1016000" cy="127000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l"/>
          <a:r>
            <a:rPr lang="en-US" sz="800" b="0" i="0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</a:rPr>
            <a:t>1</a:t>
          </a:r>
        </a:p>
      </xdr:txBody>
    </xdr:sp>
    <xdr:clientData/>
  </xdr:twoCellAnchor>
  <xdr:twoCellAnchor>
    <xdr:from>
      <xdr:col>2</xdr:col>
      <xdr:colOff>495300</xdr:colOff>
      <xdr:row>12</xdr:row>
      <xdr:rowOff>133350</xdr:rowOff>
    </xdr:from>
    <xdr:to>
      <xdr:col>2</xdr:col>
      <xdr:colOff>495300</xdr:colOff>
      <xdr:row>13</xdr:row>
      <xdr:rowOff>6350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4472714E-8B1B-4856-A152-F7D4F145006E}"/>
            </a:ext>
          </a:extLst>
        </xdr:cNvPr>
        <xdr:cNvCxnSpPr/>
      </xdr:nvCxnSpPr>
      <xdr:spPr>
        <a:xfrm flipV="1">
          <a:off x="17145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12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B205735A-7D3D-4FD2-8A20-EF40FAE0161E}"/>
            </a:ext>
          </a:extLst>
        </xdr:cNvPr>
        <xdr:cNvCxnSpPr/>
      </xdr:nvCxnSpPr>
      <xdr:spPr>
        <a:xfrm>
          <a:off x="1714500" y="2476500"/>
          <a:ext cx="2000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2A1A4CBF-5450-4B43-ABBE-7065FFDFEAF2}"/>
            </a:ext>
          </a:extLst>
        </xdr:cNvPr>
        <xdr:cNvCxnSpPr/>
      </xdr:nvCxnSpPr>
      <xdr:spPr>
        <a:xfrm flipV="1">
          <a:off x="3714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12</xdr:row>
      <xdr:rowOff>133350</xdr:rowOff>
    </xdr:from>
    <xdr:to>
      <xdr:col>9</xdr:col>
      <xdr:colOff>228600</xdr:colOff>
      <xdr:row>13</xdr:row>
      <xdr:rowOff>6350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D0A58569-9803-4532-8623-E5C2DF52F26E}"/>
            </a:ext>
          </a:extLst>
        </xdr:cNvPr>
        <xdr:cNvCxnSpPr/>
      </xdr:nvCxnSpPr>
      <xdr:spPr>
        <a:xfrm flipV="1">
          <a:off x="5715000" y="2476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12</xdr:row>
      <xdr:rowOff>133350</xdr:rowOff>
    </xdr:from>
    <xdr:to>
      <xdr:col>9</xdr:col>
      <xdr:colOff>228600</xdr:colOff>
      <xdr:row>12</xdr:row>
      <xdr:rowOff>133350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EC6D1F55-F0C3-4BE9-9F0D-BBB3D0798885}"/>
            </a:ext>
          </a:extLst>
        </xdr:cNvPr>
        <xdr:cNvCxnSpPr/>
      </xdr:nvCxnSpPr>
      <xdr:spPr>
        <a:xfrm flipH="1">
          <a:off x="3714750" y="2476500"/>
          <a:ext cx="200025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11</xdr:row>
      <xdr:rowOff>133350</xdr:rowOff>
    </xdr:from>
    <xdr:to>
      <xdr:col>6</xdr:col>
      <xdr:colOff>57150</xdr:colOff>
      <xdr:row>12</xdr:row>
      <xdr:rowOff>133350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DF06A242-CEC2-4D33-BC7D-8B98FAB4C195}"/>
            </a:ext>
          </a:extLst>
        </xdr:cNvPr>
        <xdr:cNvCxnSpPr/>
      </xdr:nvCxnSpPr>
      <xdr:spPr>
        <a:xfrm flipV="1">
          <a:off x="3714750" y="228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1</xdr:col>
      <xdr:colOff>533400</xdr:colOff>
      <xdr:row>17</xdr:row>
      <xdr:rowOff>133350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473C1F6E-0B08-4639-89D9-10BD691DF4F7}"/>
            </a:ext>
          </a:extLst>
        </xdr:cNvPr>
        <xdr:cNvCxnSpPr/>
      </xdr:nvCxnSpPr>
      <xdr:spPr>
        <a:xfrm flipV="1">
          <a:off x="1143000" y="3238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16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B95C629-D7C1-4D02-9FDA-B70EFF6AA13D}"/>
            </a:ext>
          </a:extLst>
        </xdr:cNvPr>
        <xdr:cNvCxnSpPr/>
      </xdr:nvCxnSpPr>
      <xdr:spPr>
        <a:xfrm>
          <a:off x="11430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353E89BB-567C-4E10-B936-019EF4EEAF48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16</xdr:row>
      <xdr:rowOff>133350</xdr:rowOff>
    </xdr:from>
    <xdr:to>
      <xdr:col>3</xdr:col>
      <xdr:colOff>457200</xdr:colOff>
      <xdr:row>17</xdr:row>
      <xdr:rowOff>6350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561AA476-1423-4752-9DCC-964D43F4FAA3}"/>
            </a:ext>
          </a:extLst>
        </xdr:cNvPr>
        <xdr:cNvCxnSpPr/>
      </xdr:nvCxnSpPr>
      <xdr:spPr>
        <a:xfrm flipV="1">
          <a:off x="2286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16</xdr:row>
      <xdr:rowOff>133350</xdr:rowOff>
    </xdr:from>
    <xdr:to>
      <xdr:col>3</xdr:col>
      <xdr:colOff>457200</xdr:colOff>
      <xdr:row>16</xdr:row>
      <xdr:rowOff>133350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E6834FDC-85D7-4962-9C39-8A6752FEC0FB}"/>
            </a:ext>
          </a:extLst>
        </xdr:cNvPr>
        <xdr:cNvCxnSpPr/>
      </xdr:nvCxnSpPr>
      <xdr:spPr>
        <a:xfrm flipH="1">
          <a:off x="1714500" y="3238500"/>
          <a:ext cx="5715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15</xdr:row>
      <xdr:rowOff>133350</xdr:rowOff>
    </xdr:from>
    <xdr:to>
      <xdr:col>2</xdr:col>
      <xdr:colOff>495300</xdr:colOff>
      <xdr:row>16</xdr:row>
      <xdr:rowOff>133350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A62FADAB-8BF5-4CCF-989D-C51C48FF0D48}"/>
            </a:ext>
          </a:extLst>
        </xdr:cNvPr>
        <xdr:cNvCxnSpPr/>
      </xdr:nvCxnSpPr>
      <xdr:spPr>
        <a:xfrm flipV="1">
          <a:off x="17145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6</xdr:col>
      <xdr:colOff>533400</xdr:colOff>
      <xdr:row>17</xdr:row>
      <xdr:rowOff>6350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5EDB5F99-F100-48CF-8DA6-CD9683203B55}"/>
            </a:ext>
          </a:extLst>
        </xdr:cNvPr>
        <xdr:cNvCxnSpPr/>
      </xdr:nvCxnSpPr>
      <xdr:spPr>
        <a:xfrm flipV="1">
          <a:off x="4191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16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B84C98A-8F5E-4954-B4BE-FDD2451AB0CF}"/>
            </a:ext>
          </a:extLst>
        </xdr:cNvPr>
        <xdr:cNvCxnSpPr/>
      </xdr:nvCxnSpPr>
      <xdr:spPr>
        <a:xfrm>
          <a:off x="4191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3A30762-C056-4529-A997-5BD0C0486A50}"/>
            </a:ext>
          </a:extLst>
        </xdr:cNvPr>
        <xdr:cNvCxnSpPr/>
      </xdr:nvCxnSpPr>
      <xdr:spPr>
        <a:xfrm flipV="1">
          <a:off x="5715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16</xdr:row>
      <xdr:rowOff>133350</xdr:rowOff>
    </xdr:from>
    <xdr:to>
      <xdr:col>11</xdr:col>
      <xdr:colOff>533400</xdr:colOff>
      <xdr:row>17</xdr:row>
      <xdr:rowOff>6350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1A58DBFE-5D56-4163-B16B-F42BBD41A2A0}"/>
            </a:ext>
          </a:extLst>
        </xdr:cNvPr>
        <xdr:cNvCxnSpPr/>
      </xdr:nvCxnSpPr>
      <xdr:spPr>
        <a:xfrm flipV="1">
          <a:off x="7239000" y="3238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16</xdr:row>
      <xdr:rowOff>133350</xdr:rowOff>
    </xdr:from>
    <xdr:to>
      <xdr:col>11</xdr:col>
      <xdr:colOff>533400</xdr:colOff>
      <xdr:row>16</xdr:row>
      <xdr:rowOff>133350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F7731F25-ADCB-4179-95E8-A63B45A87DE8}"/>
            </a:ext>
          </a:extLst>
        </xdr:cNvPr>
        <xdr:cNvCxnSpPr/>
      </xdr:nvCxnSpPr>
      <xdr:spPr>
        <a:xfrm flipH="1">
          <a:off x="5715000" y="3238500"/>
          <a:ext cx="1524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15</xdr:row>
      <xdr:rowOff>133350</xdr:rowOff>
    </xdr:from>
    <xdr:to>
      <xdr:col>9</xdr:col>
      <xdr:colOff>228600</xdr:colOff>
      <xdr:row>16</xdr:row>
      <xdr:rowOff>133350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C296D77C-9904-490B-AD70-42AFE2C36D9A}"/>
            </a:ext>
          </a:extLst>
        </xdr:cNvPr>
        <xdr:cNvCxnSpPr/>
      </xdr:nvCxnSpPr>
      <xdr:spPr>
        <a:xfrm flipV="1">
          <a:off x="5715000" y="3048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2</xdr:col>
      <xdr:colOff>304800</xdr:colOff>
      <xdr:row>21</xdr:row>
      <xdr:rowOff>6350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17197A24-D841-4EEB-B34D-8398A4E1CCE4}"/>
            </a:ext>
          </a:extLst>
        </xdr:cNvPr>
        <xdr:cNvCxnSpPr/>
      </xdr:nvCxnSpPr>
      <xdr:spPr>
        <a:xfrm flipV="1">
          <a:off x="1524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20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25384BE-2870-4D59-8AFF-529ED5CC948A}"/>
            </a:ext>
          </a:extLst>
        </xdr:cNvPr>
        <xdr:cNvCxnSpPr/>
      </xdr:nvCxnSpPr>
      <xdr:spPr>
        <a:xfrm>
          <a:off x="1524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BEE40D2E-AF8C-4A91-A277-673F9BBCC141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133350</xdr:rowOff>
    </xdr:from>
    <xdr:to>
      <xdr:col>5</xdr:col>
      <xdr:colOff>0</xdr:colOff>
      <xdr:row>21</xdr:row>
      <xdr:rowOff>6350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53B781D2-6A5B-4AFE-947D-DDFE08DA2A18}"/>
            </a:ext>
          </a:extLst>
        </xdr:cNvPr>
        <xdr:cNvCxnSpPr/>
      </xdr:nvCxnSpPr>
      <xdr:spPr>
        <a:xfrm flipV="1">
          <a:off x="304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20</xdr:row>
      <xdr:rowOff>133350</xdr:rowOff>
    </xdr:from>
    <xdr:to>
      <xdr:col>5</xdr:col>
      <xdr:colOff>0</xdr:colOff>
      <xdr:row>20</xdr:row>
      <xdr:rowOff>133350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291D6F0-CADE-4A29-9412-F1C58CB75912}"/>
            </a:ext>
          </a:extLst>
        </xdr:cNvPr>
        <xdr:cNvCxnSpPr/>
      </xdr:nvCxnSpPr>
      <xdr:spPr>
        <a:xfrm flipH="1">
          <a:off x="2286000" y="4000500"/>
          <a:ext cx="762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457200</xdr:colOff>
      <xdr:row>19</xdr:row>
      <xdr:rowOff>133350</xdr:rowOff>
    </xdr:from>
    <xdr:to>
      <xdr:col>3</xdr:col>
      <xdr:colOff>457200</xdr:colOff>
      <xdr:row>20</xdr:row>
      <xdr:rowOff>133350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84B5A18-8D37-4284-BDC4-854581675B37}"/>
            </a:ext>
          </a:extLst>
        </xdr:cNvPr>
        <xdr:cNvCxnSpPr/>
      </xdr:nvCxnSpPr>
      <xdr:spPr>
        <a:xfrm flipV="1">
          <a:off x="2286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152400</xdr:colOff>
      <xdr:row>21</xdr:row>
      <xdr:rowOff>133350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567CAF96-B4EB-4DBC-AE94-EDE875169115}"/>
            </a:ext>
          </a:extLst>
        </xdr:cNvPr>
        <xdr:cNvCxnSpPr/>
      </xdr:nvCxnSpPr>
      <xdr:spPr>
        <a:xfrm flipV="1">
          <a:off x="381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152400</xdr:colOff>
      <xdr:row>20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8BD63453-6FB9-43E8-91FF-C2E2124799A1}"/>
            </a:ext>
          </a:extLst>
        </xdr:cNvPr>
        <xdr:cNvCxnSpPr/>
      </xdr:nvCxnSpPr>
      <xdr:spPr>
        <a:xfrm>
          <a:off x="3810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F1A262A5-4037-4321-AD25-7950B94B8573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20</xdr:row>
      <xdr:rowOff>133350</xdr:rowOff>
    </xdr:from>
    <xdr:to>
      <xdr:col>7</xdr:col>
      <xdr:colOff>304800</xdr:colOff>
      <xdr:row>21</xdr:row>
      <xdr:rowOff>6350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104189A-7D09-41C4-8DF7-98603392461A}"/>
            </a:ext>
          </a:extLst>
        </xdr:cNvPr>
        <xdr:cNvCxnSpPr/>
      </xdr:nvCxnSpPr>
      <xdr:spPr>
        <a:xfrm flipV="1">
          <a:off x="4572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20</xdr:row>
      <xdr:rowOff>133350</xdr:rowOff>
    </xdr:from>
    <xdr:to>
      <xdr:col>7</xdr:col>
      <xdr:colOff>304800</xdr:colOff>
      <xdr:row>20</xdr:row>
      <xdr:rowOff>133350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33D56357-1C41-44F9-A9D7-A33D9B44BC2A}"/>
            </a:ext>
          </a:extLst>
        </xdr:cNvPr>
        <xdr:cNvCxnSpPr/>
      </xdr:nvCxnSpPr>
      <xdr:spPr>
        <a:xfrm flipH="1">
          <a:off x="4191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19</xdr:row>
      <xdr:rowOff>133350</xdr:rowOff>
    </xdr:from>
    <xdr:to>
      <xdr:col>6</xdr:col>
      <xdr:colOff>533400</xdr:colOff>
      <xdr:row>20</xdr:row>
      <xdr:rowOff>133350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89EC20AE-F6EA-4F59-888B-7FEF888AD29F}"/>
            </a:ext>
          </a:extLst>
        </xdr:cNvPr>
        <xdr:cNvCxnSpPr/>
      </xdr:nvCxnSpPr>
      <xdr:spPr>
        <a:xfrm flipV="1">
          <a:off x="4191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152400</xdr:colOff>
      <xdr:row>21</xdr:row>
      <xdr:rowOff>6350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2211A316-7D7D-4910-ADC1-9F362DBA0FF2}"/>
            </a:ext>
          </a:extLst>
        </xdr:cNvPr>
        <xdr:cNvCxnSpPr/>
      </xdr:nvCxnSpPr>
      <xdr:spPr>
        <a:xfrm flipV="1">
          <a:off x="6858000" y="4000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20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25E4CD69-CFA9-4750-AB08-04CCAED9BB96}"/>
            </a:ext>
          </a:extLst>
        </xdr:cNvPr>
        <xdr:cNvCxnSpPr/>
      </xdr:nvCxnSpPr>
      <xdr:spPr>
        <a:xfrm>
          <a:off x="6858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13C55EBC-4FB2-407A-B4BF-B97E74E37829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20</xdr:row>
      <xdr:rowOff>133350</xdr:rowOff>
    </xdr:from>
    <xdr:to>
      <xdr:col>12</xdr:col>
      <xdr:colOff>304800</xdr:colOff>
      <xdr:row>21</xdr:row>
      <xdr:rowOff>133350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8AAEBCEA-D1EF-4CB5-9140-F6CF9EA1D397}"/>
            </a:ext>
          </a:extLst>
        </xdr:cNvPr>
        <xdr:cNvCxnSpPr/>
      </xdr:nvCxnSpPr>
      <xdr:spPr>
        <a:xfrm flipV="1">
          <a:off x="7620000" y="4000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20</xdr:row>
      <xdr:rowOff>133350</xdr:rowOff>
    </xdr:from>
    <xdr:to>
      <xdr:col>12</xdr:col>
      <xdr:colOff>304800</xdr:colOff>
      <xdr:row>20</xdr:row>
      <xdr:rowOff>133350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6DB84348-5158-482F-B21C-65B50DA8052A}"/>
            </a:ext>
          </a:extLst>
        </xdr:cNvPr>
        <xdr:cNvCxnSpPr/>
      </xdr:nvCxnSpPr>
      <xdr:spPr>
        <a:xfrm flipH="1">
          <a:off x="7239000" y="4000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19</xdr:row>
      <xdr:rowOff>133350</xdr:rowOff>
    </xdr:from>
    <xdr:to>
      <xdr:col>11</xdr:col>
      <xdr:colOff>533400</xdr:colOff>
      <xdr:row>20</xdr:row>
      <xdr:rowOff>133350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8642A183-7A9B-4368-A3FA-72F4913C0FEB}"/>
            </a:ext>
          </a:extLst>
        </xdr:cNvPr>
        <xdr:cNvCxnSpPr/>
      </xdr:nvCxnSpPr>
      <xdr:spPr>
        <a:xfrm flipV="1">
          <a:off x="7239000" y="3810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1</xdr:col>
      <xdr:colOff>533400</xdr:colOff>
      <xdr:row>25</xdr:row>
      <xdr:rowOff>133350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EE28B1F-29AA-4EF7-BEA0-FBF3B2890ED7}"/>
            </a:ext>
          </a:extLst>
        </xdr:cNvPr>
        <xdr:cNvCxnSpPr/>
      </xdr:nvCxnSpPr>
      <xdr:spPr>
        <a:xfrm flipV="1">
          <a:off x="1143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24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283A6F0-8AA3-4312-A676-C368D88CC80C}"/>
            </a:ext>
          </a:extLst>
        </xdr:cNvPr>
        <xdr:cNvCxnSpPr/>
      </xdr:nvCxnSpPr>
      <xdr:spPr>
        <a:xfrm>
          <a:off x="1143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D23B039C-32D8-4E32-B88B-C7400E24F8C0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24</xdr:row>
      <xdr:rowOff>133350</xdr:rowOff>
    </xdr:from>
    <xdr:to>
      <xdr:col>3</xdr:col>
      <xdr:colOff>76200</xdr:colOff>
      <xdr:row>25</xdr:row>
      <xdr:rowOff>133350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2361F6A-8CAE-4F94-9058-3281A5CA13A3}"/>
            </a:ext>
          </a:extLst>
        </xdr:cNvPr>
        <xdr:cNvCxnSpPr/>
      </xdr:nvCxnSpPr>
      <xdr:spPr>
        <a:xfrm flipV="1">
          <a:off x="1905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24</xdr:row>
      <xdr:rowOff>133350</xdr:rowOff>
    </xdr:from>
    <xdr:to>
      <xdr:col>3</xdr:col>
      <xdr:colOff>76200</xdr:colOff>
      <xdr:row>24</xdr:row>
      <xdr:rowOff>133350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237F62F-E13A-46EB-986C-646D7C49097E}"/>
            </a:ext>
          </a:extLst>
        </xdr:cNvPr>
        <xdr:cNvCxnSpPr/>
      </xdr:nvCxnSpPr>
      <xdr:spPr>
        <a:xfrm flipH="1">
          <a:off x="1524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23</xdr:row>
      <xdr:rowOff>133350</xdr:rowOff>
    </xdr:from>
    <xdr:to>
      <xdr:col>2</xdr:col>
      <xdr:colOff>304800</xdr:colOff>
      <xdr:row>24</xdr:row>
      <xdr:rowOff>133350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C2DA77A5-6D40-4B10-99BE-4CE7051893F8}"/>
            </a:ext>
          </a:extLst>
        </xdr:cNvPr>
        <xdr:cNvCxnSpPr/>
      </xdr:nvCxnSpPr>
      <xdr:spPr>
        <a:xfrm flipV="1">
          <a:off x="1524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4</xdr:col>
      <xdr:colOff>228600</xdr:colOff>
      <xdr:row>25</xdr:row>
      <xdr:rowOff>133350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8FE1B210-1353-4ECB-B9F0-5BAC88DCA556}"/>
            </a:ext>
          </a:extLst>
        </xdr:cNvPr>
        <xdr:cNvCxnSpPr/>
      </xdr:nvCxnSpPr>
      <xdr:spPr>
        <a:xfrm flipV="1">
          <a:off x="2667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24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6C1659C7-02CB-4E3A-9806-115F84C1561B}"/>
            </a:ext>
          </a:extLst>
        </xdr:cNvPr>
        <xdr:cNvCxnSpPr/>
      </xdr:nvCxnSpPr>
      <xdr:spPr>
        <a:xfrm>
          <a:off x="266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34A44D1C-25FF-42C3-8AD1-5AB34C80C855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24</xdr:row>
      <xdr:rowOff>133350</xdr:rowOff>
    </xdr:from>
    <xdr:to>
      <xdr:col>5</xdr:col>
      <xdr:colOff>381000</xdr:colOff>
      <xdr:row>25</xdr:row>
      <xdr:rowOff>133350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81E9EA9B-2AE0-4B9C-A91C-85FFEAD8052F}"/>
            </a:ext>
          </a:extLst>
        </xdr:cNvPr>
        <xdr:cNvCxnSpPr/>
      </xdr:nvCxnSpPr>
      <xdr:spPr>
        <a:xfrm flipV="1">
          <a:off x="342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24</xdr:row>
      <xdr:rowOff>133350</xdr:rowOff>
    </xdr:from>
    <xdr:to>
      <xdr:col>5</xdr:col>
      <xdr:colOff>381000</xdr:colOff>
      <xdr:row>24</xdr:row>
      <xdr:rowOff>133350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6359EE5-A84D-4A79-9103-4874FCFFF2A3}"/>
            </a:ext>
          </a:extLst>
        </xdr:cNvPr>
        <xdr:cNvCxnSpPr/>
      </xdr:nvCxnSpPr>
      <xdr:spPr>
        <a:xfrm flipH="1">
          <a:off x="304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133350</xdr:rowOff>
    </xdr:from>
    <xdr:to>
      <xdr:col>5</xdr:col>
      <xdr:colOff>0</xdr:colOff>
      <xdr:row>24</xdr:row>
      <xdr:rowOff>133350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90A39CEE-B6BB-454A-8028-18E176BCDE78}"/>
            </a:ext>
          </a:extLst>
        </xdr:cNvPr>
        <xdr:cNvCxnSpPr/>
      </xdr:nvCxnSpPr>
      <xdr:spPr>
        <a:xfrm flipV="1">
          <a:off x="304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6</xdr:col>
      <xdr:colOff>533400</xdr:colOff>
      <xdr:row>25</xdr:row>
      <xdr:rowOff>133350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32C59F44-4588-479D-9EE7-84AD0D264FC6}"/>
            </a:ext>
          </a:extLst>
        </xdr:cNvPr>
        <xdr:cNvCxnSpPr/>
      </xdr:nvCxnSpPr>
      <xdr:spPr>
        <a:xfrm flipV="1">
          <a:off x="4191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24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A0B97580-32C8-4131-B3A4-BB410FEC2A22}"/>
            </a:ext>
          </a:extLst>
        </xdr:cNvPr>
        <xdr:cNvCxnSpPr/>
      </xdr:nvCxnSpPr>
      <xdr:spPr>
        <a:xfrm>
          <a:off x="4191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9ACF0A86-9276-4089-81F3-7C30BAF0EE06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24</xdr:row>
      <xdr:rowOff>133350</xdr:rowOff>
    </xdr:from>
    <xdr:to>
      <xdr:col>8</xdr:col>
      <xdr:colOff>76200</xdr:colOff>
      <xdr:row>25</xdr:row>
      <xdr:rowOff>6350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8629FFF0-8157-4410-95E9-ACC69E031786}"/>
            </a:ext>
          </a:extLst>
        </xdr:cNvPr>
        <xdr:cNvCxnSpPr/>
      </xdr:nvCxnSpPr>
      <xdr:spPr>
        <a:xfrm flipV="1">
          <a:off x="4953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24</xdr:row>
      <xdr:rowOff>133350</xdr:rowOff>
    </xdr:from>
    <xdr:to>
      <xdr:col>8</xdr:col>
      <xdr:colOff>76200</xdr:colOff>
      <xdr:row>24</xdr:row>
      <xdr:rowOff>133350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12B4A63-2578-4265-B9BE-C95FB0CA1F66}"/>
            </a:ext>
          </a:extLst>
        </xdr:cNvPr>
        <xdr:cNvCxnSpPr/>
      </xdr:nvCxnSpPr>
      <xdr:spPr>
        <a:xfrm flipH="1">
          <a:off x="4572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23</xdr:row>
      <xdr:rowOff>133350</xdr:rowOff>
    </xdr:from>
    <xdr:to>
      <xdr:col>7</xdr:col>
      <xdr:colOff>304800</xdr:colOff>
      <xdr:row>24</xdr:row>
      <xdr:rowOff>133350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94725177-2A1B-4149-857F-92CF20E87858}"/>
            </a:ext>
          </a:extLst>
        </xdr:cNvPr>
        <xdr:cNvCxnSpPr/>
      </xdr:nvCxnSpPr>
      <xdr:spPr>
        <a:xfrm flipV="1">
          <a:off x="4572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10</xdr:col>
      <xdr:colOff>381000</xdr:colOff>
      <xdr:row>25</xdr:row>
      <xdr:rowOff>6350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EA11E26-13A6-4F8A-A6D6-F0D5E81800C7}"/>
            </a:ext>
          </a:extLst>
        </xdr:cNvPr>
        <xdr:cNvCxnSpPr/>
      </xdr:nvCxnSpPr>
      <xdr:spPr>
        <a:xfrm flipV="1">
          <a:off x="6477000" y="4762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24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947998D4-4116-4BF3-9B95-09F8AAD101CE}"/>
            </a:ext>
          </a:extLst>
        </xdr:cNvPr>
        <xdr:cNvCxnSpPr/>
      </xdr:nvCxnSpPr>
      <xdr:spPr>
        <a:xfrm>
          <a:off x="6477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23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D82667E2-AA4F-49A8-97CD-F009B6F9467B}"/>
            </a:ext>
          </a:extLst>
        </xdr:cNvPr>
        <xdr:cNvCxnSpPr/>
      </xdr:nvCxnSpPr>
      <xdr:spPr>
        <a:xfrm flipV="1">
          <a:off x="685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24</xdr:row>
      <xdr:rowOff>133350</xdr:rowOff>
    </xdr:from>
    <xdr:to>
      <xdr:col>11</xdr:col>
      <xdr:colOff>533400</xdr:colOff>
      <xdr:row>25</xdr:row>
      <xdr:rowOff>133350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896E4927-5B81-4152-A495-B6AA482A407F}"/>
            </a:ext>
          </a:extLst>
        </xdr:cNvPr>
        <xdr:cNvCxnSpPr/>
      </xdr:nvCxnSpPr>
      <xdr:spPr>
        <a:xfrm flipV="1">
          <a:off x="7239000" y="4762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24</xdr:row>
      <xdr:rowOff>133350</xdr:rowOff>
    </xdr:from>
    <xdr:to>
      <xdr:col>11</xdr:col>
      <xdr:colOff>533400</xdr:colOff>
      <xdr:row>24</xdr:row>
      <xdr:rowOff>133350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D55B4DB-ECCB-4C6E-B3BE-EA6E046894FE}"/>
            </a:ext>
          </a:extLst>
        </xdr:cNvPr>
        <xdr:cNvCxnSpPr/>
      </xdr:nvCxnSpPr>
      <xdr:spPr>
        <a:xfrm flipH="1">
          <a:off x="6858000" y="4762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23</xdr:row>
      <xdr:rowOff>133350</xdr:rowOff>
    </xdr:from>
    <xdr:to>
      <xdr:col>11</xdr:col>
      <xdr:colOff>152400</xdr:colOff>
      <xdr:row>24</xdr:row>
      <xdr:rowOff>133350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D24052C-1DD5-4396-B726-125604657332}"/>
            </a:ext>
          </a:extLst>
        </xdr:cNvPr>
        <xdr:cNvCxnSpPr/>
      </xdr:nvCxnSpPr>
      <xdr:spPr>
        <a:xfrm flipV="1">
          <a:off x="6858000" y="4572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7</xdr:col>
      <xdr:colOff>304800</xdr:colOff>
      <xdr:row>29</xdr:row>
      <xdr:rowOff>133350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7AF41C92-73A8-4F11-AEDB-5DB2C8653588}"/>
            </a:ext>
          </a:extLst>
        </xdr:cNvPr>
        <xdr:cNvCxnSpPr/>
      </xdr:nvCxnSpPr>
      <xdr:spPr>
        <a:xfrm flipV="1">
          <a:off x="4572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28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80F5B9FA-5FE0-44BB-8F09-B1D05AA22E79}"/>
            </a:ext>
          </a:extLst>
        </xdr:cNvPr>
        <xdr:cNvCxnSpPr/>
      </xdr:nvCxnSpPr>
      <xdr:spPr>
        <a:xfrm>
          <a:off x="4572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139CC012-A596-4A50-BA41-9194D71ABCC9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28</xdr:row>
      <xdr:rowOff>133350</xdr:rowOff>
    </xdr:from>
    <xdr:to>
      <xdr:col>8</xdr:col>
      <xdr:colOff>457200</xdr:colOff>
      <xdr:row>29</xdr:row>
      <xdr:rowOff>6350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97E35C5F-E685-4FD5-B46E-0DC9EA180189}"/>
            </a:ext>
          </a:extLst>
        </xdr:cNvPr>
        <xdr:cNvCxnSpPr/>
      </xdr:nvCxnSpPr>
      <xdr:spPr>
        <a:xfrm flipV="1">
          <a:off x="5334000" y="5524500"/>
          <a:ext cx="0" cy="63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28</xdr:row>
      <xdr:rowOff>133350</xdr:rowOff>
    </xdr:from>
    <xdr:to>
      <xdr:col>8</xdr:col>
      <xdr:colOff>457200</xdr:colOff>
      <xdr:row>28</xdr:row>
      <xdr:rowOff>133350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BF8EEBC3-33DC-4F9D-93F9-F29FFE9AC3D8}"/>
            </a:ext>
          </a:extLst>
        </xdr:cNvPr>
        <xdr:cNvCxnSpPr/>
      </xdr:nvCxnSpPr>
      <xdr:spPr>
        <a:xfrm flipH="1">
          <a:off x="4953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27</xdr:row>
      <xdr:rowOff>133350</xdr:rowOff>
    </xdr:from>
    <xdr:to>
      <xdr:col>8</xdr:col>
      <xdr:colOff>76200</xdr:colOff>
      <xdr:row>28</xdr:row>
      <xdr:rowOff>133350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DDA0B56-A26B-428A-9280-CD88B8286770}"/>
            </a:ext>
          </a:extLst>
        </xdr:cNvPr>
        <xdr:cNvCxnSpPr/>
      </xdr:nvCxnSpPr>
      <xdr:spPr>
        <a:xfrm flipV="1">
          <a:off x="4953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0</xdr:colOff>
      <xdr:row>29</xdr:row>
      <xdr:rowOff>133350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E3D1E6A8-3CC9-4487-BAA8-F536E23799D4}"/>
            </a:ext>
          </a:extLst>
        </xdr:cNvPr>
        <xdr:cNvCxnSpPr/>
      </xdr:nvCxnSpPr>
      <xdr:spPr>
        <a:xfrm flipV="1">
          <a:off x="6096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28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68FA87D0-CC71-4F52-8F9C-5900B8BE8F14}"/>
            </a:ext>
          </a:extLst>
        </xdr:cNvPr>
        <xdr:cNvCxnSpPr/>
      </xdr:nvCxnSpPr>
      <xdr:spPr>
        <a:xfrm>
          <a:off x="6096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B67391D3-0576-4C3F-A5CA-FC9B86CBD285}"/>
            </a:ext>
          </a:extLst>
        </xdr:cNvPr>
        <xdr:cNvCxnSpPr/>
      </xdr:nvCxnSpPr>
      <xdr:spPr>
        <a:xfrm flipV="1">
          <a:off x="647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28</xdr:row>
      <xdr:rowOff>133350</xdr:rowOff>
    </xdr:from>
    <xdr:to>
      <xdr:col>11</xdr:col>
      <xdr:colOff>152400</xdr:colOff>
      <xdr:row>29</xdr:row>
      <xdr:rowOff>133350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C02AB21C-22C3-4E0A-85D7-66F8600BFE12}"/>
            </a:ext>
          </a:extLst>
        </xdr:cNvPr>
        <xdr:cNvCxnSpPr/>
      </xdr:nvCxnSpPr>
      <xdr:spPr>
        <a:xfrm flipV="1">
          <a:off x="6858000" y="5524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28</xdr:row>
      <xdr:rowOff>133350</xdr:rowOff>
    </xdr:from>
    <xdr:to>
      <xdr:col>11</xdr:col>
      <xdr:colOff>152400</xdr:colOff>
      <xdr:row>28</xdr:row>
      <xdr:rowOff>133350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B1200B5F-CBBA-4BC6-871E-DB7572BB9266}"/>
            </a:ext>
          </a:extLst>
        </xdr:cNvPr>
        <xdr:cNvCxnSpPr/>
      </xdr:nvCxnSpPr>
      <xdr:spPr>
        <a:xfrm flipH="1">
          <a:off x="6477000" y="5524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381000</xdr:colOff>
      <xdr:row>27</xdr:row>
      <xdr:rowOff>133350</xdr:rowOff>
    </xdr:from>
    <xdr:to>
      <xdr:col>10</xdr:col>
      <xdr:colOff>381000</xdr:colOff>
      <xdr:row>28</xdr:row>
      <xdr:rowOff>133350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7ABAF821-6771-438A-8598-B5944FD112A0}"/>
            </a:ext>
          </a:extLst>
        </xdr:cNvPr>
        <xdr:cNvCxnSpPr/>
      </xdr:nvCxnSpPr>
      <xdr:spPr>
        <a:xfrm flipV="1">
          <a:off x="6477000" y="5334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76200</xdr:colOff>
      <xdr:row>33</xdr:row>
      <xdr:rowOff>133350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DB39E3E9-3CD3-40E1-BB0A-923D13B61445}"/>
            </a:ext>
          </a:extLst>
        </xdr:cNvPr>
        <xdr:cNvCxnSpPr/>
      </xdr:nvCxnSpPr>
      <xdr:spPr>
        <a:xfrm flipV="1">
          <a:off x="4953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32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5A85377C-2E10-4362-B2FD-61710EA80E84}"/>
            </a:ext>
          </a:extLst>
        </xdr:cNvPr>
        <xdr:cNvCxnSpPr/>
      </xdr:nvCxnSpPr>
      <xdr:spPr>
        <a:xfrm>
          <a:off x="4953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31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68F680FB-5C84-466A-9ABC-06AB6A5FB82B}"/>
            </a:ext>
          </a:extLst>
        </xdr:cNvPr>
        <xdr:cNvCxnSpPr/>
      </xdr:nvCxnSpPr>
      <xdr:spPr>
        <a:xfrm flipV="1">
          <a:off x="533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32</xdr:row>
      <xdr:rowOff>133350</xdr:rowOff>
    </xdr:from>
    <xdr:to>
      <xdr:col>9</xdr:col>
      <xdr:colOff>228600</xdr:colOff>
      <xdr:row>33</xdr:row>
      <xdr:rowOff>133350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C8CB0A44-CFF7-458B-8DE8-9D580A6AB4BB}"/>
            </a:ext>
          </a:extLst>
        </xdr:cNvPr>
        <xdr:cNvCxnSpPr/>
      </xdr:nvCxnSpPr>
      <xdr:spPr>
        <a:xfrm flipV="1">
          <a:off x="5715000" y="62865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32</xdr:row>
      <xdr:rowOff>133350</xdr:rowOff>
    </xdr:from>
    <xdr:to>
      <xdr:col>9</xdr:col>
      <xdr:colOff>228600</xdr:colOff>
      <xdr:row>32</xdr:row>
      <xdr:rowOff>133350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B13B41CA-F339-494B-B71E-64584EF05242}"/>
            </a:ext>
          </a:extLst>
        </xdr:cNvPr>
        <xdr:cNvCxnSpPr/>
      </xdr:nvCxnSpPr>
      <xdr:spPr>
        <a:xfrm flipH="1">
          <a:off x="5334000" y="6286500"/>
          <a:ext cx="381000" cy="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31</xdr:row>
      <xdr:rowOff>133350</xdr:rowOff>
    </xdr:from>
    <xdr:to>
      <xdr:col>8</xdr:col>
      <xdr:colOff>457200</xdr:colOff>
      <xdr:row>32</xdr:row>
      <xdr:rowOff>133350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D94403C0-9852-456E-ACC5-A398729A7698}"/>
            </a:ext>
          </a:extLst>
        </xdr:cNvPr>
        <xdr:cNvCxnSpPr/>
      </xdr:nvCxnSpPr>
      <xdr:spPr>
        <a:xfrm flipV="1">
          <a:off x="5334000" y="6096000"/>
          <a:ext cx="0" cy="190500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6205C-7D11-40E8-AA3F-3FB165C7A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78C4E8-90AA-4B14-ADA3-6B0EEAC85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133643</xdr:rowOff>
    </xdr:from>
    <xdr:to>
      <xdr:col>7</xdr:col>
      <xdr:colOff>304800</xdr:colOff>
      <xdr:row>48</xdr:row>
      <xdr:rowOff>70143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57F30-8E19-41D6-9DFF-F4933405E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133460</xdr:rowOff>
    </xdr:from>
    <xdr:to>
      <xdr:col>7</xdr:col>
      <xdr:colOff>304800</xdr:colOff>
      <xdr:row>28</xdr:row>
      <xdr:rowOff>69960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D0E2-79A7-479D-870C-DDE4B4404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431800</xdr:colOff>
      <xdr:row>11</xdr:row>
      <xdr:rowOff>133460</xdr:rowOff>
    </xdr:from>
    <xdr:to>
      <xdr:col>15</xdr:col>
      <xdr:colOff>0</xdr:colOff>
      <xdr:row>28</xdr:row>
      <xdr:rowOff>69960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F432D-32D2-462B-9FEF-3A28AC17D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133643</xdr:rowOff>
    </xdr:from>
    <xdr:to>
      <xdr:col>7</xdr:col>
      <xdr:colOff>304800</xdr:colOff>
      <xdr:row>48</xdr:row>
      <xdr:rowOff>70143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AE8BCE-38F2-4BD8-8428-2B0C00CC78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"/>
  <sheetViews>
    <sheetView workbookViewId="0">
      <selection sqref="A1:B1048576"/>
    </sheetView>
  </sheetViews>
  <sheetFormatPr defaultRowHeight="15" x14ac:dyDescent="0.25"/>
  <cols>
    <col min="2" max="2" width="9.140625" style="7"/>
  </cols>
  <sheetData>
    <row r="1" spans="1:2" ht="27" thickBot="1" x14ac:dyDescent="0.3">
      <c r="A1" s="1" t="s">
        <v>0</v>
      </c>
      <c r="B1" s="2" t="s">
        <v>1</v>
      </c>
    </row>
    <row r="2" spans="1:2" ht="15.75" thickBot="1" x14ac:dyDescent="0.3">
      <c r="A2" s="3">
        <v>12</v>
      </c>
      <c r="B2" s="4">
        <v>7</v>
      </c>
    </row>
    <row r="3" spans="1:2" ht="15.75" thickBot="1" x14ac:dyDescent="0.3">
      <c r="A3" s="3">
        <v>25</v>
      </c>
      <c r="B3" s="4">
        <v>5</v>
      </c>
    </row>
    <row r="4" spans="1:2" ht="15.75" thickBot="1" x14ac:dyDescent="0.3">
      <c r="A4" s="3">
        <v>6</v>
      </c>
      <c r="B4" s="4">
        <v>5</v>
      </c>
    </row>
    <row r="5" spans="1:2" ht="15.75" thickBot="1" x14ac:dyDescent="0.3">
      <c r="A5" s="3">
        <v>15</v>
      </c>
      <c r="B5" s="4">
        <v>7</v>
      </c>
    </row>
    <row r="6" spans="1:2" ht="15.75" thickBot="1" x14ac:dyDescent="0.3">
      <c r="A6" s="3">
        <v>11</v>
      </c>
      <c r="B6" s="4">
        <v>9</v>
      </c>
    </row>
    <row r="7" spans="1:2" ht="15.75" thickBot="1" x14ac:dyDescent="0.3">
      <c r="A7" s="3">
        <v>10</v>
      </c>
      <c r="B7" s="4">
        <v>8</v>
      </c>
    </row>
    <row r="8" spans="1:2" ht="15.75" thickBot="1" x14ac:dyDescent="0.3">
      <c r="A8" s="3">
        <v>9</v>
      </c>
      <c r="B8" s="4">
        <v>4</v>
      </c>
    </row>
    <row r="9" spans="1:2" ht="15.75" thickBot="1" x14ac:dyDescent="0.3">
      <c r="A9" s="3">
        <v>8</v>
      </c>
      <c r="B9" s="4">
        <v>8</v>
      </c>
    </row>
    <row r="10" spans="1:2" ht="15.75" thickBot="1" x14ac:dyDescent="0.3">
      <c r="A10" s="3">
        <v>20</v>
      </c>
      <c r="B10" s="4">
        <v>9</v>
      </c>
    </row>
    <row r="11" spans="1:2" ht="15.75" thickBot="1" x14ac:dyDescent="0.3">
      <c r="A11" s="3">
        <v>2</v>
      </c>
      <c r="B11" s="4">
        <v>2</v>
      </c>
    </row>
    <row r="12" spans="1:2" ht="15.75" thickBot="1" x14ac:dyDescent="0.3">
      <c r="A12" s="3">
        <v>3</v>
      </c>
      <c r="B12" s="4">
        <v>5</v>
      </c>
    </row>
    <row r="13" spans="1:2" ht="15.75" thickBot="1" x14ac:dyDescent="0.3">
      <c r="A13" s="3">
        <v>16</v>
      </c>
      <c r="B13" s="4">
        <v>6</v>
      </c>
    </row>
    <row r="14" spans="1:2" ht="15.75" thickBot="1" x14ac:dyDescent="0.3">
      <c r="A14" s="3">
        <v>17</v>
      </c>
      <c r="B14" s="4">
        <v>7</v>
      </c>
    </row>
    <row r="15" spans="1:2" ht="15.75" thickBot="1" x14ac:dyDescent="0.3">
      <c r="A15" s="3">
        <v>18</v>
      </c>
      <c r="B15" s="4">
        <v>6</v>
      </c>
    </row>
    <row r="16" spans="1:2" ht="15.75" thickBot="1" x14ac:dyDescent="0.3">
      <c r="A16" s="3">
        <v>19</v>
      </c>
      <c r="B16" s="4">
        <v>9</v>
      </c>
    </row>
    <row r="17" spans="1:2" ht="15.75" thickBot="1" x14ac:dyDescent="0.3">
      <c r="A17" s="3">
        <v>7</v>
      </c>
      <c r="B17" s="4">
        <v>7</v>
      </c>
    </row>
    <row r="18" spans="1:2" ht="15.75" thickBot="1" x14ac:dyDescent="0.3">
      <c r="A18" s="3">
        <v>5</v>
      </c>
      <c r="B18" s="4">
        <v>6</v>
      </c>
    </row>
    <row r="19" spans="1:2" ht="15.75" thickBot="1" x14ac:dyDescent="0.3">
      <c r="A19" s="3">
        <v>23</v>
      </c>
      <c r="B19" s="4">
        <v>6</v>
      </c>
    </row>
    <row r="20" spans="1:2" ht="15.75" thickBot="1" x14ac:dyDescent="0.3">
      <c r="A20" s="3">
        <v>1</v>
      </c>
      <c r="B20" s="4">
        <v>4</v>
      </c>
    </row>
    <row r="21" spans="1:2" ht="15.75" thickBot="1" x14ac:dyDescent="0.3">
      <c r="A21" s="3">
        <v>21</v>
      </c>
      <c r="B21" s="4">
        <v>3</v>
      </c>
    </row>
    <row r="22" spans="1:2" ht="15.75" thickBot="1" x14ac:dyDescent="0.3">
      <c r="A22" s="3">
        <v>14</v>
      </c>
      <c r="B22" s="4">
        <v>2</v>
      </c>
    </row>
    <row r="23" spans="1:2" ht="15.75" thickBot="1" x14ac:dyDescent="0.3">
      <c r="A23" s="3">
        <v>4</v>
      </c>
      <c r="B23" s="4">
        <v>10</v>
      </c>
    </row>
    <row r="24" spans="1:2" ht="15.75" thickBot="1" x14ac:dyDescent="0.3">
      <c r="A24" s="3">
        <v>13</v>
      </c>
      <c r="B24" s="4">
        <v>5</v>
      </c>
    </row>
    <row r="25" spans="1:2" ht="15.75" thickBot="1" x14ac:dyDescent="0.3">
      <c r="A25" s="3">
        <v>22</v>
      </c>
      <c r="B25" s="4">
        <v>6</v>
      </c>
    </row>
    <row r="26" spans="1:2" ht="15.75" thickBot="1" x14ac:dyDescent="0.3">
      <c r="A26" s="3">
        <v>24</v>
      </c>
      <c r="B26" s="4">
        <v>8</v>
      </c>
    </row>
    <row r="27" spans="1:2" ht="15.75" thickBot="1" x14ac:dyDescent="0.3">
      <c r="A27" s="3">
        <v>26</v>
      </c>
      <c r="B27" s="4">
        <v>6</v>
      </c>
    </row>
    <row r="28" spans="1:2" ht="15.75" thickBot="1" x14ac:dyDescent="0.3">
      <c r="A28" s="3">
        <v>27</v>
      </c>
      <c r="B28" s="4">
        <v>6</v>
      </c>
    </row>
    <row r="29" spans="1:2" ht="15.75" thickBot="1" x14ac:dyDescent="0.3">
      <c r="A29" s="3">
        <v>28</v>
      </c>
      <c r="B29" s="4">
        <v>8</v>
      </c>
    </row>
    <row r="30" spans="1:2" ht="15.75" thickBot="1" x14ac:dyDescent="0.3">
      <c r="A30" s="3">
        <v>45</v>
      </c>
      <c r="B30" s="4">
        <v>5</v>
      </c>
    </row>
    <row r="31" spans="1:2" ht="15.75" thickBot="1" x14ac:dyDescent="0.3">
      <c r="A31" s="3">
        <v>43</v>
      </c>
      <c r="B31" s="4">
        <v>3</v>
      </c>
    </row>
    <row r="32" spans="1:2" ht="15.75" thickBot="1" x14ac:dyDescent="0.3">
      <c r="A32" s="3">
        <v>40</v>
      </c>
      <c r="B32" s="4">
        <v>7</v>
      </c>
    </row>
    <row r="33" spans="1:2" ht="15.75" thickBot="1" x14ac:dyDescent="0.3">
      <c r="A33" s="3">
        <v>49</v>
      </c>
      <c r="B33" s="4">
        <v>1</v>
      </c>
    </row>
    <row r="34" spans="1:2" ht="15.75" thickBot="1" x14ac:dyDescent="0.3">
      <c r="A34" s="3">
        <v>39</v>
      </c>
      <c r="B34" s="4">
        <v>7</v>
      </c>
    </row>
    <row r="35" spans="1:2" ht="15.75" thickBot="1" x14ac:dyDescent="0.3">
      <c r="A35" s="3">
        <v>50</v>
      </c>
      <c r="B35" s="4">
        <v>5</v>
      </c>
    </row>
    <row r="36" spans="1:2" ht="15.75" thickBot="1" x14ac:dyDescent="0.3">
      <c r="A36" s="3">
        <v>44</v>
      </c>
      <c r="B36" s="4">
        <v>6</v>
      </c>
    </row>
    <row r="37" spans="1:2" ht="15.75" thickBot="1" x14ac:dyDescent="0.3">
      <c r="A37" s="3">
        <v>31</v>
      </c>
      <c r="B37" s="4">
        <v>9</v>
      </c>
    </row>
    <row r="38" spans="1:2" ht="15.75" thickBot="1" x14ac:dyDescent="0.3">
      <c r="A38" s="3">
        <v>30</v>
      </c>
      <c r="B38" s="4">
        <v>9</v>
      </c>
    </row>
    <row r="39" spans="1:2" ht="15.75" thickBot="1" x14ac:dyDescent="0.3">
      <c r="A39" s="3">
        <v>34</v>
      </c>
      <c r="B39" s="4">
        <v>3</v>
      </c>
    </row>
    <row r="40" spans="1:2" ht="15.75" thickBot="1" x14ac:dyDescent="0.3">
      <c r="A40" s="3">
        <v>41</v>
      </c>
      <c r="B40" s="4">
        <v>7</v>
      </c>
    </row>
    <row r="41" spans="1:2" ht="15.75" thickBot="1" x14ac:dyDescent="0.3">
      <c r="A41" s="3">
        <v>42</v>
      </c>
      <c r="B41" s="4">
        <v>8</v>
      </c>
    </row>
    <row r="42" spans="1:2" ht="15.75" thickBot="1" x14ac:dyDescent="0.3">
      <c r="A42" s="3">
        <v>35</v>
      </c>
      <c r="B42" s="4">
        <v>1</v>
      </c>
    </row>
    <row r="43" spans="1:2" ht="15.75" thickBot="1" x14ac:dyDescent="0.3">
      <c r="A43" s="3">
        <v>32</v>
      </c>
      <c r="B43" s="4">
        <v>9</v>
      </c>
    </row>
    <row r="44" spans="1:2" ht="15.75" thickBot="1" x14ac:dyDescent="0.3">
      <c r="A44" s="3">
        <v>33</v>
      </c>
      <c r="B44" s="4">
        <v>6</v>
      </c>
    </row>
    <row r="45" spans="1:2" ht="15.75" thickBot="1" x14ac:dyDescent="0.3">
      <c r="A45" s="3">
        <v>38</v>
      </c>
      <c r="B45" s="4">
        <v>6</v>
      </c>
    </row>
    <row r="46" spans="1:2" ht="15.75" thickBot="1" x14ac:dyDescent="0.3">
      <c r="A46" s="3">
        <v>48</v>
      </c>
      <c r="B46" s="4">
        <v>3</v>
      </c>
    </row>
    <row r="47" spans="1:2" ht="15.75" thickBot="1" x14ac:dyDescent="0.3">
      <c r="A47" s="3">
        <v>36</v>
      </c>
      <c r="B47" s="4">
        <v>5</v>
      </c>
    </row>
    <row r="48" spans="1:2" ht="15.75" thickBot="1" x14ac:dyDescent="0.3">
      <c r="A48" s="3">
        <v>47</v>
      </c>
      <c r="B48" s="4">
        <v>1</v>
      </c>
    </row>
    <row r="49" spans="1:2" ht="15.75" thickBot="1" x14ac:dyDescent="0.3">
      <c r="A49" s="3">
        <v>37</v>
      </c>
      <c r="B49" s="4">
        <v>4</v>
      </c>
    </row>
    <row r="50" spans="1:2" ht="15.75" thickBot="1" x14ac:dyDescent="0.3">
      <c r="A50" s="3">
        <v>46</v>
      </c>
      <c r="B50" s="4">
        <v>1</v>
      </c>
    </row>
    <row r="51" spans="1:2" ht="15.75" thickBot="1" x14ac:dyDescent="0.3">
      <c r="A51" s="3">
        <v>29</v>
      </c>
      <c r="B51" s="4">
        <v>8</v>
      </c>
    </row>
    <row r="52" spans="1:2" ht="15.75" thickBot="1" x14ac:dyDescent="0.3">
      <c r="A52" s="3">
        <v>52</v>
      </c>
      <c r="B52" s="4">
        <v>5</v>
      </c>
    </row>
    <row r="53" spans="1:2" ht="15.75" thickBot="1" x14ac:dyDescent="0.3">
      <c r="A53" s="3">
        <v>51</v>
      </c>
      <c r="B53" s="4">
        <v>10</v>
      </c>
    </row>
    <row r="54" spans="1:2" ht="15.75" thickBot="1" x14ac:dyDescent="0.3">
      <c r="A54" s="3">
        <v>53</v>
      </c>
      <c r="B54" s="4">
        <v>6</v>
      </c>
    </row>
    <row r="55" spans="1:2" ht="15.75" thickBot="1" x14ac:dyDescent="0.3">
      <c r="A55" s="3">
        <v>54</v>
      </c>
      <c r="B55" s="4">
        <v>2</v>
      </c>
    </row>
    <row r="56" spans="1:2" ht="15.75" thickBot="1" x14ac:dyDescent="0.3">
      <c r="A56" s="5"/>
      <c r="B56" s="6"/>
    </row>
    <row r="57" spans="1:2" ht="15.75" thickBot="1" x14ac:dyDescent="0.3">
      <c r="A57" s="5"/>
      <c r="B57" s="6"/>
    </row>
    <row r="58" spans="1:2" ht="15.75" thickBot="1" x14ac:dyDescent="0.3">
      <c r="A58" s="5"/>
      <c r="B58" s="6"/>
    </row>
    <row r="59" spans="1:2" ht="15.75" thickBot="1" x14ac:dyDescent="0.3">
      <c r="A59" s="5"/>
      <c r="B59" s="6"/>
    </row>
    <row r="60" spans="1:2" ht="15.75" thickBot="1" x14ac:dyDescent="0.3">
      <c r="A60" s="5"/>
      <c r="B60" s="6"/>
    </row>
    <row r="61" spans="1:2" ht="15.75" thickBot="1" x14ac:dyDescent="0.3">
      <c r="A61" s="5"/>
      <c r="B61" s="6"/>
    </row>
    <row r="62" spans="1:2" ht="15.75" thickBot="1" x14ac:dyDescent="0.3">
      <c r="A62" s="5"/>
      <c r="B62" s="6"/>
    </row>
    <row r="63" spans="1:2" ht="15.75" thickBot="1" x14ac:dyDescent="0.3">
      <c r="A63" s="5"/>
      <c r="B63" s="6"/>
    </row>
    <row r="64" spans="1:2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407</v>
      </c>
      <c r="N2" t="s">
        <v>406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332</v>
      </c>
      <c r="G6" s="28"/>
      <c r="H6" s="27" t="s">
        <v>208</v>
      </c>
      <c r="I6" s="28"/>
      <c r="J6" s="27" t="s">
        <v>209</v>
      </c>
      <c r="K6" s="28"/>
      <c r="L6" s="29"/>
      <c r="M6" s="28"/>
      <c r="P6" s="8">
        <v>4</v>
      </c>
      <c r="Q6" s="8">
        <v>10</v>
      </c>
      <c r="R6" s="8">
        <v>65</v>
      </c>
      <c r="S6" s="8">
        <v>79</v>
      </c>
    </row>
    <row r="12" spans="2:19" x14ac:dyDescent="0.25">
      <c r="B12" s="9" t="s">
        <v>36</v>
      </c>
      <c r="C12" s="29" t="s">
        <v>37</v>
      </c>
      <c r="D12" s="32"/>
      <c r="E12" s="32"/>
      <c r="F12" s="28"/>
    </row>
    <row r="13" spans="2:19" x14ac:dyDescent="0.25">
      <c r="B13" s="9" t="s">
        <v>38</v>
      </c>
      <c r="C13" s="29" t="s">
        <v>39</v>
      </c>
      <c r="D13" s="32"/>
      <c r="E13" s="32"/>
      <c r="F13" s="28"/>
    </row>
    <row r="16" spans="2:19" ht="25.5" x14ac:dyDescent="0.25">
      <c r="B16" s="18" t="s">
        <v>146</v>
      </c>
      <c r="C16" s="18" t="s">
        <v>147</v>
      </c>
      <c r="D16" s="19" t="s">
        <v>148</v>
      </c>
      <c r="E16" s="19" t="s">
        <v>2</v>
      </c>
      <c r="F16" s="19" t="s">
        <v>3</v>
      </c>
      <c r="G16" s="19" t="s">
        <v>4</v>
      </c>
      <c r="H16" s="19" t="s">
        <v>5</v>
      </c>
      <c r="I16" s="19" t="s">
        <v>6</v>
      </c>
      <c r="J16" s="19" t="s">
        <v>7</v>
      </c>
    </row>
    <row r="17" spans="2:10" x14ac:dyDescent="0.25">
      <c r="B17" s="8">
        <v>7</v>
      </c>
      <c r="C17" s="8">
        <v>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</row>
    <row r="18" spans="2:10" x14ac:dyDescent="0.25">
      <c r="B18" s="8">
        <v>9</v>
      </c>
      <c r="C18" s="8">
        <v>9</v>
      </c>
      <c r="D18" s="8">
        <v>0</v>
      </c>
      <c r="E18" s="8">
        <v>24.625</v>
      </c>
      <c r="F18" s="8">
        <v>280</v>
      </c>
      <c r="G18" s="8">
        <v>104.25</v>
      </c>
      <c r="H18" s="8">
        <v>103.853515625</v>
      </c>
      <c r="I18" s="8">
        <v>40.5</v>
      </c>
      <c r="J18" s="8">
        <v>167.4765625</v>
      </c>
    </row>
    <row r="19" spans="2:10" x14ac:dyDescent="0.25">
      <c r="B19" s="8">
        <v>8</v>
      </c>
      <c r="C19" s="8">
        <v>8</v>
      </c>
      <c r="D19" s="8">
        <v>0</v>
      </c>
      <c r="E19" s="8">
        <v>25.15625</v>
      </c>
      <c r="F19" s="8">
        <v>300.5</v>
      </c>
      <c r="G19" s="8">
        <v>87</v>
      </c>
      <c r="H19" s="8">
        <v>47.6875</v>
      </c>
      <c r="I19" s="8">
        <v>23.125</v>
      </c>
      <c r="J19" s="8">
        <v>0</v>
      </c>
    </row>
    <row r="20" spans="2:10" x14ac:dyDescent="0.25">
      <c r="B20" s="8">
        <v>2</v>
      </c>
      <c r="C20" s="8">
        <v>3</v>
      </c>
      <c r="D20" s="8">
        <v>1</v>
      </c>
      <c r="E20" s="8">
        <v>22.25</v>
      </c>
      <c r="F20" s="8">
        <v>0</v>
      </c>
      <c r="G20" s="8">
        <v>0</v>
      </c>
      <c r="H20" s="8">
        <v>0</v>
      </c>
      <c r="I20" s="8">
        <v>11.375</v>
      </c>
      <c r="J20" s="8">
        <v>0</v>
      </c>
    </row>
    <row r="21" spans="2:10" x14ac:dyDescent="0.25">
      <c r="B21" s="8">
        <v>8</v>
      </c>
      <c r="C21" s="8">
        <v>8</v>
      </c>
      <c r="D21" s="8">
        <v>0</v>
      </c>
      <c r="E21" s="8">
        <v>28.875</v>
      </c>
      <c r="F21" s="8">
        <v>143.5</v>
      </c>
      <c r="G21" s="8">
        <v>90</v>
      </c>
      <c r="H21" s="8">
        <v>160.806640625</v>
      </c>
      <c r="I21" s="8">
        <v>27.6875</v>
      </c>
      <c r="J21" s="8">
        <v>172.6171875</v>
      </c>
    </row>
    <row r="22" spans="2:10" x14ac:dyDescent="0.25">
      <c r="B22" s="8">
        <v>7</v>
      </c>
      <c r="C22" s="8">
        <v>8</v>
      </c>
      <c r="D22" s="8">
        <v>1</v>
      </c>
      <c r="E22" s="8">
        <v>34</v>
      </c>
      <c r="F22" s="8">
        <v>169.75</v>
      </c>
      <c r="G22" s="8">
        <v>107.75</v>
      </c>
      <c r="H22" s="8">
        <v>126.537109375</v>
      </c>
      <c r="I22" s="8">
        <v>40.0625</v>
      </c>
      <c r="J22" s="8">
        <v>112.9375</v>
      </c>
    </row>
    <row r="23" spans="2:10" x14ac:dyDescent="0.25">
      <c r="B23" s="8">
        <v>5</v>
      </c>
      <c r="C23" s="8">
        <v>5</v>
      </c>
      <c r="D23" s="8">
        <v>0</v>
      </c>
      <c r="E23" s="8">
        <v>26.4375</v>
      </c>
      <c r="F23" s="8">
        <v>306.5</v>
      </c>
      <c r="G23" s="8">
        <v>110</v>
      </c>
      <c r="H23" s="8">
        <v>62.890625</v>
      </c>
      <c r="I23" s="8">
        <v>23.875</v>
      </c>
      <c r="J23" s="8">
        <v>0</v>
      </c>
    </row>
    <row r="24" spans="2:10" x14ac:dyDescent="0.25">
      <c r="B24" s="8">
        <v>1</v>
      </c>
      <c r="C24" s="8">
        <v>1</v>
      </c>
      <c r="D24" s="8">
        <v>0</v>
      </c>
      <c r="E24" s="8">
        <v>15.8125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</row>
    <row r="25" spans="2:10" x14ac:dyDescent="0.25">
      <c r="B25" s="8">
        <v>6</v>
      </c>
      <c r="C25" s="8">
        <v>6</v>
      </c>
      <c r="D25" s="8">
        <v>0</v>
      </c>
      <c r="E25" s="8">
        <v>25.40625</v>
      </c>
      <c r="F25" s="8">
        <v>257.75</v>
      </c>
      <c r="G25" s="8">
        <v>111.25</v>
      </c>
      <c r="H25" s="8">
        <v>63.15234375</v>
      </c>
      <c r="I25" s="8">
        <v>33</v>
      </c>
      <c r="J25" s="8">
        <v>0</v>
      </c>
    </row>
    <row r="26" spans="2:10" x14ac:dyDescent="0.25">
      <c r="B26" s="8">
        <v>9</v>
      </c>
      <c r="C26" s="8">
        <v>9</v>
      </c>
      <c r="D26" s="8">
        <v>0</v>
      </c>
      <c r="E26" s="8">
        <v>28.125</v>
      </c>
      <c r="F26" s="8">
        <v>319.75</v>
      </c>
      <c r="G26" s="8">
        <v>115.125</v>
      </c>
      <c r="H26" s="8">
        <v>85.427734375</v>
      </c>
      <c r="I26" s="8">
        <v>32.6875</v>
      </c>
      <c r="J26" s="8">
        <v>107.3515625</v>
      </c>
    </row>
    <row r="27" spans="2:10" x14ac:dyDescent="0.25">
      <c r="B27" s="8">
        <v>1</v>
      </c>
      <c r="C27" s="8">
        <v>1</v>
      </c>
      <c r="D27" s="8">
        <v>0</v>
      </c>
      <c r="E27" s="8">
        <v>21.25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</row>
    <row r="28" spans="2:10" x14ac:dyDescent="0.25">
      <c r="B28" s="8">
        <v>3</v>
      </c>
      <c r="C28" s="8">
        <v>4</v>
      </c>
      <c r="D28" s="8">
        <v>1</v>
      </c>
      <c r="E28" s="8">
        <v>30.25</v>
      </c>
      <c r="F28" s="8">
        <v>74</v>
      </c>
      <c r="G28" s="8">
        <v>84.5</v>
      </c>
      <c r="H28" s="8">
        <v>41.30859375</v>
      </c>
      <c r="I28" s="8">
        <v>18.0625</v>
      </c>
      <c r="J28" s="8">
        <v>43.7734375</v>
      </c>
    </row>
    <row r="29" spans="2:10" x14ac:dyDescent="0.25">
      <c r="B29" s="8">
        <v>1</v>
      </c>
      <c r="C29" s="8">
        <v>1</v>
      </c>
      <c r="D29" s="8">
        <v>0</v>
      </c>
      <c r="E29" s="8">
        <v>18.4375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</row>
    <row r="30" spans="2:10" x14ac:dyDescent="0.25">
      <c r="B30" s="8">
        <v>3</v>
      </c>
      <c r="C30" s="8">
        <v>2</v>
      </c>
      <c r="D30" s="8">
        <v>-1</v>
      </c>
      <c r="E30" s="8">
        <v>23.65625</v>
      </c>
      <c r="F30" s="8">
        <v>126.25</v>
      </c>
      <c r="G30" s="8">
        <v>68.75</v>
      </c>
      <c r="H30" s="8">
        <v>30.90625</v>
      </c>
      <c r="I30" s="8">
        <v>13.5</v>
      </c>
      <c r="J30" s="8">
        <v>0</v>
      </c>
    </row>
    <row r="31" spans="2:10" x14ac:dyDescent="0.25">
      <c r="B31" s="8">
        <v>10</v>
      </c>
      <c r="C31" s="8">
        <v>10</v>
      </c>
      <c r="D31" s="8">
        <v>0</v>
      </c>
      <c r="E31" s="8">
        <v>29.5</v>
      </c>
      <c r="F31" s="8">
        <v>299.25</v>
      </c>
      <c r="G31" s="8">
        <v>209.125</v>
      </c>
      <c r="H31" s="8">
        <v>172.478515625</v>
      </c>
      <c r="I31" s="8">
        <v>31.6875</v>
      </c>
      <c r="J31" s="8">
        <v>189.4609375</v>
      </c>
    </row>
    <row r="32" spans="2:10" x14ac:dyDescent="0.25">
      <c r="B32" s="8">
        <v>8</v>
      </c>
      <c r="C32" s="8">
        <v>9</v>
      </c>
      <c r="D32" s="8">
        <v>1</v>
      </c>
      <c r="E32" s="8">
        <v>26.75</v>
      </c>
      <c r="F32" s="8">
        <v>314.75</v>
      </c>
      <c r="G32" s="8">
        <v>41.125</v>
      </c>
      <c r="H32" s="8">
        <v>0</v>
      </c>
      <c r="I32" s="8">
        <v>13.875</v>
      </c>
      <c r="J32" s="8">
        <v>0</v>
      </c>
    </row>
    <row r="33" spans="2:10" x14ac:dyDescent="0.25">
      <c r="B33" s="8">
        <v>6</v>
      </c>
      <c r="C33" s="8">
        <v>6</v>
      </c>
      <c r="D33" s="8">
        <v>0</v>
      </c>
      <c r="E33" s="8">
        <v>28.375</v>
      </c>
      <c r="F33" s="8">
        <v>303.25</v>
      </c>
      <c r="G33" s="8">
        <v>93.625</v>
      </c>
      <c r="H33" s="8">
        <v>66.580078125</v>
      </c>
      <c r="I33" s="8">
        <v>26.5625</v>
      </c>
      <c r="J33" s="8">
        <v>204.6796875</v>
      </c>
    </row>
    <row r="34" spans="2:10" x14ac:dyDescent="0.25">
      <c r="B34" s="8">
        <v>2</v>
      </c>
      <c r="C34" s="8">
        <v>2</v>
      </c>
      <c r="D34" s="8">
        <v>0</v>
      </c>
      <c r="E34" s="8">
        <v>22.40625</v>
      </c>
      <c r="F34" s="8">
        <v>112.25</v>
      </c>
      <c r="G34" s="8">
        <v>0</v>
      </c>
      <c r="H34" s="8">
        <v>0</v>
      </c>
      <c r="I34" s="8">
        <v>7.6875</v>
      </c>
      <c r="J34" s="8">
        <v>0</v>
      </c>
    </row>
    <row r="35" spans="2:10" x14ac:dyDescent="0.25">
      <c r="B35" s="8">
        <v>5.666666666666667</v>
      </c>
      <c r="C35" s="8">
        <v>6</v>
      </c>
      <c r="D35" s="8">
        <v>0.33333333333333304</v>
      </c>
      <c r="E35" s="8">
        <v>28.25</v>
      </c>
      <c r="F35" s="8">
        <v>105.75</v>
      </c>
      <c r="G35" s="8">
        <v>34</v>
      </c>
      <c r="H35" s="8">
        <v>0</v>
      </c>
      <c r="I35" s="8">
        <v>18.1875</v>
      </c>
      <c r="J35" s="8">
        <v>0</v>
      </c>
    </row>
    <row r="36" spans="2:10" x14ac:dyDescent="0.25">
      <c r="B36" s="8">
        <v>5</v>
      </c>
      <c r="C36" s="8">
        <v>5</v>
      </c>
      <c r="D36" s="8">
        <v>0</v>
      </c>
      <c r="E36" s="8">
        <v>28.125</v>
      </c>
      <c r="F36" s="8">
        <v>295</v>
      </c>
      <c r="G36" s="8">
        <v>106</v>
      </c>
      <c r="H36" s="8">
        <v>66.03515625</v>
      </c>
      <c r="I36" s="8">
        <v>35.375</v>
      </c>
      <c r="J36" s="8">
        <v>126.2734375</v>
      </c>
    </row>
    <row r="37" spans="2:10" x14ac:dyDescent="0.25">
      <c r="B37" s="8">
        <v>3</v>
      </c>
      <c r="C37" s="8">
        <v>3</v>
      </c>
      <c r="D37" s="8">
        <v>0</v>
      </c>
      <c r="E37" s="8">
        <v>24.625</v>
      </c>
      <c r="F37" s="8">
        <v>135.25</v>
      </c>
      <c r="G37" s="8">
        <v>69.5</v>
      </c>
      <c r="H37" s="8">
        <v>39.56640625</v>
      </c>
      <c r="I37" s="8">
        <v>17.625</v>
      </c>
      <c r="J37" s="8">
        <v>0</v>
      </c>
    </row>
    <row r="38" spans="2:10" x14ac:dyDescent="0.25">
      <c r="B38" s="8">
        <v>7</v>
      </c>
      <c r="C38" s="8">
        <v>7</v>
      </c>
      <c r="D38" s="8">
        <v>0</v>
      </c>
      <c r="E38" s="8">
        <v>30</v>
      </c>
      <c r="F38" s="8">
        <v>323</v>
      </c>
      <c r="G38" s="8">
        <v>98.75</v>
      </c>
      <c r="H38" s="8">
        <v>83.427734375</v>
      </c>
      <c r="I38" s="8">
        <v>23.5625</v>
      </c>
      <c r="J38" s="8">
        <v>177.1640625</v>
      </c>
    </row>
    <row r="39" spans="2:10" x14ac:dyDescent="0.25">
      <c r="B39" s="8">
        <v>9</v>
      </c>
      <c r="C39" s="8">
        <v>9</v>
      </c>
      <c r="D39" s="8">
        <v>0</v>
      </c>
      <c r="E39" s="8">
        <v>26.875</v>
      </c>
      <c r="F39" s="8">
        <v>353.5</v>
      </c>
      <c r="G39" s="8">
        <v>104.75</v>
      </c>
      <c r="H39" s="8">
        <v>70.041015625</v>
      </c>
      <c r="I39" s="8">
        <v>28.875</v>
      </c>
      <c r="J39" s="8">
        <v>17.6875</v>
      </c>
    </row>
    <row r="40" spans="2:10" x14ac:dyDescent="0.25">
      <c r="B40" s="8">
        <v>8</v>
      </c>
      <c r="C40" s="8">
        <v>7</v>
      </c>
      <c r="D40" s="8">
        <v>-1</v>
      </c>
      <c r="E40" s="8">
        <v>28.25</v>
      </c>
      <c r="F40" s="8">
        <v>278.75</v>
      </c>
      <c r="G40" s="8">
        <v>76.25</v>
      </c>
      <c r="H40" s="8">
        <v>44.0859375</v>
      </c>
      <c r="I40" s="8">
        <v>20.875</v>
      </c>
      <c r="J40" s="8">
        <v>23.359375</v>
      </c>
    </row>
    <row r="41" spans="2:10" x14ac:dyDescent="0.25">
      <c r="B41" s="8">
        <v>7</v>
      </c>
      <c r="C41" s="8">
        <v>6</v>
      </c>
      <c r="D41" s="8">
        <v>-1</v>
      </c>
      <c r="E41" s="8">
        <v>30.75</v>
      </c>
      <c r="F41" s="8">
        <v>286.25</v>
      </c>
      <c r="G41" s="8">
        <v>98</v>
      </c>
      <c r="H41" s="8">
        <v>100.978515625</v>
      </c>
      <c r="I41" s="8">
        <v>29.5625</v>
      </c>
      <c r="J41" s="8">
        <v>89.9921875</v>
      </c>
    </row>
    <row r="42" spans="2:10" x14ac:dyDescent="0.25">
      <c r="B42" s="8">
        <v>5.666666666666667</v>
      </c>
      <c r="C42" s="8">
        <v>5</v>
      </c>
      <c r="D42" s="8">
        <v>-0.66666666666666696</v>
      </c>
      <c r="E42" s="8">
        <v>31.75</v>
      </c>
      <c r="F42" s="8">
        <v>109</v>
      </c>
      <c r="G42" s="8">
        <v>99.75</v>
      </c>
      <c r="H42" s="8">
        <v>29.453125</v>
      </c>
      <c r="I42" s="8">
        <v>26.1875</v>
      </c>
      <c r="J42" s="8">
        <v>0</v>
      </c>
    </row>
    <row r="43" spans="2:10" x14ac:dyDescent="0.25">
      <c r="B43" s="8">
        <v>2</v>
      </c>
      <c r="C43" s="8">
        <v>1</v>
      </c>
      <c r="D43" s="8">
        <v>-1</v>
      </c>
      <c r="E43" s="8">
        <v>28.25</v>
      </c>
      <c r="F43" s="8">
        <v>0</v>
      </c>
      <c r="G43" s="8">
        <v>0</v>
      </c>
      <c r="H43" s="8">
        <v>0</v>
      </c>
      <c r="I43" s="8">
        <v>26.125</v>
      </c>
      <c r="J43" s="8">
        <v>0</v>
      </c>
    </row>
    <row r="44" spans="2:10" x14ac:dyDescent="0.25">
      <c r="B44" s="8">
        <v>5.666666666666667</v>
      </c>
      <c r="C44" s="8">
        <v>6</v>
      </c>
      <c r="D44" s="8">
        <v>0.33333333333333304</v>
      </c>
      <c r="E44" s="8">
        <v>30.25</v>
      </c>
      <c r="F44" s="8">
        <v>94.25</v>
      </c>
      <c r="G44" s="8">
        <v>128</v>
      </c>
      <c r="H44" s="8">
        <v>0</v>
      </c>
      <c r="I44" s="8">
        <v>20.125</v>
      </c>
      <c r="J44" s="8">
        <v>0</v>
      </c>
    </row>
    <row r="45" spans="2:10" x14ac:dyDescent="0.25">
      <c r="B45" s="8">
        <v>7</v>
      </c>
      <c r="C45" s="8">
        <v>7</v>
      </c>
      <c r="D45" s="8">
        <v>0</v>
      </c>
      <c r="E45" s="8">
        <v>29.875</v>
      </c>
      <c r="F45" s="8">
        <v>168</v>
      </c>
      <c r="G45" s="8">
        <v>92.75</v>
      </c>
      <c r="H45" s="8">
        <v>62.2734375</v>
      </c>
      <c r="I45" s="8">
        <v>25.375</v>
      </c>
      <c r="J45" s="8">
        <v>39.40625</v>
      </c>
    </row>
    <row r="46" spans="2:10" x14ac:dyDescent="0.25">
      <c r="B46" s="8">
        <v>8</v>
      </c>
      <c r="C46" s="8">
        <v>8</v>
      </c>
      <c r="D46" s="8">
        <v>0</v>
      </c>
      <c r="E46" s="8">
        <v>22.53125</v>
      </c>
      <c r="F46" s="8">
        <v>286.25</v>
      </c>
      <c r="G46" s="8">
        <v>124.5</v>
      </c>
      <c r="H46" s="8">
        <v>83.9609375</v>
      </c>
      <c r="I46" s="8">
        <v>42.375</v>
      </c>
      <c r="J46" s="8">
        <v>219.796875</v>
      </c>
    </row>
    <row r="47" spans="2:10" x14ac:dyDescent="0.25">
      <c r="B47" s="8">
        <v>6</v>
      </c>
      <c r="C47" s="8">
        <v>6</v>
      </c>
      <c r="D47" s="8">
        <v>0</v>
      </c>
      <c r="E47" s="8">
        <v>27</v>
      </c>
      <c r="F47" s="8">
        <v>296.25</v>
      </c>
      <c r="G47" s="8">
        <v>107.75</v>
      </c>
      <c r="H47" s="8">
        <v>69.37890625</v>
      </c>
      <c r="I47" s="8">
        <v>34.9375</v>
      </c>
      <c r="J47" s="8">
        <v>197.1015625</v>
      </c>
    </row>
    <row r="48" spans="2:10" x14ac:dyDescent="0.25">
      <c r="B48" s="8">
        <v>5</v>
      </c>
      <c r="C48" s="8">
        <v>5</v>
      </c>
      <c r="D48" s="8">
        <v>0</v>
      </c>
      <c r="E48" s="8">
        <v>29.25</v>
      </c>
      <c r="F48" s="8">
        <v>328.5</v>
      </c>
      <c r="G48" s="8">
        <v>0</v>
      </c>
      <c r="H48" s="8">
        <v>38.546875</v>
      </c>
      <c r="I48" s="8">
        <v>28.5625</v>
      </c>
      <c r="J48" s="8">
        <v>0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1'!$B$12:$B$12" display="Full-Grown Tree"/>
    <hyperlink ref="D5" location="'RT_Output1'!$B$12:$B$12" display="Inputs"/>
    <hyperlink ref="F5" location="'RT_Output1'!$B$43:$B$43" display="Full-Grown Tree Rules"/>
    <hyperlink ref="H5" location="'RT_Output1'!$B$77:$B$77" display="Best Pruned Tree Rules"/>
    <hyperlink ref="J5" location="'RT_Output1'!$B$91:$B$91" display="Min-Error Tree Rules"/>
    <hyperlink ref="L5" location="'RT_Output1'!$B$107:$B$107" display="Train. Score - Summary"/>
    <hyperlink ref="B6" location="'RT_Output1'!$B$112:$B$112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219</v>
      </c>
      <c r="N2" t="s">
        <v>406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332</v>
      </c>
      <c r="G6" s="28"/>
      <c r="H6" s="27" t="s">
        <v>208</v>
      </c>
      <c r="I6" s="28"/>
      <c r="J6" s="27" t="s">
        <v>209</v>
      </c>
      <c r="K6" s="28"/>
      <c r="L6" s="29"/>
      <c r="M6" s="28"/>
      <c r="P6" s="8">
        <v>4</v>
      </c>
      <c r="Q6" s="8">
        <v>10</v>
      </c>
      <c r="R6" s="8">
        <v>65</v>
      </c>
      <c r="S6" s="8">
        <v>79</v>
      </c>
    </row>
    <row r="12" spans="2:19" x14ac:dyDescent="0.25">
      <c r="B12" s="9" t="s">
        <v>36</v>
      </c>
      <c r="C12" s="29" t="s">
        <v>37</v>
      </c>
      <c r="D12" s="32"/>
      <c r="E12" s="32"/>
      <c r="F12" s="28"/>
    </row>
    <row r="13" spans="2:19" x14ac:dyDescent="0.25">
      <c r="B13" s="9" t="s">
        <v>38</v>
      </c>
      <c r="C13" s="29" t="s">
        <v>39</v>
      </c>
      <c r="D13" s="32"/>
      <c r="E13" s="32"/>
      <c r="F13" s="28"/>
    </row>
    <row r="16" spans="2:19" ht="25.5" x14ac:dyDescent="0.25">
      <c r="B16" s="18" t="s">
        <v>146</v>
      </c>
      <c r="C16" s="18" t="s">
        <v>147</v>
      </c>
      <c r="D16" s="19" t="s">
        <v>148</v>
      </c>
      <c r="E16" s="19" t="s">
        <v>2</v>
      </c>
      <c r="F16" s="19" t="s">
        <v>3</v>
      </c>
      <c r="G16" s="19" t="s">
        <v>4</v>
      </c>
      <c r="H16" s="19" t="s">
        <v>5</v>
      </c>
      <c r="I16" s="19" t="s">
        <v>6</v>
      </c>
      <c r="J16" s="19" t="s">
        <v>7</v>
      </c>
    </row>
    <row r="17" spans="2:10" x14ac:dyDescent="0.25">
      <c r="B17" s="8">
        <v>7</v>
      </c>
      <c r="C17" s="8">
        <v>7</v>
      </c>
      <c r="D17" s="8">
        <v>0</v>
      </c>
      <c r="E17" s="8">
        <v>34</v>
      </c>
      <c r="F17" s="8">
        <v>267.25</v>
      </c>
      <c r="G17" s="8">
        <v>95.5</v>
      </c>
      <c r="H17" s="8">
        <v>76.458984375</v>
      </c>
      <c r="I17" s="8">
        <v>25.8125</v>
      </c>
      <c r="J17" s="8">
        <v>102.78125</v>
      </c>
    </row>
    <row r="18" spans="2:10" x14ac:dyDescent="0.25">
      <c r="B18" s="8">
        <v>7</v>
      </c>
      <c r="C18" s="8">
        <v>3</v>
      </c>
      <c r="D18" s="8">
        <v>-4</v>
      </c>
      <c r="E18" s="8">
        <v>20</v>
      </c>
      <c r="F18" s="8">
        <v>199.5</v>
      </c>
      <c r="G18" s="8">
        <v>66.125</v>
      </c>
      <c r="H18" s="8">
        <v>0</v>
      </c>
      <c r="I18" s="8">
        <v>25.0625</v>
      </c>
      <c r="J18" s="8">
        <v>0</v>
      </c>
    </row>
    <row r="19" spans="2:10" x14ac:dyDescent="0.25">
      <c r="B19" s="8">
        <v>7</v>
      </c>
      <c r="C19" s="8">
        <v>7</v>
      </c>
      <c r="D19" s="8">
        <v>0</v>
      </c>
      <c r="E19" s="8">
        <v>26.875</v>
      </c>
      <c r="F19" s="8">
        <v>186.25</v>
      </c>
      <c r="G19" s="8">
        <v>79.75</v>
      </c>
      <c r="H19" s="8">
        <v>24.09375</v>
      </c>
      <c r="I19" s="8">
        <v>24.6875</v>
      </c>
      <c r="J19" s="8">
        <v>0</v>
      </c>
    </row>
    <row r="20" spans="2:10" x14ac:dyDescent="0.25">
      <c r="B20" s="8">
        <v>3</v>
      </c>
      <c r="C20" s="8">
        <v>6</v>
      </c>
      <c r="D20" s="8">
        <v>3</v>
      </c>
      <c r="E20" s="8">
        <v>29.125</v>
      </c>
      <c r="F20" s="8">
        <v>82.5</v>
      </c>
      <c r="G20" s="8">
        <v>77.375</v>
      </c>
      <c r="H20" s="8">
        <v>94.970703125</v>
      </c>
      <c r="I20" s="8">
        <v>14.5625</v>
      </c>
      <c r="J20" s="8">
        <v>138.6953125</v>
      </c>
    </row>
    <row r="21" spans="2:10" x14ac:dyDescent="0.25">
      <c r="B21" s="8">
        <v>7</v>
      </c>
      <c r="C21" s="8">
        <v>6</v>
      </c>
      <c r="D21" s="8">
        <v>-1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2:10" x14ac:dyDescent="0.25">
      <c r="B22" s="8">
        <v>3</v>
      </c>
      <c r="C22" s="8">
        <v>6</v>
      </c>
      <c r="D22" s="8">
        <v>3</v>
      </c>
      <c r="E22" s="8">
        <v>25.6875</v>
      </c>
      <c r="F22" s="8">
        <v>82.75</v>
      </c>
      <c r="G22" s="8">
        <v>82.5</v>
      </c>
      <c r="H22" s="8">
        <v>68.8828125</v>
      </c>
      <c r="I22" s="8">
        <v>17.25</v>
      </c>
      <c r="J22" s="8">
        <v>0</v>
      </c>
    </row>
    <row r="23" spans="2:10" x14ac:dyDescent="0.25">
      <c r="B23" s="8">
        <v>8</v>
      </c>
      <c r="C23" s="8">
        <v>7</v>
      </c>
      <c r="D23" s="8">
        <v>-1</v>
      </c>
      <c r="E23" s="8">
        <v>28.75</v>
      </c>
      <c r="F23" s="8">
        <v>229.75</v>
      </c>
      <c r="G23" s="8">
        <v>95.5</v>
      </c>
      <c r="H23" s="8">
        <v>0</v>
      </c>
      <c r="I23" s="8">
        <v>22.875</v>
      </c>
      <c r="J23" s="8">
        <v>96.5859375</v>
      </c>
    </row>
    <row r="24" spans="2:10" x14ac:dyDescent="0.25">
      <c r="B24" s="8">
        <v>5</v>
      </c>
      <c r="C24" s="8">
        <v>6</v>
      </c>
      <c r="D24" s="8">
        <v>1</v>
      </c>
      <c r="E24" s="8">
        <v>35</v>
      </c>
      <c r="F24" s="8">
        <v>287.5</v>
      </c>
      <c r="G24" s="8">
        <v>125.75</v>
      </c>
      <c r="H24" s="8">
        <v>0</v>
      </c>
      <c r="I24" s="8">
        <v>58.25</v>
      </c>
      <c r="J24" s="8">
        <v>0</v>
      </c>
    </row>
    <row r="25" spans="2:10" x14ac:dyDescent="0.25">
      <c r="B25" s="8">
        <v>9</v>
      </c>
      <c r="C25" s="8">
        <v>9</v>
      </c>
      <c r="D25" s="8">
        <v>0</v>
      </c>
      <c r="E25" s="8">
        <v>27.875</v>
      </c>
      <c r="F25" s="8">
        <v>263.5</v>
      </c>
      <c r="G25" s="8">
        <v>88</v>
      </c>
      <c r="H25" s="8">
        <v>72.0078125</v>
      </c>
      <c r="I25" s="8">
        <v>26.75</v>
      </c>
      <c r="J25" s="8">
        <v>79.109375</v>
      </c>
    </row>
    <row r="26" spans="2:10" x14ac:dyDescent="0.25">
      <c r="B26" s="8">
        <v>2</v>
      </c>
      <c r="C26" s="8">
        <v>2</v>
      </c>
      <c r="D26" s="8">
        <v>0</v>
      </c>
      <c r="E26" s="8">
        <v>31.125</v>
      </c>
      <c r="F26" s="8">
        <v>0</v>
      </c>
      <c r="G26" s="8">
        <v>0</v>
      </c>
      <c r="H26" s="8">
        <v>0</v>
      </c>
      <c r="I26" s="8">
        <v>10.25</v>
      </c>
      <c r="J26" s="8">
        <v>0</v>
      </c>
    </row>
    <row r="27" spans="2:10" x14ac:dyDescent="0.25">
      <c r="B27" s="8">
        <v>9</v>
      </c>
      <c r="C27" s="8">
        <v>8</v>
      </c>
      <c r="D27" s="8">
        <v>-1</v>
      </c>
      <c r="E27" s="8">
        <v>23.5</v>
      </c>
      <c r="F27" s="8">
        <v>230.5</v>
      </c>
      <c r="G27" s="8">
        <v>122.25</v>
      </c>
      <c r="H27" s="8">
        <v>77.3515625</v>
      </c>
      <c r="I27" s="8">
        <v>25.0625</v>
      </c>
      <c r="J27" s="8">
        <v>57.765625</v>
      </c>
    </row>
    <row r="28" spans="2:10" x14ac:dyDescent="0.25">
      <c r="B28" s="8">
        <v>9</v>
      </c>
      <c r="C28" s="8">
        <v>5</v>
      </c>
      <c r="D28" s="8">
        <v>-4</v>
      </c>
      <c r="E28" s="8">
        <v>26.28125</v>
      </c>
      <c r="F28" s="8">
        <v>285.25</v>
      </c>
      <c r="G28" s="8">
        <v>150.875</v>
      </c>
      <c r="H28" s="8">
        <v>99.177734375</v>
      </c>
      <c r="I28" s="8">
        <v>30.25</v>
      </c>
      <c r="J28" s="8">
        <v>0</v>
      </c>
    </row>
    <row r="29" spans="2:10" x14ac:dyDescent="0.25">
      <c r="B29" s="8">
        <v>8</v>
      </c>
      <c r="C29" s="8">
        <v>6</v>
      </c>
      <c r="D29" s="8">
        <v>-2</v>
      </c>
      <c r="E29" s="8">
        <v>27.75</v>
      </c>
      <c r="F29" s="8">
        <v>303.75</v>
      </c>
      <c r="G29" s="8">
        <v>89</v>
      </c>
      <c r="H29" s="8">
        <v>49.943359375</v>
      </c>
      <c r="I29" s="8">
        <v>20.1875</v>
      </c>
      <c r="J29" s="8">
        <v>0</v>
      </c>
    </row>
    <row r="30" spans="2:10" x14ac:dyDescent="0.25">
      <c r="B30" s="8">
        <v>8</v>
      </c>
      <c r="C30" s="8">
        <v>5</v>
      </c>
      <c r="D30" s="8">
        <v>-3</v>
      </c>
      <c r="E30" s="8">
        <v>29.125</v>
      </c>
      <c r="F30" s="8">
        <v>256.75</v>
      </c>
      <c r="G30" s="8">
        <v>81</v>
      </c>
      <c r="H30" s="8">
        <v>0</v>
      </c>
      <c r="I30" s="8">
        <v>13.5</v>
      </c>
      <c r="J30" s="8">
        <v>0</v>
      </c>
    </row>
    <row r="31" spans="2:10" x14ac:dyDescent="0.25">
      <c r="B31" s="8">
        <v>5</v>
      </c>
      <c r="C31" s="8">
        <v>4</v>
      </c>
      <c r="D31" s="8">
        <v>-1</v>
      </c>
      <c r="E31" s="8">
        <v>29.5</v>
      </c>
      <c r="F31" s="8">
        <v>286.5</v>
      </c>
      <c r="G31" s="8">
        <v>86</v>
      </c>
      <c r="H31" s="8">
        <v>0</v>
      </c>
      <c r="I31" s="8">
        <v>28.75</v>
      </c>
      <c r="J31" s="8">
        <v>0</v>
      </c>
    </row>
    <row r="32" spans="2:10" x14ac:dyDescent="0.25">
      <c r="B32" s="8">
        <v>5</v>
      </c>
      <c r="C32" s="8">
        <v>4</v>
      </c>
      <c r="D32" s="8">
        <v>-1</v>
      </c>
      <c r="E32" s="8">
        <v>34.25</v>
      </c>
      <c r="F32" s="8">
        <v>239.25</v>
      </c>
      <c r="G32" s="8">
        <v>0</v>
      </c>
      <c r="H32" s="8">
        <v>0</v>
      </c>
      <c r="I32" s="8">
        <v>28.1875</v>
      </c>
      <c r="J32" s="8">
        <v>0</v>
      </c>
    </row>
    <row r="33" spans="2:10" x14ac:dyDescent="0.25">
      <c r="B33" s="8">
        <v>8</v>
      </c>
      <c r="C33" s="8">
        <v>3</v>
      </c>
      <c r="D33" s="8">
        <v>-5</v>
      </c>
      <c r="E33" s="8">
        <v>31.5</v>
      </c>
      <c r="F33" s="8">
        <v>173.5</v>
      </c>
      <c r="G33" s="8">
        <v>0</v>
      </c>
      <c r="H33" s="8">
        <v>0</v>
      </c>
      <c r="I33" s="8">
        <v>0</v>
      </c>
      <c r="J33" s="8">
        <v>0</v>
      </c>
    </row>
    <row r="34" spans="2:10" x14ac:dyDescent="0.25">
      <c r="B34" s="8">
        <v>10</v>
      </c>
      <c r="C34" s="8">
        <v>10</v>
      </c>
      <c r="D34" s="8">
        <v>0</v>
      </c>
      <c r="E34" s="8">
        <v>23.375</v>
      </c>
      <c r="F34" s="8">
        <v>333</v>
      </c>
      <c r="G34" s="8">
        <v>211.875</v>
      </c>
      <c r="H34" s="8">
        <v>204.892578125</v>
      </c>
      <c r="I34" s="8">
        <v>30.6875</v>
      </c>
      <c r="J34" s="8">
        <v>256.1640625</v>
      </c>
    </row>
    <row r="35" spans="2:10" x14ac:dyDescent="0.25">
      <c r="B35" s="8">
        <v>8</v>
      </c>
      <c r="C35" s="8">
        <v>8</v>
      </c>
      <c r="D35" s="8">
        <v>0</v>
      </c>
      <c r="E35" s="8">
        <v>23.125</v>
      </c>
      <c r="F35" s="8">
        <v>291</v>
      </c>
      <c r="G35" s="8">
        <v>90.75</v>
      </c>
      <c r="H35" s="8">
        <v>97.16015625</v>
      </c>
      <c r="I35" s="8">
        <v>37.875</v>
      </c>
      <c r="J35" s="8">
        <v>170.2421875</v>
      </c>
    </row>
    <row r="36" spans="2:10" x14ac:dyDescent="0.25">
      <c r="B36" s="8">
        <v>2</v>
      </c>
      <c r="C36" s="8">
        <v>5</v>
      </c>
      <c r="D36" s="8">
        <v>3</v>
      </c>
      <c r="E36" s="8">
        <v>25.0625</v>
      </c>
      <c r="F36" s="8">
        <v>90</v>
      </c>
      <c r="G36" s="8">
        <v>0</v>
      </c>
      <c r="H36" s="8">
        <v>0</v>
      </c>
      <c r="I36" s="8">
        <v>19.1875</v>
      </c>
      <c r="J36" s="8">
        <v>0</v>
      </c>
    </row>
    <row r="37" spans="2:10" x14ac:dyDescent="0.25">
      <c r="B37" s="8">
        <v>9</v>
      </c>
      <c r="C37" s="8">
        <v>9</v>
      </c>
      <c r="D37" s="8">
        <v>0</v>
      </c>
      <c r="E37" s="8">
        <v>28</v>
      </c>
      <c r="F37" s="8">
        <v>320.5</v>
      </c>
      <c r="G37" s="8">
        <v>91.875</v>
      </c>
      <c r="H37" s="8">
        <v>92.76953125</v>
      </c>
      <c r="I37" s="8">
        <v>21.75</v>
      </c>
      <c r="J37" s="8">
        <v>124.5390625</v>
      </c>
    </row>
    <row r="38" spans="2:10" x14ac:dyDescent="0.25">
      <c r="B38" s="8">
        <v>7</v>
      </c>
      <c r="C38" s="8">
        <v>5</v>
      </c>
      <c r="D38" s="8">
        <v>-2</v>
      </c>
      <c r="E38" s="8">
        <v>26.875</v>
      </c>
      <c r="F38" s="8">
        <v>211</v>
      </c>
      <c r="G38" s="8">
        <v>97.75</v>
      </c>
      <c r="H38" s="8">
        <v>56.083984375</v>
      </c>
      <c r="I38" s="8">
        <v>26.0625</v>
      </c>
      <c r="J38" s="8">
        <v>0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12:F12"/>
    <mergeCell ref="C13:F13"/>
    <mergeCell ref="B5:C5"/>
    <mergeCell ref="D5:E5"/>
    <mergeCell ref="F5:G5"/>
    <mergeCell ref="H5:I5"/>
  </mergeCells>
  <hyperlinks>
    <hyperlink ref="B5" location="'RT_FullTree1'!$B$12:$B$12" display="Full-Grown Tree"/>
    <hyperlink ref="D5" location="'RT_Output1'!$B$12:$B$12" display="Inputs"/>
    <hyperlink ref="F5" location="'RT_Output1'!$B$43:$B$43" display="Full-Grown Tree Rules"/>
    <hyperlink ref="H5" location="'RT_Output1'!$B$77:$B$77" display="Best Pruned Tree Rules"/>
    <hyperlink ref="J5" location="'RT_Output1'!$B$91:$B$91" display="Min-Error Tree Rules"/>
    <hyperlink ref="L5" location="'RT_Output1'!$B$107:$B$107" display="Train. Score - Summary"/>
    <hyperlink ref="B6" location="'RT_Output1'!$B$112:$B$112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211</v>
      </c>
      <c r="N2" t="s">
        <v>406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332</v>
      </c>
      <c r="G6" s="28"/>
      <c r="H6" s="27" t="s">
        <v>208</v>
      </c>
      <c r="I6" s="28"/>
      <c r="J6" s="27" t="s">
        <v>209</v>
      </c>
      <c r="K6" s="28"/>
      <c r="L6" s="29"/>
      <c r="M6" s="28"/>
      <c r="P6" s="8">
        <v>4</v>
      </c>
      <c r="Q6" s="8">
        <v>10</v>
      </c>
      <c r="R6" s="8">
        <v>65</v>
      </c>
      <c r="S6" s="8">
        <v>79</v>
      </c>
    </row>
    <row r="12" spans="2:19" x14ac:dyDescent="0.25">
      <c r="B12" s="12" t="s">
        <v>212</v>
      </c>
      <c r="C12" s="12" t="s">
        <v>213</v>
      </c>
      <c r="D12" s="12" t="s">
        <v>214</v>
      </c>
      <c r="E12" s="12" t="s">
        <v>215</v>
      </c>
    </row>
    <row r="13" spans="2:19" x14ac:dyDescent="0.25">
      <c r="B13" s="9">
        <v>0</v>
      </c>
      <c r="C13" s="8">
        <v>3.9221280364372473</v>
      </c>
      <c r="D13" s="8">
        <v>7.046875</v>
      </c>
      <c r="E13" s="8">
        <v>4.2428977272727275</v>
      </c>
    </row>
    <row r="14" spans="2:19" x14ac:dyDescent="0.25">
      <c r="B14" s="9">
        <v>1</v>
      </c>
      <c r="C14" s="8">
        <v>1.2335737179487181</v>
      </c>
      <c r="D14" s="8">
        <v>3.1247469635627527</v>
      </c>
      <c r="E14" s="8">
        <v>5.3941035525309973</v>
      </c>
    </row>
    <row r="15" spans="2:19" x14ac:dyDescent="0.25">
      <c r="B15" s="9">
        <v>2</v>
      </c>
      <c r="C15" s="8">
        <v>1.2335737179487181</v>
      </c>
      <c r="D15" s="8">
        <v>2.6437774122807012</v>
      </c>
      <c r="E15" s="8">
        <v>5.3941035525309973</v>
      </c>
    </row>
    <row r="16" spans="2:19" x14ac:dyDescent="0.25">
      <c r="B16" s="9">
        <v>3</v>
      </c>
      <c r="C16" s="8">
        <v>1.9660818713450281</v>
      </c>
      <c r="D16" s="8">
        <v>2.1522569444444439</v>
      </c>
      <c r="E16" s="8">
        <v>5.003406642603319</v>
      </c>
      <c r="F16" s="39" t="s">
        <v>216</v>
      </c>
      <c r="G16" s="41"/>
    </row>
    <row r="17" spans="2:9" x14ac:dyDescent="0.25">
      <c r="B17" s="9">
        <v>4</v>
      </c>
      <c r="C17" s="8">
        <v>1.714285714285714</v>
      </c>
      <c r="D17" s="8">
        <v>1.3996527777777774</v>
      </c>
      <c r="E17" s="8">
        <v>3.4091470258136933</v>
      </c>
      <c r="F17" s="39" t="s">
        <v>217</v>
      </c>
      <c r="G17" s="41"/>
      <c r="H17" s="9" t="s">
        <v>218</v>
      </c>
      <c r="I17" s="8">
        <v>1.8463875611078227</v>
      </c>
    </row>
    <row r="18" spans="2:9" x14ac:dyDescent="0.25">
      <c r="B18" s="9">
        <v>5</v>
      </c>
      <c r="C18" s="8">
        <v>1.9999999999999996</v>
      </c>
      <c r="D18" s="8">
        <v>1.0567956349206347</v>
      </c>
      <c r="E18" s="8">
        <v>4.0859559311940252</v>
      </c>
    </row>
    <row r="19" spans="2:9" x14ac:dyDescent="0.25">
      <c r="B19" s="9">
        <v>6</v>
      </c>
      <c r="C19" s="8">
        <v>1.4704861111111109</v>
      </c>
      <c r="D19" s="8">
        <v>0.84672619047619024</v>
      </c>
      <c r="E19" s="8">
        <v>4.6516124968505919</v>
      </c>
    </row>
    <row r="20" spans="2:9" x14ac:dyDescent="0.25">
      <c r="B20" s="9">
        <v>7</v>
      </c>
      <c r="C20" s="8">
        <v>0.48214285714285721</v>
      </c>
      <c r="D20" s="8">
        <v>0.79985119047619024</v>
      </c>
      <c r="E20" s="8">
        <v>4.704081632653061</v>
      </c>
    </row>
    <row r="21" spans="2:9" x14ac:dyDescent="0.25">
      <c r="B21" s="9">
        <v>8</v>
      </c>
      <c r="C21" s="8">
        <v>0.45937500000000003</v>
      </c>
      <c r="D21" s="8">
        <v>0.46651785714285698</v>
      </c>
      <c r="E21" s="8">
        <v>5.125</v>
      </c>
    </row>
    <row r="22" spans="2:9" x14ac:dyDescent="0.25">
      <c r="B22" s="9">
        <v>9</v>
      </c>
      <c r="C22" s="8">
        <v>0.46875</v>
      </c>
      <c r="D22" s="8">
        <v>0.40624999999999983</v>
      </c>
      <c r="E22" s="8">
        <v>4.9659090909090908</v>
      </c>
    </row>
    <row r="23" spans="2:9" x14ac:dyDescent="0.25">
      <c r="B23" s="9">
        <v>10</v>
      </c>
      <c r="C23" s="8">
        <v>0.41249999999999998</v>
      </c>
      <c r="D23" s="8">
        <v>0.35520833333333318</v>
      </c>
      <c r="E23" s="8">
        <v>4.8068181818181817</v>
      </c>
    </row>
    <row r="24" spans="2:9" x14ac:dyDescent="0.25">
      <c r="B24" s="9">
        <v>11</v>
      </c>
      <c r="C24" s="8">
        <v>0.28125</v>
      </c>
      <c r="D24" s="8">
        <v>0.33177083333333318</v>
      </c>
      <c r="E24" s="8">
        <v>4.9431818181818183</v>
      </c>
    </row>
    <row r="25" spans="2:9" x14ac:dyDescent="0.25">
      <c r="B25" s="9">
        <v>12</v>
      </c>
      <c r="C25" s="8">
        <v>0.28125</v>
      </c>
      <c r="D25" s="8">
        <v>0.2942708333333332</v>
      </c>
      <c r="E25" s="8">
        <v>4.9431818181818183</v>
      </c>
    </row>
    <row r="26" spans="2:9" x14ac:dyDescent="0.25">
      <c r="B26" s="9">
        <v>13</v>
      </c>
      <c r="C26" s="8">
        <v>0</v>
      </c>
      <c r="D26" s="8">
        <v>0.2708333333333332</v>
      </c>
      <c r="E26" s="8">
        <v>4.8636363636363633</v>
      </c>
    </row>
  </sheetData>
  <mergeCells count="16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F16:G16"/>
    <mergeCell ref="F17:G17"/>
    <mergeCell ref="B5:C5"/>
    <mergeCell ref="D5:E5"/>
    <mergeCell ref="F5:G5"/>
    <mergeCell ref="H5:I5"/>
  </mergeCells>
  <hyperlinks>
    <hyperlink ref="B5" location="'RT_FullTree1'!$B$12:$B$12" display="Full-Grown Tree"/>
    <hyperlink ref="D5" location="'RT_Output1'!$B$12:$B$12" display="Inputs"/>
    <hyperlink ref="F5" location="'RT_Output1'!$B$43:$B$43" display="Full-Grown Tree Rules"/>
    <hyperlink ref="H5" location="'RT_Output1'!$B$77:$B$77" display="Best Pruned Tree Rules"/>
    <hyperlink ref="J5" location="'RT_Output1'!$B$91:$B$91" display="Min-Error Tree Rules"/>
    <hyperlink ref="L5" location="'RT_Output1'!$B$107:$B$107" display="Train. Score - Summary"/>
    <hyperlink ref="B6" location="'RT_Output1'!$B$112:$B$112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210</v>
      </c>
      <c r="N2" t="s">
        <v>406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332</v>
      </c>
      <c r="G6" s="28"/>
      <c r="H6" s="27" t="s">
        <v>208</v>
      </c>
      <c r="I6" s="28"/>
      <c r="J6" s="27" t="s">
        <v>209</v>
      </c>
      <c r="K6" s="28"/>
      <c r="L6" s="29"/>
      <c r="M6" s="28"/>
      <c r="P6" s="8">
        <v>4</v>
      </c>
      <c r="Q6" s="8">
        <v>10</v>
      </c>
      <c r="R6" s="8">
        <v>65</v>
      </c>
      <c r="S6" s="8">
        <v>79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1'!$B$12:$B$12" display="Full-Grown Tree"/>
    <hyperlink ref="D5" location="'RT_Output1'!$B$12:$B$12" display="Inputs"/>
    <hyperlink ref="F5" location="'RT_Output1'!$B$43:$B$43" display="Full-Grown Tree Rules"/>
    <hyperlink ref="H5" location="'RT_Output1'!$B$77:$B$77" display="Best Pruned Tree Rules"/>
    <hyperlink ref="J5" location="'RT_Output1'!$B$91:$B$91" display="Min-Error Tree Rules"/>
    <hyperlink ref="L5" location="'RT_Output1'!$B$107:$B$107" display="Train. Score - Summary"/>
    <hyperlink ref="B6" location="'RT_Output1'!$B$112:$B$112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136</v>
      </c>
      <c r="CA1" s="12" t="s">
        <v>137</v>
      </c>
      <c r="CB1" s="12" t="s">
        <v>138</v>
      </c>
    </row>
    <row r="2" spans="2:80" ht="18.75" x14ac:dyDescent="0.3">
      <c r="B2" s="10" t="s">
        <v>202</v>
      </c>
      <c r="N2" t="s">
        <v>406</v>
      </c>
      <c r="BZ2">
        <v>0</v>
      </c>
      <c r="CA2">
        <v>-82.649122807017562</v>
      </c>
      <c r="CB2">
        <v>-82.649122807017562</v>
      </c>
    </row>
    <row r="3" spans="2:80" x14ac:dyDescent="0.25"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</v>
      </c>
      <c r="CA3">
        <v>-82.649122807017548</v>
      </c>
      <c r="CB3">
        <v>-82.649122807017562</v>
      </c>
    </row>
    <row r="4" spans="2:80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  <c r="AZ4" s="16">
        <v>1</v>
      </c>
      <c r="BA4" s="16">
        <v>7.2631578947368425</v>
      </c>
      <c r="BB4" s="16">
        <v>10</v>
      </c>
      <c r="BC4" s="16">
        <v>10</v>
      </c>
      <c r="BD4" s="16">
        <v>5.9545454545454541</v>
      </c>
      <c r="BE4">
        <v>1</v>
      </c>
      <c r="BF4">
        <v>1.5954198473282444</v>
      </c>
      <c r="BZ4">
        <v>2</v>
      </c>
      <c r="CA4">
        <v>-62.649122807017548</v>
      </c>
      <c r="CB4">
        <v>-80.773724717845582</v>
      </c>
    </row>
    <row r="5" spans="2:80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  <c r="AZ5" s="16">
        <v>2</v>
      </c>
      <c r="BA5" s="16">
        <v>7.2631578947368425</v>
      </c>
      <c r="BB5" s="16">
        <v>9</v>
      </c>
      <c r="BC5" s="16">
        <v>19</v>
      </c>
      <c r="BD5" s="16">
        <v>11.909090909090908</v>
      </c>
      <c r="BE5">
        <v>2</v>
      </c>
      <c r="BF5">
        <v>1.4274809160305344</v>
      </c>
      <c r="BZ5">
        <v>2</v>
      </c>
      <c r="CA5">
        <v>-62.649122807017548</v>
      </c>
      <c r="CB5">
        <v>-80.773724717845582</v>
      </c>
    </row>
    <row r="6" spans="2:80" x14ac:dyDescent="0.25">
      <c r="B6" s="27" t="s">
        <v>110</v>
      </c>
      <c r="C6" s="28"/>
      <c r="D6" s="27" t="s">
        <v>207</v>
      </c>
      <c r="E6" s="28"/>
      <c r="F6" s="27" t="s">
        <v>332</v>
      </c>
      <c r="G6" s="28"/>
      <c r="H6" s="27" t="s">
        <v>208</v>
      </c>
      <c r="I6" s="28"/>
      <c r="J6" s="27" t="s">
        <v>209</v>
      </c>
      <c r="K6" s="28"/>
      <c r="L6" s="29"/>
      <c r="M6" s="28"/>
      <c r="P6" s="8">
        <v>4</v>
      </c>
      <c r="Q6" s="8">
        <v>10</v>
      </c>
      <c r="R6" s="8">
        <v>65</v>
      </c>
      <c r="S6" s="8">
        <v>79</v>
      </c>
      <c r="AZ6" s="17">
        <v>3</v>
      </c>
      <c r="BA6" s="17">
        <v>7.2631578947368425</v>
      </c>
      <c r="BB6" s="17">
        <v>9</v>
      </c>
      <c r="BC6" s="17">
        <v>28</v>
      </c>
      <c r="BD6" s="17">
        <v>17.863636363636363</v>
      </c>
      <c r="BE6">
        <v>3</v>
      </c>
      <c r="BF6">
        <v>1.2595419847328244</v>
      </c>
      <c r="BZ6">
        <v>6</v>
      </c>
      <c r="CA6">
        <v>-44.649122807017548</v>
      </c>
      <c r="CB6">
        <v>-77.022928539501635</v>
      </c>
    </row>
    <row r="7" spans="2:80" x14ac:dyDescent="0.25">
      <c r="AZ7" s="17">
        <v>4</v>
      </c>
      <c r="BA7" s="17">
        <v>7.2631578947368425</v>
      </c>
      <c r="BB7" s="17">
        <v>8</v>
      </c>
      <c r="BC7" s="17">
        <v>36</v>
      </c>
      <c r="BD7" s="17">
        <v>23.818181818181817</v>
      </c>
      <c r="BE7">
        <v>4</v>
      </c>
      <c r="BF7">
        <v>1.1755725190839696</v>
      </c>
      <c r="BZ7">
        <v>6</v>
      </c>
      <c r="CA7">
        <v>-44.649122807017548</v>
      </c>
      <c r="CB7">
        <v>-77.022928539501635</v>
      </c>
    </row>
    <row r="8" spans="2:80" x14ac:dyDescent="0.25">
      <c r="AZ8" s="16">
        <v>5</v>
      </c>
      <c r="BA8" s="16">
        <v>7.2631578947368425</v>
      </c>
      <c r="BB8" s="16">
        <v>8</v>
      </c>
      <c r="BC8" s="16">
        <v>44</v>
      </c>
      <c r="BD8" s="16">
        <v>29.77272727272727</v>
      </c>
      <c r="BE8">
        <v>5</v>
      </c>
      <c r="BF8">
        <v>1.0076335877862597</v>
      </c>
      <c r="BZ8">
        <v>6</v>
      </c>
      <c r="CA8">
        <v>-44.649122807017548</v>
      </c>
      <c r="CB8">
        <v>-77.022928539501635</v>
      </c>
    </row>
    <row r="9" spans="2:80" x14ac:dyDescent="0.25">
      <c r="AZ9" s="16">
        <v>6</v>
      </c>
      <c r="BA9" s="16">
        <v>7.2631578947368425</v>
      </c>
      <c r="BB9" s="16">
        <v>7</v>
      </c>
      <c r="BC9" s="16">
        <v>51</v>
      </c>
      <c r="BD9" s="16">
        <v>35.727272727272727</v>
      </c>
      <c r="BE9">
        <v>6</v>
      </c>
      <c r="BF9">
        <v>0.83969465648854968</v>
      </c>
      <c r="BZ9">
        <v>13</v>
      </c>
      <c r="CA9">
        <v>-29.649122807017548</v>
      </c>
      <c r="CB9">
        <v>-70.459035227399724</v>
      </c>
    </row>
    <row r="10" spans="2:80" x14ac:dyDescent="0.25">
      <c r="AZ10" s="17">
        <v>7</v>
      </c>
      <c r="BA10" s="17">
        <v>7.2631578947368425</v>
      </c>
      <c r="BB10" s="17">
        <v>7</v>
      </c>
      <c r="BC10" s="17">
        <v>58</v>
      </c>
      <c r="BD10" s="17">
        <v>41.68181818181818</v>
      </c>
      <c r="BE10">
        <v>7</v>
      </c>
      <c r="BF10">
        <v>0.75572519083969469</v>
      </c>
      <c r="BZ10">
        <v>13</v>
      </c>
      <c r="CA10">
        <v>-29.649122807017548</v>
      </c>
      <c r="CB10">
        <v>-70.459035227399724</v>
      </c>
    </row>
    <row r="11" spans="2:80" x14ac:dyDescent="0.25">
      <c r="AZ11" s="17">
        <v>8</v>
      </c>
      <c r="BA11" s="17">
        <v>7.2631578947368425</v>
      </c>
      <c r="BB11" s="17">
        <v>7</v>
      </c>
      <c r="BC11" s="17">
        <v>65</v>
      </c>
      <c r="BD11" s="17">
        <v>47.636363636363633</v>
      </c>
      <c r="BE11">
        <v>8</v>
      </c>
      <c r="BF11">
        <v>0.58778625954198482</v>
      </c>
      <c r="BZ11">
        <v>15.368421052631582</v>
      </c>
      <c r="CA11">
        <v>-26.228070175438596</v>
      </c>
      <c r="CB11">
        <v>-68.238169069169757</v>
      </c>
    </row>
    <row r="12" spans="2:80" x14ac:dyDescent="0.25">
      <c r="AZ12" s="16">
        <v>9</v>
      </c>
      <c r="BA12" s="16">
        <v>7.2631578947368425</v>
      </c>
      <c r="BB12" s="16">
        <v>6</v>
      </c>
      <c r="BC12" s="16">
        <v>71</v>
      </c>
      <c r="BD12" s="16">
        <v>53.590909090909086</v>
      </c>
      <c r="BE12">
        <v>9</v>
      </c>
      <c r="BF12">
        <v>0.75572519083969469</v>
      </c>
      <c r="BZ12">
        <v>22.736842105263158</v>
      </c>
      <c r="CA12">
        <v>-17.385964912280706</v>
      </c>
      <c r="CB12">
        <v>-61.328807688009846</v>
      </c>
    </row>
    <row r="13" spans="2:80" x14ac:dyDescent="0.25">
      <c r="AZ13" s="16">
        <v>10</v>
      </c>
      <c r="BA13" s="16">
        <v>7.2631578947368425</v>
      </c>
      <c r="BB13" s="16">
        <v>6</v>
      </c>
      <c r="BC13" s="16">
        <v>77</v>
      </c>
      <c r="BD13" s="16">
        <v>59.54545454545454</v>
      </c>
      <c r="BE13">
        <v>10</v>
      </c>
      <c r="BF13">
        <v>1.0076335877862597</v>
      </c>
      <c r="BZ13">
        <v>22.736842105263158</v>
      </c>
      <c r="CA13">
        <v>-17.385964912280706</v>
      </c>
      <c r="CB13">
        <v>-61.328807688009846</v>
      </c>
    </row>
    <row r="14" spans="2:80" x14ac:dyDescent="0.25">
      <c r="AZ14" s="17">
        <v>11</v>
      </c>
      <c r="BA14" s="17">
        <v>7.2631578947368425</v>
      </c>
      <c r="BB14" s="17">
        <v>5</v>
      </c>
      <c r="BC14" s="17">
        <v>82</v>
      </c>
      <c r="BD14" s="17">
        <v>65.5</v>
      </c>
      <c r="BZ14">
        <v>22.736842105263158</v>
      </c>
      <c r="CA14">
        <v>-17.385964912280706</v>
      </c>
      <c r="CB14">
        <v>-61.328807688009846</v>
      </c>
    </row>
    <row r="15" spans="2:80" x14ac:dyDescent="0.25">
      <c r="AZ15" s="17">
        <v>12</v>
      </c>
      <c r="BA15" s="17">
        <v>7.2631578947368425</v>
      </c>
      <c r="BB15" s="17">
        <v>5</v>
      </c>
      <c r="BC15" s="17">
        <v>87</v>
      </c>
      <c r="BD15" s="17">
        <v>71.454545454545453</v>
      </c>
      <c r="BZ15">
        <v>32.65789473684211</v>
      </c>
      <c r="CA15">
        <v>-10.517543859649123</v>
      </c>
      <c r="CB15">
        <v>-52.025846114090967</v>
      </c>
    </row>
    <row r="16" spans="2:80" x14ac:dyDescent="0.25">
      <c r="AZ16" s="16">
        <v>13</v>
      </c>
      <c r="BA16" s="16">
        <v>7.2631578947368425</v>
      </c>
      <c r="BB16" s="16">
        <v>5</v>
      </c>
      <c r="BC16" s="16">
        <v>92</v>
      </c>
      <c r="BD16" s="16">
        <v>77.409090909090907</v>
      </c>
      <c r="BZ16">
        <v>35.973684210526315</v>
      </c>
      <c r="CA16">
        <v>-8.6228070175438631</v>
      </c>
      <c r="CB16">
        <v>-48.916633492569019</v>
      </c>
    </row>
    <row r="17" spans="52:80" x14ac:dyDescent="0.25">
      <c r="AZ17" s="16">
        <v>14</v>
      </c>
      <c r="BA17" s="16">
        <v>7.2631578947368425</v>
      </c>
      <c r="BB17" s="16">
        <v>4</v>
      </c>
      <c r="BC17" s="16">
        <v>96</v>
      </c>
      <c r="BD17" s="16">
        <v>83.36363636363636</v>
      </c>
      <c r="BZ17">
        <v>35.973684210526315</v>
      </c>
      <c r="CA17">
        <v>-8.6228070175438631</v>
      </c>
      <c r="CB17">
        <v>-48.916633492569019</v>
      </c>
    </row>
    <row r="18" spans="52:80" x14ac:dyDescent="0.25">
      <c r="AZ18" s="17">
        <v>15</v>
      </c>
      <c r="BA18" s="17">
        <v>7.2631578947368425</v>
      </c>
      <c r="BB18" s="17">
        <v>4</v>
      </c>
      <c r="BC18" s="17">
        <v>100</v>
      </c>
      <c r="BD18" s="17">
        <v>89.318181818181813</v>
      </c>
      <c r="BZ18">
        <v>50.850877192982466</v>
      </c>
      <c r="CA18">
        <v>-3.0438596491228047</v>
      </c>
      <c r="CB18">
        <v>-34.966303846798525</v>
      </c>
    </row>
    <row r="19" spans="52:80" x14ac:dyDescent="0.25">
      <c r="AZ19" s="17">
        <v>16</v>
      </c>
      <c r="BA19" s="17">
        <v>7.2631578947368425</v>
      </c>
      <c r="BB19" s="17">
        <v>3</v>
      </c>
      <c r="BC19" s="17">
        <v>103</v>
      </c>
      <c r="BD19" s="17">
        <v>95.272727272727266</v>
      </c>
      <c r="BZ19">
        <v>50.850877192982466</v>
      </c>
      <c r="CA19">
        <v>-3.0438596491228047</v>
      </c>
      <c r="CB19">
        <v>-34.966303846798525</v>
      </c>
    </row>
    <row r="20" spans="52:80" x14ac:dyDescent="0.25">
      <c r="AZ20" s="16">
        <v>17</v>
      </c>
      <c r="BA20" s="16">
        <v>7.2631578947368425</v>
      </c>
      <c r="BB20" s="16">
        <v>3</v>
      </c>
      <c r="BC20" s="16">
        <v>106</v>
      </c>
      <c r="BD20" s="16">
        <v>101.22727272727272</v>
      </c>
      <c r="BZ20">
        <v>52.114035087719294</v>
      </c>
      <c r="CA20">
        <v>-2.7631578947368425</v>
      </c>
      <c r="CB20">
        <v>-33.781841895742552</v>
      </c>
    </row>
    <row r="21" spans="52:80" x14ac:dyDescent="0.25">
      <c r="AZ21" s="16">
        <v>18</v>
      </c>
      <c r="BA21" s="16">
        <v>7</v>
      </c>
      <c r="BB21" s="16">
        <v>6</v>
      </c>
      <c r="BC21" s="16">
        <v>112</v>
      </c>
      <c r="BD21" s="16">
        <v>107.18181818181817</v>
      </c>
      <c r="BZ21">
        <v>52.114035087719294</v>
      </c>
      <c r="CA21">
        <v>-2.7631578947368425</v>
      </c>
      <c r="CB21">
        <v>-33.781841895742552</v>
      </c>
    </row>
    <row r="22" spans="52:80" x14ac:dyDescent="0.25">
      <c r="AZ22" s="17">
        <v>19</v>
      </c>
      <c r="BA22" s="17">
        <v>4.333333333333333</v>
      </c>
      <c r="BB22" s="17">
        <v>6</v>
      </c>
      <c r="BC22" s="17">
        <v>118</v>
      </c>
      <c r="BD22" s="17">
        <v>113.13636363636363</v>
      </c>
      <c r="BZ22">
        <v>72.114035087719287</v>
      </c>
      <c r="CA22">
        <v>-0.76315789473684248</v>
      </c>
      <c r="CB22">
        <v>-15.02786100402281</v>
      </c>
    </row>
    <row r="23" spans="52:80" x14ac:dyDescent="0.25">
      <c r="AZ23" s="17">
        <v>20</v>
      </c>
      <c r="BA23" s="17">
        <v>4.333333333333333</v>
      </c>
      <c r="BB23" s="17">
        <v>6</v>
      </c>
      <c r="BC23" s="17">
        <v>124</v>
      </c>
      <c r="BD23" s="17">
        <v>119.09090909090908</v>
      </c>
      <c r="BZ23">
        <v>88.140350877192986</v>
      </c>
      <c r="CA23">
        <v>0</v>
      </c>
      <c r="CB23">
        <v>0</v>
      </c>
    </row>
    <row r="24" spans="52:80" x14ac:dyDescent="0.25">
      <c r="AZ24" s="16">
        <v>21</v>
      </c>
      <c r="BA24" s="16">
        <v>1.5</v>
      </c>
      <c r="BB24" s="16">
        <v>5</v>
      </c>
      <c r="BC24" s="16">
        <v>129</v>
      </c>
      <c r="BD24" s="16">
        <v>125.04545454545453</v>
      </c>
    </row>
    <row r="25" spans="52:80" x14ac:dyDescent="0.25">
      <c r="AZ25" s="16">
        <v>22</v>
      </c>
      <c r="BA25" s="16">
        <v>1.5</v>
      </c>
      <c r="BB25" s="16">
        <v>2</v>
      </c>
      <c r="BC25" s="16">
        <v>131</v>
      </c>
      <c r="BD25" s="16">
        <v>131</v>
      </c>
    </row>
    <row r="39" spans="9:13" x14ac:dyDescent="0.25">
      <c r="I39" s="12" t="s">
        <v>139</v>
      </c>
      <c r="J39" s="12" t="s">
        <v>140</v>
      </c>
      <c r="K39" s="12" t="s">
        <v>141</v>
      </c>
      <c r="L39" s="12" t="s">
        <v>142</v>
      </c>
      <c r="M39" s="12" t="s">
        <v>143</v>
      </c>
    </row>
    <row r="40" spans="9:13" x14ac:dyDescent="0.25">
      <c r="I40" s="9">
        <v>1</v>
      </c>
      <c r="J40" s="8">
        <v>9.5</v>
      </c>
      <c r="K40" s="8">
        <v>0.70710678118654757</v>
      </c>
      <c r="L40" s="8">
        <v>9</v>
      </c>
      <c r="M40" s="8">
        <v>10</v>
      </c>
    </row>
    <row r="41" spans="9:13" x14ac:dyDescent="0.25">
      <c r="I41" s="9">
        <v>2</v>
      </c>
      <c r="J41" s="8">
        <v>8.5</v>
      </c>
      <c r="K41" s="8">
        <v>0.70710678118654757</v>
      </c>
      <c r="L41" s="8">
        <v>8</v>
      </c>
      <c r="M41" s="8">
        <v>9</v>
      </c>
    </row>
    <row r="42" spans="9:13" x14ac:dyDescent="0.25">
      <c r="I42" s="9">
        <v>3</v>
      </c>
      <c r="J42" s="8">
        <v>7.5</v>
      </c>
      <c r="K42" s="8">
        <v>0.70710678118654757</v>
      </c>
      <c r="L42" s="8">
        <v>7</v>
      </c>
      <c r="M42" s="8">
        <v>8</v>
      </c>
    </row>
    <row r="43" spans="9:13" x14ac:dyDescent="0.25">
      <c r="I43" s="9">
        <v>4</v>
      </c>
      <c r="J43" s="8">
        <v>7</v>
      </c>
      <c r="K43" s="8">
        <v>0</v>
      </c>
      <c r="L43" s="8">
        <v>7</v>
      </c>
      <c r="M43" s="8">
        <v>7</v>
      </c>
    </row>
    <row r="44" spans="9:13" x14ac:dyDescent="0.25">
      <c r="I44" s="9">
        <v>5</v>
      </c>
      <c r="J44" s="8">
        <v>6</v>
      </c>
      <c r="K44" s="8">
        <v>0</v>
      </c>
      <c r="L44" s="8">
        <v>6</v>
      </c>
      <c r="M44" s="8">
        <v>6</v>
      </c>
    </row>
    <row r="45" spans="9:13" x14ac:dyDescent="0.25">
      <c r="I45" s="9">
        <v>6</v>
      </c>
      <c r="J45" s="8">
        <v>5</v>
      </c>
      <c r="K45" s="8">
        <v>0</v>
      </c>
      <c r="L45" s="8">
        <v>5</v>
      </c>
      <c r="M45" s="8">
        <v>5</v>
      </c>
    </row>
    <row r="46" spans="9:13" x14ac:dyDescent="0.25">
      <c r="I46" s="9">
        <v>7</v>
      </c>
      <c r="J46" s="8">
        <v>4.5</v>
      </c>
      <c r="K46" s="8">
        <v>0.70710678118654757</v>
      </c>
      <c r="L46" s="8">
        <v>4</v>
      </c>
      <c r="M46" s="8">
        <v>5</v>
      </c>
    </row>
    <row r="47" spans="9:13" x14ac:dyDescent="0.25">
      <c r="I47" s="9">
        <v>8</v>
      </c>
      <c r="J47" s="8">
        <v>3.5</v>
      </c>
      <c r="K47" s="8">
        <v>0.70710678118654757</v>
      </c>
      <c r="L47" s="8">
        <v>3</v>
      </c>
      <c r="M47" s="8">
        <v>4</v>
      </c>
    </row>
    <row r="48" spans="9:13" x14ac:dyDescent="0.25">
      <c r="I48" s="9">
        <v>9</v>
      </c>
      <c r="J48" s="8">
        <v>4.5</v>
      </c>
      <c r="K48" s="8">
        <v>2.1213203435596424</v>
      </c>
      <c r="L48" s="8">
        <v>3</v>
      </c>
      <c r="M48" s="8">
        <v>6</v>
      </c>
    </row>
    <row r="49" spans="9:13" x14ac:dyDescent="0.25">
      <c r="I49" s="9">
        <v>10</v>
      </c>
      <c r="J49" s="8">
        <v>6</v>
      </c>
      <c r="K49" s="8">
        <v>0</v>
      </c>
      <c r="L49" s="8">
        <v>6</v>
      </c>
      <c r="M49" s="8">
        <v>6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1'!$B$12:$B$12" display="Full-Grown Tree"/>
    <hyperlink ref="D5" location="'RT_Output1'!$B$12:$B$12" display="Inputs"/>
    <hyperlink ref="F5" location="'RT_Output1'!$B$43:$B$43" display="Full-Grown Tree Rules"/>
    <hyperlink ref="H5" location="'RT_Output1'!$B$77:$B$77" display="Best Pruned Tree Rules"/>
    <hyperlink ref="J5" location="'RT_Output1'!$B$91:$B$91" display="Min-Error Tree Rules"/>
    <hyperlink ref="L5" location="'RT_Output1'!$B$107:$B$107" display="Train. Score - Summary"/>
    <hyperlink ref="B6" location="'RT_Output1'!$B$112:$B$112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406</v>
      </c>
    </row>
    <row r="3" spans="2:14" x14ac:dyDescent="0.25">
      <c r="B3" s="9" t="s">
        <v>10</v>
      </c>
      <c r="C3" s="8" t="s">
        <v>160</v>
      </c>
      <c r="F3" s="12" t="s">
        <v>161</v>
      </c>
      <c r="G3" s="12" t="s">
        <v>162</v>
      </c>
      <c r="H3" s="12" t="s">
        <v>163</v>
      </c>
    </row>
    <row r="4" spans="2:14" x14ac:dyDescent="0.25">
      <c r="B4" s="9" t="s">
        <v>164</v>
      </c>
      <c r="C4" s="8" t="s">
        <v>165</v>
      </c>
      <c r="F4" s="8">
        <v>0</v>
      </c>
      <c r="G4" s="8">
        <v>5.625</v>
      </c>
      <c r="H4" s="8" t="b">
        <v>1</v>
      </c>
    </row>
    <row r="5" spans="2:14" x14ac:dyDescent="0.25">
      <c r="B5" s="9" t="s">
        <v>166</v>
      </c>
      <c r="C5" s="8">
        <v>6</v>
      </c>
      <c r="F5" s="8">
        <v>1</v>
      </c>
      <c r="G5" s="8">
        <v>3.2307692307692308</v>
      </c>
      <c r="H5" s="8" t="b">
        <v>1</v>
      </c>
    </row>
    <row r="6" spans="2:14" x14ac:dyDescent="0.25">
      <c r="B6" s="9" t="s">
        <v>161</v>
      </c>
      <c r="C6" s="8" t="s">
        <v>167</v>
      </c>
      <c r="F6" s="8">
        <v>2</v>
      </c>
      <c r="G6" s="8">
        <v>7.2631578947368425</v>
      </c>
      <c r="H6" s="8" t="b">
        <v>1</v>
      </c>
    </row>
    <row r="7" spans="2:14" x14ac:dyDescent="0.25">
      <c r="B7" s="9" t="s">
        <v>168</v>
      </c>
      <c r="C7" s="8" t="s">
        <v>169</v>
      </c>
      <c r="F7" s="8">
        <v>3</v>
      </c>
      <c r="G7" s="8">
        <v>7</v>
      </c>
      <c r="H7" s="8" t="b">
        <v>0</v>
      </c>
    </row>
    <row r="8" spans="2:14" x14ac:dyDescent="0.25">
      <c r="B8" s="9" t="s">
        <v>170</v>
      </c>
      <c r="C8" s="8" t="s">
        <v>171</v>
      </c>
      <c r="F8" s="8">
        <v>4</v>
      </c>
      <c r="G8" s="8">
        <v>2.9166666666666665</v>
      </c>
      <c r="H8" s="8" t="b">
        <v>1</v>
      </c>
    </row>
    <row r="9" spans="2:14" x14ac:dyDescent="0.25">
      <c r="B9" s="9" t="s">
        <v>172</v>
      </c>
      <c r="C9" s="8" t="s">
        <v>173</v>
      </c>
      <c r="F9" s="8">
        <v>5</v>
      </c>
      <c r="G9" s="8">
        <v>6.4</v>
      </c>
      <c r="H9" s="8" t="b">
        <v>1</v>
      </c>
    </row>
    <row r="10" spans="2:14" x14ac:dyDescent="0.25">
      <c r="B10" s="9" t="s">
        <v>174</v>
      </c>
      <c r="C10" s="8" t="s">
        <v>175</v>
      </c>
      <c r="F10" s="8">
        <v>6</v>
      </c>
      <c r="G10" s="8">
        <v>8.2222222222222214</v>
      </c>
      <c r="H10" s="8" t="b">
        <v>1</v>
      </c>
    </row>
    <row r="11" spans="2:14" x14ac:dyDescent="0.25">
      <c r="B11" s="9" t="s">
        <v>176</v>
      </c>
      <c r="C11" s="8" t="s">
        <v>177</v>
      </c>
      <c r="F11" s="8">
        <v>7</v>
      </c>
      <c r="G11" s="8">
        <v>1.5</v>
      </c>
      <c r="H11" s="8" t="b">
        <v>1</v>
      </c>
    </row>
    <row r="12" spans="2:14" x14ac:dyDescent="0.25">
      <c r="B12" s="9" t="s">
        <v>178</v>
      </c>
      <c r="C12" s="8" t="s">
        <v>179</v>
      </c>
      <c r="F12" s="8">
        <v>8</v>
      </c>
      <c r="G12" s="8">
        <v>4.333333333333333</v>
      </c>
      <c r="H12" s="8" t="b">
        <v>1</v>
      </c>
    </row>
    <row r="13" spans="2:14" x14ac:dyDescent="0.25">
      <c r="B13" s="9" t="s">
        <v>180</v>
      </c>
      <c r="C13" s="8" t="s">
        <v>181</v>
      </c>
      <c r="F13" s="8">
        <v>9</v>
      </c>
      <c r="G13" s="8">
        <v>8</v>
      </c>
      <c r="H13" s="8" t="b">
        <v>0</v>
      </c>
    </row>
    <row r="14" spans="2:14" x14ac:dyDescent="0.25">
      <c r="B14" s="9" t="s">
        <v>182</v>
      </c>
      <c r="C14" s="8" t="s">
        <v>183</v>
      </c>
      <c r="F14" s="8">
        <v>10</v>
      </c>
      <c r="G14" s="8">
        <v>5.7142857142857144</v>
      </c>
      <c r="H14" s="8" t="b">
        <v>1</v>
      </c>
    </row>
    <row r="15" spans="2:14" x14ac:dyDescent="0.25">
      <c r="B15" s="9" t="s">
        <v>184</v>
      </c>
      <c r="C15" s="8" t="s">
        <v>185</v>
      </c>
      <c r="F15" s="8">
        <v>11</v>
      </c>
      <c r="G15" s="8">
        <v>8.8333333333333339</v>
      </c>
      <c r="H15" s="8" t="b">
        <v>1</v>
      </c>
    </row>
    <row r="16" spans="2:14" x14ac:dyDescent="0.25">
      <c r="B16" s="9" t="s">
        <v>16</v>
      </c>
      <c r="C16" s="8" t="s">
        <v>186</v>
      </c>
      <c r="F16" s="8">
        <v>12</v>
      </c>
      <c r="G16" s="8">
        <v>7</v>
      </c>
      <c r="H16" s="8" t="b">
        <v>0</v>
      </c>
    </row>
    <row r="17" spans="2:8" x14ac:dyDescent="0.25">
      <c r="B17" s="9" t="s">
        <v>24</v>
      </c>
      <c r="C17" s="8" t="s">
        <v>187</v>
      </c>
      <c r="F17" s="8">
        <v>13</v>
      </c>
      <c r="G17" s="8">
        <v>1</v>
      </c>
      <c r="H17" s="8" t="b">
        <v>0</v>
      </c>
    </row>
    <row r="18" spans="2:8" x14ac:dyDescent="0.25">
      <c r="B18" s="9" t="s">
        <v>18</v>
      </c>
      <c r="C18" s="8" t="s">
        <v>188</v>
      </c>
      <c r="F18" s="8">
        <v>14</v>
      </c>
      <c r="G18" s="8">
        <v>2</v>
      </c>
      <c r="H18" s="8" t="b">
        <v>0</v>
      </c>
    </row>
    <row r="19" spans="2:8" x14ac:dyDescent="0.25">
      <c r="B19" s="9" t="s">
        <v>189</v>
      </c>
      <c r="C19" s="8" t="s">
        <v>190</v>
      </c>
      <c r="F19" s="8">
        <v>15</v>
      </c>
      <c r="G19" s="8">
        <v>5.666666666666667</v>
      </c>
      <c r="H19" s="8" t="b">
        <v>0</v>
      </c>
    </row>
    <row r="20" spans="2:8" x14ac:dyDescent="0.25">
      <c r="B20" s="9" t="s">
        <v>92</v>
      </c>
      <c r="C20" s="8" t="b">
        <v>0</v>
      </c>
      <c r="F20" s="8">
        <v>16</v>
      </c>
      <c r="G20" s="8">
        <v>3</v>
      </c>
      <c r="H20" s="8" t="b">
        <v>0</v>
      </c>
    </row>
    <row r="21" spans="2:8" x14ac:dyDescent="0.25">
      <c r="F21" s="8">
        <v>17</v>
      </c>
      <c r="G21" s="8">
        <v>7</v>
      </c>
      <c r="H21" s="8" t="b">
        <v>0</v>
      </c>
    </row>
    <row r="22" spans="2:8" x14ac:dyDescent="0.25">
      <c r="F22" s="8">
        <v>18</v>
      </c>
      <c r="G22" s="8">
        <v>5.5</v>
      </c>
      <c r="H22" s="8" t="b">
        <v>1</v>
      </c>
    </row>
    <row r="23" spans="2:8" x14ac:dyDescent="0.25">
      <c r="F23" s="8">
        <v>19</v>
      </c>
      <c r="G23" s="8">
        <v>8.6</v>
      </c>
      <c r="H23" s="8" t="b">
        <v>1</v>
      </c>
    </row>
    <row r="24" spans="2:8" x14ac:dyDescent="0.25">
      <c r="F24" s="8">
        <v>20</v>
      </c>
      <c r="G24" s="8">
        <v>10</v>
      </c>
      <c r="H24" s="8" t="b">
        <v>0</v>
      </c>
    </row>
    <row r="25" spans="2:8" x14ac:dyDescent="0.25">
      <c r="F25" s="8">
        <v>21</v>
      </c>
      <c r="G25" s="8">
        <v>5</v>
      </c>
      <c r="H25" s="8" t="b">
        <v>0</v>
      </c>
    </row>
    <row r="26" spans="2:8" x14ac:dyDescent="0.25">
      <c r="F26" s="8">
        <v>22</v>
      </c>
      <c r="G26" s="8">
        <v>5.75</v>
      </c>
      <c r="H26" s="8" t="b">
        <v>1</v>
      </c>
    </row>
    <row r="27" spans="2:8" x14ac:dyDescent="0.25">
      <c r="F27" s="8">
        <v>23</v>
      </c>
      <c r="G27" s="8">
        <v>9</v>
      </c>
      <c r="H27" s="8" t="b">
        <v>0</v>
      </c>
    </row>
    <row r="28" spans="2:8" x14ac:dyDescent="0.25">
      <c r="F28" s="8">
        <v>24</v>
      </c>
      <c r="G28" s="8">
        <v>8</v>
      </c>
      <c r="H28" s="8" t="b">
        <v>0</v>
      </c>
    </row>
    <row r="29" spans="2:8" x14ac:dyDescent="0.25">
      <c r="F29" s="8">
        <v>25</v>
      </c>
      <c r="G29" s="8">
        <v>6</v>
      </c>
      <c r="H29" s="8" t="b">
        <v>0</v>
      </c>
    </row>
    <row r="30" spans="2:8" x14ac:dyDescent="0.25">
      <c r="F30" s="8">
        <v>26</v>
      </c>
      <c r="G30" s="8">
        <v>5</v>
      </c>
      <c r="H30" s="8" t="b">
        <v>0</v>
      </c>
    </row>
    <row r="33" spans="6:12" x14ac:dyDescent="0.25">
      <c r="F33" s="12" t="s">
        <v>172</v>
      </c>
      <c r="G33" s="12" t="s">
        <v>191</v>
      </c>
      <c r="H33" s="12" t="s">
        <v>192</v>
      </c>
      <c r="I33" s="12" t="s">
        <v>193</v>
      </c>
      <c r="J33" s="12" t="s">
        <v>194</v>
      </c>
      <c r="K33" s="12" t="s">
        <v>195</v>
      </c>
      <c r="L33" s="12" t="s">
        <v>196</v>
      </c>
    </row>
    <row r="34" spans="6:12" x14ac:dyDescent="0.25">
      <c r="F34" s="8">
        <v>0</v>
      </c>
      <c r="G34" s="8" t="s">
        <v>3</v>
      </c>
      <c r="H34" s="8">
        <v>1</v>
      </c>
      <c r="I34" s="8">
        <v>139.375</v>
      </c>
      <c r="J34" s="8" t="s">
        <v>197</v>
      </c>
      <c r="K34" s="8">
        <v>1</v>
      </c>
      <c r="L34" s="8">
        <v>2</v>
      </c>
    </row>
    <row r="35" spans="6:12" x14ac:dyDescent="0.25">
      <c r="F35" s="8">
        <v>1</v>
      </c>
      <c r="G35" s="8" t="s">
        <v>2</v>
      </c>
      <c r="H35" s="8">
        <v>0</v>
      </c>
      <c r="I35" s="8">
        <v>7.90625</v>
      </c>
      <c r="J35" s="8" t="s">
        <v>197</v>
      </c>
      <c r="K35" s="8">
        <v>3</v>
      </c>
      <c r="L35" s="8">
        <v>4</v>
      </c>
    </row>
    <row r="36" spans="6:12" x14ac:dyDescent="0.25">
      <c r="F36" s="8">
        <v>2</v>
      </c>
      <c r="G36" s="8" t="s">
        <v>5</v>
      </c>
      <c r="H36" s="8">
        <v>3</v>
      </c>
      <c r="I36" s="8">
        <v>69.7099609375</v>
      </c>
      <c r="J36" s="8" t="s">
        <v>197</v>
      </c>
      <c r="K36" s="8">
        <v>5</v>
      </c>
      <c r="L36" s="8">
        <v>6</v>
      </c>
    </row>
    <row r="37" spans="6:12" x14ac:dyDescent="0.25">
      <c r="F37" s="8">
        <v>4</v>
      </c>
      <c r="G37" s="8" t="s">
        <v>4</v>
      </c>
      <c r="H37" s="8">
        <v>2</v>
      </c>
      <c r="I37" s="8">
        <v>17</v>
      </c>
      <c r="J37" s="8" t="s">
        <v>197</v>
      </c>
      <c r="K37" s="8">
        <v>7</v>
      </c>
      <c r="L37" s="8">
        <v>8</v>
      </c>
    </row>
    <row r="38" spans="6:12" x14ac:dyDescent="0.25">
      <c r="F38" s="8">
        <v>5</v>
      </c>
      <c r="G38" s="8" t="s">
        <v>6</v>
      </c>
      <c r="H38" s="8">
        <v>4</v>
      </c>
      <c r="I38" s="8">
        <v>23.5</v>
      </c>
      <c r="J38" s="8" t="s">
        <v>197</v>
      </c>
      <c r="K38" s="8">
        <v>9</v>
      </c>
      <c r="L38" s="8">
        <v>10</v>
      </c>
    </row>
    <row r="39" spans="6:12" x14ac:dyDescent="0.25">
      <c r="F39" s="8">
        <v>6</v>
      </c>
      <c r="G39" s="8" t="s">
        <v>2</v>
      </c>
      <c r="H39" s="8">
        <v>0</v>
      </c>
      <c r="I39" s="8">
        <v>29.75</v>
      </c>
      <c r="J39" s="8" t="s">
        <v>197</v>
      </c>
      <c r="K39" s="8">
        <v>11</v>
      </c>
      <c r="L39" s="8">
        <v>12</v>
      </c>
    </row>
    <row r="40" spans="6:12" x14ac:dyDescent="0.25">
      <c r="F40" s="8">
        <v>7</v>
      </c>
      <c r="G40" s="8" t="s">
        <v>2</v>
      </c>
      <c r="H40" s="8">
        <v>0</v>
      </c>
      <c r="I40" s="8">
        <v>21.75</v>
      </c>
      <c r="J40" s="8" t="s">
        <v>197</v>
      </c>
      <c r="K40" s="8">
        <v>13</v>
      </c>
      <c r="L40" s="8">
        <v>14</v>
      </c>
    </row>
    <row r="41" spans="6:12" x14ac:dyDescent="0.25">
      <c r="F41" s="8">
        <v>8</v>
      </c>
      <c r="G41" s="8" t="s">
        <v>5</v>
      </c>
      <c r="H41" s="8">
        <v>3</v>
      </c>
      <c r="I41" s="8">
        <v>30.1796875</v>
      </c>
      <c r="J41" s="8" t="s">
        <v>197</v>
      </c>
      <c r="K41" s="8">
        <v>15</v>
      </c>
      <c r="L41" s="8">
        <v>16</v>
      </c>
    </row>
    <row r="42" spans="6:12" x14ac:dyDescent="0.25">
      <c r="F42" s="8">
        <v>10</v>
      </c>
      <c r="G42" s="8" t="s">
        <v>3</v>
      </c>
      <c r="H42" s="8">
        <v>1</v>
      </c>
      <c r="I42" s="8">
        <v>212.875</v>
      </c>
      <c r="J42" s="8" t="s">
        <v>197</v>
      </c>
      <c r="K42" s="8">
        <v>17</v>
      </c>
      <c r="L42" s="8">
        <v>18</v>
      </c>
    </row>
    <row r="43" spans="6:12" x14ac:dyDescent="0.25">
      <c r="F43" s="8">
        <v>11</v>
      </c>
      <c r="G43" s="8" t="s">
        <v>4</v>
      </c>
      <c r="H43" s="8">
        <v>2</v>
      </c>
      <c r="I43" s="8">
        <v>166.8125</v>
      </c>
      <c r="J43" s="8" t="s">
        <v>197</v>
      </c>
      <c r="K43" s="8">
        <v>19</v>
      </c>
      <c r="L43" s="8">
        <v>20</v>
      </c>
    </row>
    <row r="44" spans="6:12" x14ac:dyDescent="0.25">
      <c r="F44" s="8">
        <v>18</v>
      </c>
      <c r="G44" s="8" t="s">
        <v>5</v>
      </c>
      <c r="H44" s="8">
        <v>3</v>
      </c>
      <c r="I44" s="8">
        <v>63.021484375</v>
      </c>
      <c r="J44" s="8" t="s">
        <v>197</v>
      </c>
      <c r="K44" s="8">
        <v>21</v>
      </c>
      <c r="L44" s="8">
        <v>22</v>
      </c>
    </row>
    <row r="45" spans="6:12" x14ac:dyDescent="0.25">
      <c r="F45" s="8">
        <v>19</v>
      </c>
      <c r="G45" s="8" t="s">
        <v>7</v>
      </c>
      <c r="H45" s="8">
        <v>5</v>
      </c>
      <c r="I45" s="8">
        <v>170.046875</v>
      </c>
      <c r="J45" s="8" t="s">
        <v>197</v>
      </c>
      <c r="K45" s="8">
        <v>23</v>
      </c>
      <c r="L45" s="8">
        <v>24</v>
      </c>
    </row>
    <row r="46" spans="6:12" x14ac:dyDescent="0.25">
      <c r="F46" s="8">
        <v>22</v>
      </c>
      <c r="G46" s="8" t="s">
        <v>6</v>
      </c>
      <c r="H46" s="8">
        <v>4</v>
      </c>
      <c r="I46" s="8">
        <v>35.15625</v>
      </c>
      <c r="J46" s="8" t="s">
        <v>197</v>
      </c>
      <c r="K46" s="8">
        <v>25</v>
      </c>
      <c r="L46" s="8">
        <v>26</v>
      </c>
    </row>
    <row r="49" spans="6:13" x14ac:dyDescent="0.25">
      <c r="F49" s="9" t="s">
        <v>16</v>
      </c>
      <c r="G49" s="8" t="s">
        <v>2</v>
      </c>
      <c r="H49" s="8" t="s">
        <v>3</v>
      </c>
      <c r="I49" s="8" t="s">
        <v>4</v>
      </c>
      <c r="J49" s="8" t="s">
        <v>5</v>
      </c>
      <c r="K49" s="8" t="s">
        <v>6</v>
      </c>
      <c r="L49" s="8" t="s">
        <v>7</v>
      </c>
      <c r="M49" s="8" t="s">
        <v>1</v>
      </c>
    </row>
    <row r="50" spans="6:13" x14ac:dyDescent="0.25">
      <c r="F50" s="9" t="s">
        <v>198</v>
      </c>
      <c r="G50" s="8" t="s">
        <v>199</v>
      </c>
      <c r="H50" s="8" t="s">
        <v>199</v>
      </c>
      <c r="I50" s="8" t="s">
        <v>199</v>
      </c>
      <c r="J50" s="8" t="s">
        <v>199</v>
      </c>
      <c r="K50" s="8" t="s">
        <v>199</v>
      </c>
      <c r="L50" s="8" t="s">
        <v>199</v>
      </c>
      <c r="M50" s="8" t="s">
        <v>28</v>
      </c>
    </row>
    <row r="51" spans="6:13" x14ac:dyDescent="0.25">
      <c r="F51" s="9" t="s">
        <v>200</v>
      </c>
      <c r="G51" s="8">
        <v>2</v>
      </c>
      <c r="H51" s="8">
        <v>3</v>
      </c>
      <c r="I51" s="8">
        <v>4</v>
      </c>
      <c r="J51" s="8">
        <v>5</v>
      </c>
      <c r="K51" s="8">
        <v>6</v>
      </c>
      <c r="L51" s="8">
        <v>7</v>
      </c>
      <c r="M51" s="8">
        <v>1</v>
      </c>
    </row>
    <row r="52" spans="6:13" x14ac:dyDescent="0.25">
      <c r="F52" s="9" t="s">
        <v>201</v>
      </c>
      <c r="G52" s="8">
        <v>0</v>
      </c>
      <c r="H52" s="8">
        <v>1</v>
      </c>
      <c r="I52" s="8">
        <v>2</v>
      </c>
      <c r="J52" s="8">
        <v>3</v>
      </c>
      <c r="K52" s="8">
        <v>4</v>
      </c>
      <c r="L52" s="8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N35" sqref="N35"/>
    </sheetView>
  </sheetViews>
  <sheetFormatPr defaultRowHeight="15" x14ac:dyDescent="0.25"/>
  <sheetData>
    <row r="1" spans="1:3" x14ac:dyDescent="0.25">
      <c r="A1" s="8">
        <v>4</v>
      </c>
      <c r="B1" s="8">
        <v>4</v>
      </c>
      <c r="C1">
        <f>ABS(A1-B1)*2</f>
        <v>0</v>
      </c>
    </row>
    <row r="2" spans="1:3" x14ac:dyDescent="0.25">
      <c r="A2" s="13">
        <v>4</v>
      </c>
      <c r="B2" s="13">
        <v>5</v>
      </c>
      <c r="C2">
        <f t="shared" ref="C2:C54" si="0">ABS(A2-B2)*2</f>
        <v>2</v>
      </c>
    </row>
    <row r="3" spans="1:3" x14ac:dyDescent="0.25">
      <c r="A3" s="8">
        <v>4</v>
      </c>
      <c r="B3" s="8">
        <v>4</v>
      </c>
      <c r="C3">
        <f t="shared" si="0"/>
        <v>0</v>
      </c>
    </row>
    <row r="4" spans="1:3" x14ac:dyDescent="0.25">
      <c r="A4" s="13">
        <v>1</v>
      </c>
      <c r="B4" s="13">
        <v>2</v>
      </c>
      <c r="C4">
        <f t="shared" si="0"/>
        <v>2</v>
      </c>
    </row>
    <row r="5" spans="1:3" x14ac:dyDescent="0.25">
      <c r="A5" s="8">
        <v>4</v>
      </c>
      <c r="B5" s="8">
        <v>4</v>
      </c>
      <c r="C5">
        <f t="shared" si="0"/>
        <v>0</v>
      </c>
    </row>
    <row r="6" spans="1:3" x14ac:dyDescent="0.25">
      <c r="A6" s="8">
        <v>4</v>
      </c>
      <c r="B6" s="8">
        <v>4</v>
      </c>
      <c r="C6">
        <f t="shared" si="0"/>
        <v>0</v>
      </c>
    </row>
    <row r="7" spans="1:3" x14ac:dyDescent="0.25">
      <c r="A7" s="8">
        <v>3</v>
      </c>
      <c r="B7" s="8">
        <v>3</v>
      </c>
      <c r="C7">
        <f t="shared" si="0"/>
        <v>0</v>
      </c>
    </row>
    <row r="8" spans="1:3" x14ac:dyDescent="0.25">
      <c r="A8" s="8">
        <v>1</v>
      </c>
      <c r="B8" s="8">
        <v>1</v>
      </c>
      <c r="C8">
        <f t="shared" si="0"/>
        <v>0</v>
      </c>
    </row>
    <row r="9" spans="1:3" x14ac:dyDescent="0.25">
      <c r="A9" s="8">
        <v>3</v>
      </c>
      <c r="B9" s="8">
        <v>3</v>
      </c>
      <c r="C9">
        <f t="shared" si="0"/>
        <v>0</v>
      </c>
    </row>
    <row r="10" spans="1:3" x14ac:dyDescent="0.25">
      <c r="A10" s="8">
        <v>5</v>
      </c>
      <c r="B10" s="8">
        <v>5</v>
      </c>
      <c r="C10">
        <f t="shared" si="0"/>
        <v>0</v>
      </c>
    </row>
    <row r="11" spans="1:3" x14ac:dyDescent="0.25">
      <c r="A11" s="8">
        <v>1</v>
      </c>
      <c r="B11" s="8">
        <v>1</v>
      </c>
      <c r="C11">
        <f t="shared" si="0"/>
        <v>0</v>
      </c>
    </row>
    <row r="12" spans="1:3" x14ac:dyDescent="0.25">
      <c r="A12" s="8">
        <v>2</v>
      </c>
      <c r="B12" s="8">
        <v>2</v>
      </c>
      <c r="C12">
        <f t="shared" si="0"/>
        <v>0</v>
      </c>
    </row>
    <row r="13" spans="1:3" x14ac:dyDescent="0.25">
      <c r="A13" s="8">
        <v>1</v>
      </c>
      <c r="B13" s="8">
        <v>1</v>
      </c>
      <c r="C13">
        <f t="shared" si="0"/>
        <v>0</v>
      </c>
    </row>
    <row r="14" spans="1:3" x14ac:dyDescent="0.25">
      <c r="A14" s="8">
        <v>1</v>
      </c>
      <c r="B14" s="8">
        <v>1</v>
      </c>
      <c r="C14">
        <f t="shared" si="0"/>
        <v>0</v>
      </c>
    </row>
    <row r="15" spans="1:3" x14ac:dyDescent="0.25">
      <c r="A15" s="8">
        <v>5</v>
      </c>
      <c r="B15" s="8">
        <v>5</v>
      </c>
      <c r="C15">
        <f t="shared" si="0"/>
        <v>0</v>
      </c>
    </row>
    <row r="16" spans="1:3" x14ac:dyDescent="0.25">
      <c r="A16" s="8">
        <v>5</v>
      </c>
      <c r="B16" s="8">
        <v>5</v>
      </c>
      <c r="C16">
        <f t="shared" si="0"/>
        <v>0</v>
      </c>
    </row>
    <row r="17" spans="1:3" x14ac:dyDescent="0.25">
      <c r="A17" s="8">
        <v>3</v>
      </c>
      <c r="B17" s="8">
        <v>3</v>
      </c>
      <c r="C17">
        <f t="shared" si="0"/>
        <v>0</v>
      </c>
    </row>
    <row r="18" spans="1:3" x14ac:dyDescent="0.25">
      <c r="A18" s="8">
        <v>1</v>
      </c>
      <c r="B18" s="8">
        <v>1</v>
      </c>
      <c r="C18">
        <f t="shared" si="0"/>
        <v>0</v>
      </c>
    </row>
    <row r="19" spans="1:3" x14ac:dyDescent="0.25">
      <c r="A19" s="8">
        <v>3</v>
      </c>
      <c r="B19" s="8">
        <v>3</v>
      </c>
      <c r="C19">
        <f t="shared" si="0"/>
        <v>0</v>
      </c>
    </row>
    <row r="20" spans="1:3" x14ac:dyDescent="0.25">
      <c r="A20" s="8">
        <v>3</v>
      </c>
      <c r="B20" s="8">
        <v>3</v>
      </c>
      <c r="C20">
        <f t="shared" si="0"/>
        <v>0</v>
      </c>
    </row>
    <row r="21" spans="1:3" x14ac:dyDescent="0.25">
      <c r="A21" s="8">
        <v>2</v>
      </c>
      <c r="B21" s="8">
        <v>2</v>
      </c>
      <c r="C21">
        <f t="shared" si="0"/>
        <v>0</v>
      </c>
    </row>
    <row r="22" spans="1:3" x14ac:dyDescent="0.25">
      <c r="A22" s="8">
        <v>4</v>
      </c>
      <c r="B22" s="8">
        <v>4</v>
      </c>
      <c r="C22">
        <f t="shared" si="0"/>
        <v>0</v>
      </c>
    </row>
    <row r="23" spans="1:3" x14ac:dyDescent="0.25">
      <c r="A23" s="8">
        <v>5</v>
      </c>
      <c r="B23" s="8">
        <v>5</v>
      </c>
      <c r="C23">
        <f t="shared" si="0"/>
        <v>0</v>
      </c>
    </row>
    <row r="24" spans="1:3" x14ac:dyDescent="0.25">
      <c r="A24" s="8">
        <v>4</v>
      </c>
      <c r="B24" s="8">
        <v>4</v>
      </c>
      <c r="C24">
        <f t="shared" si="0"/>
        <v>0</v>
      </c>
    </row>
    <row r="25" spans="1:3" x14ac:dyDescent="0.25">
      <c r="A25" s="13">
        <v>4</v>
      </c>
      <c r="B25" s="13">
        <v>3</v>
      </c>
      <c r="C25">
        <f t="shared" si="0"/>
        <v>2</v>
      </c>
    </row>
    <row r="26" spans="1:3" x14ac:dyDescent="0.25">
      <c r="A26" s="8">
        <v>3</v>
      </c>
      <c r="B26" s="8">
        <v>3</v>
      </c>
      <c r="C26">
        <f t="shared" si="0"/>
        <v>0</v>
      </c>
    </row>
    <row r="27" spans="1:3" x14ac:dyDescent="0.25">
      <c r="A27" s="13">
        <v>3</v>
      </c>
      <c r="B27" s="13">
        <v>1</v>
      </c>
      <c r="C27">
        <f t="shared" si="0"/>
        <v>4</v>
      </c>
    </row>
    <row r="28" spans="1:3" x14ac:dyDescent="0.25">
      <c r="A28" s="8">
        <v>3</v>
      </c>
      <c r="B28" s="8">
        <v>3</v>
      </c>
      <c r="C28">
        <f t="shared" si="0"/>
        <v>0</v>
      </c>
    </row>
    <row r="29" spans="1:3" x14ac:dyDescent="0.25">
      <c r="A29" s="8">
        <v>4</v>
      </c>
      <c r="B29" s="8">
        <v>4</v>
      </c>
      <c r="C29">
        <f t="shared" si="0"/>
        <v>0</v>
      </c>
    </row>
    <row r="30" spans="1:3" x14ac:dyDescent="0.25">
      <c r="A30" s="8">
        <v>4</v>
      </c>
      <c r="B30" s="8">
        <v>4</v>
      </c>
      <c r="C30">
        <f t="shared" si="0"/>
        <v>0</v>
      </c>
    </row>
    <row r="31" spans="1:3" x14ac:dyDescent="0.25">
      <c r="A31" s="8">
        <v>3</v>
      </c>
      <c r="B31" s="8">
        <v>3</v>
      </c>
      <c r="C31">
        <f t="shared" si="0"/>
        <v>0</v>
      </c>
    </row>
    <row r="32" spans="1:3" x14ac:dyDescent="0.25">
      <c r="A32" s="8">
        <v>3</v>
      </c>
      <c r="B32" s="8">
        <v>3</v>
      </c>
      <c r="C32">
        <f t="shared" si="0"/>
        <v>0</v>
      </c>
    </row>
    <row r="33" spans="1:3" x14ac:dyDescent="0.25">
      <c r="A33" s="8">
        <v>4</v>
      </c>
      <c r="B33" s="8">
        <v>4</v>
      </c>
      <c r="C33">
        <f t="shared" si="0"/>
        <v>0</v>
      </c>
    </row>
    <row r="34" spans="1:3" x14ac:dyDescent="0.25">
      <c r="A34" s="13">
        <v>4</v>
      </c>
      <c r="B34" s="13">
        <v>2</v>
      </c>
      <c r="C34">
        <f t="shared" si="0"/>
        <v>4</v>
      </c>
    </row>
    <row r="35" spans="1:3" x14ac:dyDescent="0.25">
      <c r="A35" s="8">
        <v>4</v>
      </c>
      <c r="B35" s="8">
        <v>4</v>
      </c>
      <c r="C35">
        <f t="shared" si="0"/>
        <v>0</v>
      </c>
    </row>
    <row r="36" spans="1:3" x14ac:dyDescent="0.25">
      <c r="A36" s="13">
        <v>2</v>
      </c>
      <c r="B36" s="13">
        <v>3</v>
      </c>
      <c r="C36">
        <f t="shared" si="0"/>
        <v>2</v>
      </c>
    </row>
    <row r="37" spans="1:3" x14ac:dyDescent="0.25">
      <c r="A37" s="13">
        <v>4</v>
      </c>
      <c r="B37" s="13">
        <v>3</v>
      </c>
      <c r="C37">
        <f t="shared" si="0"/>
        <v>2</v>
      </c>
    </row>
    <row r="38" spans="1:3" x14ac:dyDescent="0.25">
      <c r="A38" s="13">
        <v>2</v>
      </c>
      <c r="B38" s="13">
        <v>3</v>
      </c>
      <c r="C38">
        <f t="shared" si="0"/>
        <v>2</v>
      </c>
    </row>
    <row r="39" spans="1:3" x14ac:dyDescent="0.25">
      <c r="A39" s="13">
        <v>3</v>
      </c>
      <c r="B39" s="13">
        <v>4</v>
      </c>
      <c r="C39">
        <f t="shared" si="0"/>
        <v>2</v>
      </c>
    </row>
    <row r="40" spans="1:3" x14ac:dyDescent="0.25">
      <c r="A40" s="8">
        <v>3</v>
      </c>
      <c r="B40" s="8">
        <v>3</v>
      </c>
      <c r="C40">
        <f t="shared" si="0"/>
        <v>0</v>
      </c>
    </row>
    <row r="41" spans="1:3" x14ac:dyDescent="0.25">
      <c r="A41" s="13">
        <v>4</v>
      </c>
      <c r="B41" s="13">
        <v>5</v>
      </c>
      <c r="C41">
        <f t="shared" si="0"/>
        <v>2</v>
      </c>
    </row>
    <row r="42" spans="1:3" x14ac:dyDescent="0.25">
      <c r="A42" s="13">
        <v>2</v>
      </c>
      <c r="B42" s="13">
        <v>1</v>
      </c>
      <c r="C42">
        <f t="shared" si="0"/>
        <v>2</v>
      </c>
    </row>
    <row r="43" spans="1:3" x14ac:dyDescent="0.25">
      <c r="A43" s="8">
        <v>4</v>
      </c>
      <c r="B43" s="8">
        <v>4</v>
      </c>
      <c r="C43">
        <f t="shared" si="0"/>
        <v>0</v>
      </c>
    </row>
    <row r="44" spans="1:3" x14ac:dyDescent="0.25">
      <c r="A44" s="13">
        <v>4</v>
      </c>
      <c r="B44" s="13">
        <v>3</v>
      </c>
      <c r="C44">
        <f t="shared" si="0"/>
        <v>2</v>
      </c>
    </row>
    <row r="45" spans="1:3" x14ac:dyDescent="0.25">
      <c r="A45" s="13">
        <v>4</v>
      </c>
      <c r="B45" s="13">
        <v>3</v>
      </c>
      <c r="C45">
        <f t="shared" si="0"/>
        <v>2</v>
      </c>
    </row>
    <row r="46" spans="1:3" x14ac:dyDescent="0.25">
      <c r="A46" s="13">
        <v>5</v>
      </c>
      <c r="B46" s="13">
        <v>3</v>
      </c>
      <c r="C46">
        <f t="shared" si="0"/>
        <v>4</v>
      </c>
    </row>
    <row r="47" spans="1:3" x14ac:dyDescent="0.25">
      <c r="A47" s="13">
        <v>4</v>
      </c>
      <c r="B47" s="13">
        <v>2</v>
      </c>
      <c r="C47">
        <f t="shared" si="0"/>
        <v>4</v>
      </c>
    </row>
    <row r="48" spans="1:3" x14ac:dyDescent="0.25">
      <c r="A48" s="13">
        <v>3</v>
      </c>
      <c r="B48" s="13">
        <v>2</v>
      </c>
      <c r="C48">
        <f t="shared" si="0"/>
        <v>2</v>
      </c>
    </row>
    <row r="49" spans="1:3" x14ac:dyDescent="0.25">
      <c r="A49" s="13">
        <v>1</v>
      </c>
      <c r="B49" s="13">
        <v>2</v>
      </c>
      <c r="C49">
        <f t="shared" si="0"/>
        <v>2</v>
      </c>
    </row>
    <row r="50" spans="1:3" x14ac:dyDescent="0.25">
      <c r="A50" s="8">
        <v>5</v>
      </c>
      <c r="B50" s="8">
        <v>5</v>
      </c>
      <c r="C50">
        <f t="shared" si="0"/>
        <v>0</v>
      </c>
    </row>
    <row r="51" spans="1:3" x14ac:dyDescent="0.25">
      <c r="A51" s="8">
        <v>4</v>
      </c>
      <c r="B51" s="8">
        <v>4</v>
      </c>
      <c r="C51">
        <f t="shared" si="0"/>
        <v>0</v>
      </c>
    </row>
    <row r="52" spans="1:3" x14ac:dyDescent="0.25">
      <c r="A52" s="8">
        <v>3</v>
      </c>
      <c r="B52" s="8">
        <v>3</v>
      </c>
      <c r="C52">
        <f t="shared" si="0"/>
        <v>0</v>
      </c>
    </row>
    <row r="53" spans="1:3" x14ac:dyDescent="0.25">
      <c r="A53" s="8">
        <v>5</v>
      </c>
      <c r="B53" s="8">
        <v>5</v>
      </c>
      <c r="C53">
        <f t="shared" si="0"/>
        <v>0</v>
      </c>
    </row>
    <row r="54" spans="1:3" x14ac:dyDescent="0.25">
      <c r="A54" s="8">
        <v>3</v>
      </c>
      <c r="B54" s="8">
        <v>3</v>
      </c>
      <c r="C54">
        <f t="shared" si="0"/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2"/>
  <sheetViews>
    <sheetView showGridLines="0" topLeftCell="A65" workbookViewId="0"/>
  </sheetViews>
  <sheetFormatPr defaultRowHeight="15" x14ac:dyDescent="0.25"/>
  <cols>
    <col min="3" max="4" width="9.28515625" bestFit="1" customWidth="1"/>
    <col min="5" max="6" width="12" bestFit="1" customWidth="1"/>
    <col min="12" max="12" width="15.85546875" bestFit="1" customWidth="1"/>
    <col min="14" max="14" width="12.7109375" bestFit="1" customWidth="1"/>
  </cols>
  <sheetData>
    <row r="1" spans="2:17" ht="18.75" x14ac:dyDescent="0.3">
      <c r="B1" s="10" t="s">
        <v>365</v>
      </c>
      <c r="N1" t="s">
        <v>343</v>
      </c>
    </row>
    <row r="3" spans="2:17" ht="15.75" x14ac:dyDescent="0.25">
      <c r="B3" s="24" t="s">
        <v>30</v>
      </c>
      <c r="C3" s="25"/>
      <c r="D3" s="25"/>
      <c r="E3" s="25"/>
      <c r="F3" s="25"/>
      <c r="G3" s="25"/>
      <c r="H3" s="25"/>
      <c r="I3" s="25"/>
      <c r="J3" s="25"/>
      <c r="K3" s="26"/>
      <c r="N3" s="24" t="s">
        <v>31</v>
      </c>
      <c r="O3" s="25"/>
      <c r="P3" s="25"/>
      <c r="Q3" s="26"/>
    </row>
    <row r="4" spans="2:17" x14ac:dyDescent="0.25">
      <c r="B4" s="27" t="s">
        <v>47</v>
      </c>
      <c r="C4" s="28"/>
      <c r="D4" s="27" t="s">
        <v>355</v>
      </c>
      <c r="E4" s="28"/>
      <c r="F4" s="27" t="s">
        <v>356</v>
      </c>
      <c r="G4" s="28"/>
      <c r="H4" s="27" t="s">
        <v>357</v>
      </c>
      <c r="I4" s="28"/>
      <c r="J4" s="27" t="s">
        <v>109</v>
      </c>
      <c r="K4" s="28"/>
      <c r="N4" s="12" t="s">
        <v>353</v>
      </c>
      <c r="O4" s="12" t="s">
        <v>354</v>
      </c>
      <c r="P4" s="12" t="s">
        <v>270</v>
      </c>
      <c r="Q4" s="12" t="s">
        <v>35</v>
      </c>
    </row>
    <row r="5" spans="2:17" x14ac:dyDescent="0.25">
      <c r="B5" s="27" t="s">
        <v>110</v>
      </c>
      <c r="C5" s="28"/>
      <c r="D5" s="27" t="s">
        <v>358</v>
      </c>
      <c r="E5" s="28"/>
      <c r="F5" s="27" t="s">
        <v>144</v>
      </c>
      <c r="G5" s="28"/>
      <c r="H5" s="27" t="s">
        <v>273</v>
      </c>
      <c r="I5" s="28"/>
      <c r="J5" s="29"/>
      <c r="K5" s="28"/>
      <c r="N5" s="8">
        <v>5</v>
      </c>
      <c r="O5" s="8">
        <v>20</v>
      </c>
      <c r="P5" s="8">
        <v>10</v>
      </c>
      <c r="Q5" s="8">
        <v>35</v>
      </c>
    </row>
    <row r="10" spans="2:17" ht="18.75" x14ac:dyDescent="0.3">
      <c r="B10" s="14" t="s">
        <v>47</v>
      </c>
    </row>
    <row r="12" spans="2:17" ht="15.75" x14ac:dyDescent="0.25">
      <c r="C12" s="24" t="s">
        <v>39</v>
      </c>
      <c r="D12" s="25"/>
      <c r="E12" s="25"/>
      <c r="F12" s="25"/>
      <c r="G12" s="25"/>
      <c r="H12" s="25"/>
      <c r="I12" s="25"/>
      <c r="J12" s="25"/>
      <c r="K12" s="26"/>
    </row>
    <row r="13" spans="2:17" x14ac:dyDescent="0.25">
      <c r="C13" s="39" t="s">
        <v>36</v>
      </c>
      <c r="D13" s="40"/>
      <c r="E13" s="40"/>
      <c r="F13" s="41"/>
      <c r="G13" s="36" t="s">
        <v>37</v>
      </c>
      <c r="H13" s="37"/>
      <c r="I13" s="37"/>
      <c r="J13" s="37"/>
      <c r="K13" s="38"/>
    </row>
    <row r="14" spans="2:17" x14ac:dyDescent="0.25">
      <c r="C14" s="39" t="s">
        <v>38</v>
      </c>
      <c r="D14" s="40"/>
      <c r="E14" s="40"/>
      <c r="F14" s="41"/>
      <c r="G14" s="36" t="s">
        <v>39</v>
      </c>
      <c r="H14" s="37"/>
      <c r="I14" s="37"/>
      <c r="J14" s="37"/>
      <c r="K14" s="38"/>
    </row>
    <row r="15" spans="2:17" x14ac:dyDescent="0.25">
      <c r="C15" s="39" t="s">
        <v>53</v>
      </c>
      <c r="D15" s="40"/>
      <c r="E15" s="40"/>
      <c r="F15" s="41"/>
      <c r="G15" s="36" t="s">
        <v>54</v>
      </c>
      <c r="H15" s="37"/>
      <c r="I15" s="37"/>
      <c r="J15" s="37"/>
      <c r="K15" s="38"/>
    </row>
    <row r="16" spans="2:17" x14ac:dyDescent="0.25">
      <c r="C16" s="39" t="s">
        <v>55</v>
      </c>
      <c r="D16" s="40"/>
      <c r="E16" s="40"/>
      <c r="F16" s="41"/>
      <c r="G16" s="36" t="b">
        <v>0</v>
      </c>
      <c r="H16" s="37"/>
      <c r="I16" s="37"/>
      <c r="J16" s="37"/>
      <c r="K16" s="38"/>
    </row>
    <row r="17" spans="3:11" x14ac:dyDescent="0.25">
      <c r="C17" s="39" t="s">
        <v>56</v>
      </c>
      <c r="D17" s="40"/>
      <c r="E17" s="40"/>
      <c r="F17" s="41"/>
      <c r="G17" s="36">
        <v>32</v>
      </c>
      <c r="H17" s="37"/>
      <c r="I17" s="37"/>
      <c r="J17" s="37"/>
      <c r="K17" s="38"/>
    </row>
    <row r="18" spans="3:11" x14ac:dyDescent="0.25">
      <c r="C18" s="39" t="s">
        <v>57</v>
      </c>
      <c r="D18" s="40"/>
      <c r="E18" s="40"/>
      <c r="F18" s="41"/>
      <c r="G18" s="36">
        <v>22</v>
      </c>
      <c r="H18" s="37"/>
      <c r="I18" s="37"/>
      <c r="J18" s="37"/>
      <c r="K18" s="38"/>
    </row>
    <row r="20" spans="3:11" ht="15.75" x14ac:dyDescent="0.25">
      <c r="C20" s="24" t="s">
        <v>58</v>
      </c>
      <c r="D20" s="25"/>
      <c r="E20" s="25"/>
      <c r="F20" s="25"/>
      <c r="G20" s="25"/>
      <c r="H20" s="25"/>
      <c r="I20" s="25"/>
      <c r="J20" s="26"/>
    </row>
    <row r="21" spans="3:11" x14ac:dyDescent="0.25">
      <c r="C21" s="39" t="s">
        <v>59</v>
      </c>
      <c r="D21" s="41"/>
      <c r="E21" s="36">
        <v>6</v>
      </c>
      <c r="F21" s="37"/>
      <c r="G21" s="37"/>
      <c r="H21" s="37"/>
      <c r="I21" s="37"/>
      <c r="J21" s="38"/>
    </row>
    <row r="22" spans="3:11" x14ac:dyDescent="0.25">
      <c r="C22" s="39" t="s">
        <v>60</v>
      </c>
      <c r="D22" s="41"/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</row>
    <row r="23" spans="3:11" x14ac:dyDescent="0.25">
      <c r="C23" s="39" t="s">
        <v>61</v>
      </c>
      <c r="D23" s="41"/>
      <c r="E23" s="29" t="s">
        <v>1</v>
      </c>
      <c r="F23" s="32"/>
      <c r="G23" s="32"/>
      <c r="H23" s="32"/>
      <c r="I23" s="32"/>
      <c r="J23" s="28"/>
    </row>
    <row r="25" spans="3:11" ht="15.75" x14ac:dyDescent="0.25">
      <c r="C25" s="24" t="s">
        <v>62</v>
      </c>
      <c r="D25" s="25"/>
      <c r="E25" s="25"/>
      <c r="F25" s="25"/>
      <c r="G25" s="25"/>
      <c r="H25" s="25"/>
      <c r="I25" s="25"/>
      <c r="J25" s="26"/>
    </row>
    <row r="26" spans="3:11" x14ac:dyDescent="0.25">
      <c r="C26" s="39" t="s">
        <v>366</v>
      </c>
      <c r="D26" s="40"/>
      <c r="E26" s="40"/>
      <c r="F26" s="41"/>
      <c r="G26" s="36" t="s">
        <v>66</v>
      </c>
      <c r="H26" s="37"/>
      <c r="I26" s="37"/>
      <c r="J26" s="38"/>
    </row>
    <row r="27" spans="3:11" x14ac:dyDescent="0.25">
      <c r="C27" s="39" t="s">
        <v>367</v>
      </c>
      <c r="D27" s="40"/>
      <c r="E27" s="40"/>
      <c r="F27" s="41"/>
      <c r="G27" s="36" t="s">
        <v>66</v>
      </c>
      <c r="H27" s="37"/>
      <c r="I27" s="37"/>
      <c r="J27" s="38"/>
    </row>
    <row r="28" spans="3:11" x14ac:dyDescent="0.25">
      <c r="C28" s="39" t="s">
        <v>368</v>
      </c>
      <c r="D28" s="40"/>
      <c r="E28" s="40"/>
      <c r="F28" s="41"/>
      <c r="G28" s="36" t="s">
        <v>64</v>
      </c>
      <c r="H28" s="37"/>
      <c r="I28" s="37"/>
      <c r="J28" s="38"/>
    </row>
    <row r="29" spans="3:11" x14ac:dyDescent="0.25">
      <c r="C29" s="39" t="s">
        <v>369</v>
      </c>
      <c r="D29" s="40"/>
      <c r="E29" s="40"/>
      <c r="F29" s="41"/>
      <c r="G29" s="36" t="s">
        <v>66</v>
      </c>
      <c r="H29" s="37"/>
      <c r="I29" s="37"/>
      <c r="J29" s="38"/>
    </row>
    <row r="30" spans="3:11" x14ac:dyDescent="0.25">
      <c r="C30" s="39" t="s">
        <v>370</v>
      </c>
      <c r="D30" s="40"/>
      <c r="E30" s="40"/>
      <c r="F30" s="41"/>
      <c r="G30" s="36" t="s">
        <v>66</v>
      </c>
      <c r="H30" s="37"/>
      <c r="I30" s="37"/>
      <c r="J30" s="38"/>
    </row>
    <row r="31" spans="3:11" x14ac:dyDescent="0.25">
      <c r="C31" s="39" t="s">
        <v>371</v>
      </c>
      <c r="D31" s="40"/>
      <c r="E31" s="40"/>
      <c r="F31" s="41"/>
      <c r="G31" s="36" t="s">
        <v>66</v>
      </c>
      <c r="H31" s="37"/>
      <c r="I31" s="37"/>
      <c r="J31" s="38"/>
    </row>
    <row r="32" spans="3:11" x14ac:dyDescent="0.25">
      <c r="C32" s="39" t="s">
        <v>372</v>
      </c>
      <c r="D32" s="40"/>
      <c r="E32" s="40"/>
      <c r="F32" s="41"/>
      <c r="G32" s="36" t="s">
        <v>66</v>
      </c>
      <c r="H32" s="37"/>
      <c r="I32" s="37"/>
      <c r="J32" s="38"/>
    </row>
    <row r="33" spans="2:10" x14ac:dyDescent="0.25">
      <c r="C33" s="39" t="s">
        <v>373</v>
      </c>
      <c r="D33" s="40"/>
      <c r="E33" s="40"/>
      <c r="F33" s="41"/>
      <c r="G33" s="36" t="s">
        <v>66</v>
      </c>
      <c r="H33" s="37"/>
      <c r="I33" s="37"/>
      <c r="J33" s="38"/>
    </row>
    <row r="34" spans="2:10" x14ac:dyDescent="0.25">
      <c r="C34" s="39" t="s">
        <v>374</v>
      </c>
      <c r="D34" s="40"/>
      <c r="E34" s="40"/>
      <c r="F34" s="41"/>
      <c r="G34" s="36" t="s">
        <v>66</v>
      </c>
      <c r="H34" s="37"/>
      <c r="I34" s="37"/>
      <c r="J34" s="38"/>
    </row>
    <row r="35" spans="2:10" x14ac:dyDescent="0.25">
      <c r="C35" s="39" t="s">
        <v>375</v>
      </c>
      <c r="D35" s="40"/>
      <c r="E35" s="40"/>
      <c r="F35" s="41"/>
      <c r="G35" s="36" t="s">
        <v>66</v>
      </c>
      <c r="H35" s="37"/>
      <c r="I35" s="37"/>
      <c r="J35" s="38"/>
    </row>
    <row r="36" spans="2:10" x14ac:dyDescent="0.25">
      <c r="C36" s="39" t="s">
        <v>376</v>
      </c>
      <c r="D36" s="40"/>
      <c r="E36" s="40"/>
      <c r="F36" s="41"/>
      <c r="G36" s="36" t="s">
        <v>66</v>
      </c>
      <c r="H36" s="37"/>
      <c r="I36" s="37"/>
      <c r="J36" s="38"/>
    </row>
    <row r="37" spans="2:10" x14ac:dyDescent="0.25">
      <c r="C37" s="39" t="s">
        <v>377</v>
      </c>
      <c r="D37" s="40"/>
      <c r="E37" s="40"/>
      <c r="F37" s="41"/>
      <c r="G37" s="36" t="s">
        <v>66</v>
      </c>
      <c r="H37" s="37"/>
      <c r="I37" s="37"/>
      <c r="J37" s="38"/>
    </row>
    <row r="38" spans="2:10" x14ac:dyDescent="0.25">
      <c r="C38" s="39" t="s">
        <v>378</v>
      </c>
      <c r="D38" s="40"/>
      <c r="E38" s="40"/>
      <c r="F38" s="41"/>
      <c r="G38" s="36" t="s">
        <v>66</v>
      </c>
      <c r="H38" s="37"/>
      <c r="I38" s="37"/>
      <c r="J38" s="38"/>
    </row>
    <row r="40" spans="2:10" ht="15.75" x14ac:dyDescent="0.25">
      <c r="C40" s="24" t="s">
        <v>70</v>
      </c>
      <c r="D40" s="25"/>
      <c r="E40" s="25"/>
      <c r="F40" s="25"/>
      <c r="G40" s="26"/>
    </row>
    <row r="41" spans="2:10" x14ac:dyDescent="0.25">
      <c r="C41" s="29" t="s">
        <v>71</v>
      </c>
      <c r="D41" s="32"/>
      <c r="E41" s="32"/>
      <c r="F41" s="32"/>
      <c r="G41" s="28"/>
    </row>
    <row r="42" spans="2:10" x14ac:dyDescent="0.25">
      <c r="C42" s="29" t="s">
        <v>337</v>
      </c>
      <c r="D42" s="32"/>
      <c r="E42" s="32"/>
      <c r="F42" s="32"/>
      <c r="G42" s="28"/>
    </row>
    <row r="43" spans="2:10" x14ac:dyDescent="0.25">
      <c r="C43" s="29" t="s">
        <v>72</v>
      </c>
      <c r="D43" s="32"/>
      <c r="E43" s="32"/>
      <c r="F43" s="32"/>
      <c r="G43" s="28"/>
    </row>
    <row r="44" spans="2:10" x14ac:dyDescent="0.25">
      <c r="C44" s="29" t="s">
        <v>73</v>
      </c>
      <c r="D44" s="32"/>
      <c r="E44" s="32"/>
      <c r="F44" s="32"/>
      <c r="G44" s="28"/>
    </row>
    <row r="45" spans="2:10" x14ac:dyDescent="0.25">
      <c r="C45" s="29" t="s">
        <v>151</v>
      </c>
      <c r="D45" s="32"/>
      <c r="E45" s="32"/>
      <c r="F45" s="32"/>
      <c r="G45" s="28"/>
    </row>
    <row r="48" spans="2:10" ht="18.75" x14ac:dyDescent="0.3">
      <c r="B48" s="14" t="s">
        <v>379</v>
      </c>
    </row>
    <row r="50" spans="2:6" x14ac:dyDescent="0.25">
      <c r="C50" s="33" t="s">
        <v>380</v>
      </c>
      <c r="D50" s="34"/>
      <c r="E50" s="35"/>
      <c r="F50" s="8">
        <v>9.0591214146975946E-12</v>
      </c>
    </row>
    <row r="52" spans="2:6" ht="15.75" x14ac:dyDescent="0.25">
      <c r="C52" s="30" t="s">
        <v>381</v>
      </c>
      <c r="D52" s="31"/>
      <c r="E52" s="30" t="s">
        <v>382</v>
      </c>
      <c r="F52" s="31"/>
    </row>
    <row r="53" spans="2:6" x14ac:dyDescent="0.25">
      <c r="C53" s="23" t="s">
        <v>383</v>
      </c>
      <c r="D53" s="23" t="s">
        <v>384</v>
      </c>
      <c r="E53" s="23" t="s">
        <v>383</v>
      </c>
      <c r="F53" s="23" t="s">
        <v>384</v>
      </c>
    </row>
    <row r="54" spans="2:6" x14ac:dyDescent="0.25">
      <c r="C54" s="9" t="s">
        <v>385</v>
      </c>
      <c r="D54" s="8">
        <v>1.6262033527816411</v>
      </c>
    </row>
    <row r="55" spans="2:6" x14ac:dyDescent="0.25">
      <c r="C55" s="9" t="s">
        <v>2</v>
      </c>
      <c r="D55" s="8">
        <v>60.318653266392992</v>
      </c>
    </row>
    <row r="56" spans="2:6" x14ac:dyDescent="0.25">
      <c r="C56" s="9" t="s">
        <v>3</v>
      </c>
      <c r="D56" s="8">
        <v>1274.9844361795165</v>
      </c>
    </row>
    <row r="57" spans="2:6" x14ac:dyDescent="0.25">
      <c r="C57" s="9" t="s">
        <v>4</v>
      </c>
      <c r="D57" s="8">
        <v>220.67251725969567</v>
      </c>
    </row>
    <row r="58" spans="2:6" x14ac:dyDescent="0.25">
      <c r="C58" s="9" t="s">
        <v>5</v>
      </c>
      <c r="D58" s="8">
        <v>161.90713871582685</v>
      </c>
    </row>
    <row r="59" spans="2:6" x14ac:dyDescent="0.25">
      <c r="C59" s="9" t="s">
        <v>6</v>
      </c>
      <c r="D59" s="8">
        <v>47.410132911165711</v>
      </c>
    </row>
    <row r="60" spans="2:6" x14ac:dyDescent="0.25">
      <c r="C60" s="9" t="s">
        <v>7</v>
      </c>
      <c r="D60" s="8">
        <v>369.77174164130281</v>
      </c>
    </row>
    <row r="63" spans="2:6" ht="18.75" x14ac:dyDescent="0.3">
      <c r="B63" s="14" t="s">
        <v>386</v>
      </c>
    </row>
    <row r="65" spans="2:13" ht="25.5" x14ac:dyDescent="0.25">
      <c r="C65" s="18" t="s">
        <v>387</v>
      </c>
      <c r="D65" s="19" t="s">
        <v>388</v>
      </c>
      <c r="E65" s="19" t="s">
        <v>218</v>
      </c>
      <c r="F65" s="19" t="s">
        <v>389</v>
      </c>
      <c r="G65" s="19" t="s">
        <v>390</v>
      </c>
      <c r="H65" s="19" t="s">
        <v>391</v>
      </c>
      <c r="I65" s="19" t="s">
        <v>392</v>
      </c>
      <c r="J65" s="18" t="s">
        <v>393</v>
      </c>
      <c r="L65" s="9" t="s">
        <v>394</v>
      </c>
      <c r="M65" s="8">
        <v>25</v>
      </c>
    </row>
    <row r="66" spans="2:13" x14ac:dyDescent="0.25">
      <c r="C66" s="9" t="s">
        <v>385</v>
      </c>
      <c r="D66" s="8">
        <v>4.9858039966602821</v>
      </c>
      <c r="E66" s="8">
        <v>1.0306711483534743</v>
      </c>
      <c r="F66" s="8">
        <v>4.8374343306545855</v>
      </c>
      <c r="G66" s="8">
        <v>5.6780192428857349E-5</v>
      </c>
      <c r="H66" s="8">
        <v>2.8630970314157898</v>
      </c>
      <c r="I66" s="8">
        <v>7.1085109619047744</v>
      </c>
      <c r="J66" s="8">
        <v>979.03124999999977</v>
      </c>
      <c r="L66" s="9" t="s">
        <v>395</v>
      </c>
      <c r="M66" s="8">
        <v>0.61824398077498066</v>
      </c>
    </row>
    <row r="67" spans="2:13" x14ac:dyDescent="0.25">
      <c r="C67" s="9" t="s">
        <v>2</v>
      </c>
      <c r="D67" s="8">
        <v>-0.11418532471029351</v>
      </c>
      <c r="E67" s="8">
        <v>4.9652096967652527E-2</v>
      </c>
      <c r="F67" s="8">
        <v>-2.2997080019537393</v>
      </c>
      <c r="G67" s="8">
        <v>3.0092539709576625E-2</v>
      </c>
      <c r="H67" s="8">
        <v>-0.21644573264021894</v>
      </c>
      <c r="I67" s="8">
        <v>-1.1924916780368083E-2</v>
      </c>
      <c r="J67" s="8">
        <v>1.6430720939418961</v>
      </c>
      <c r="L67" s="9" t="s">
        <v>396</v>
      </c>
      <c r="M67" s="8">
        <v>0.52662253616097598</v>
      </c>
    </row>
    <row r="68" spans="2:13" x14ac:dyDescent="0.25">
      <c r="C68" s="9" t="s">
        <v>3</v>
      </c>
      <c r="D68" s="8">
        <v>7.0313139872652938E-3</v>
      </c>
      <c r="E68" s="8">
        <v>3.9751340921155912E-3</v>
      </c>
      <c r="F68" s="8">
        <v>1.7688243526706251</v>
      </c>
      <c r="G68" s="8">
        <v>8.9124204161851101E-2</v>
      </c>
      <c r="H68" s="8">
        <v>-1.1556279278107399E-3</v>
      </c>
      <c r="I68" s="8">
        <v>1.5218255902341327E-2</v>
      </c>
      <c r="J68" s="8">
        <v>65.141955236559298</v>
      </c>
      <c r="L68" s="9" t="s">
        <v>397</v>
      </c>
      <c r="M68" s="8">
        <v>1.676080877067724</v>
      </c>
    </row>
    <row r="69" spans="2:13" x14ac:dyDescent="0.25">
      <c r="C69" s="9" t="s">
        <v>4</v>
      </c>
      <c r="D69" s="8">
        <v>1.4465441982535601E-2</v>
      </c>
      <c r="E69" s="8">
        <v>9.4402988524837517E-3</v>
      </c>
      <c r="F69" s="8">
        <v>1.5323076322662952</v>
      </c>
      <c r="G69" s="8">
        <v>0.13800458530357443</v>
      </c>
      <c r="H69" s="8">
        <v>-4.9772174536673909E-3</v>
      </c>
      <c r="I69" s="8">
        <v>3.3908101418738595E-2</v>
      </c>
      <c r="J69" s="8">
        <v>33.016474271548987</v>
      </c>
      <c r="L69" s="9" t="s">
        <v>398</v>
      </c>
      <c r="M69" s="8">
        <v>70.231177661802775</v>
      </c>
    </row>
    <row r="70" spans="2:13" x14ac:dyDescent="0.25">
      <c r="C70" s="9" t="s">
        <v>5</v>
      </c>
      <c r="D70" s="8">
        <v>1.4356773352058993E-2</v>
      </c>
      <c r="E70" s="8">
        <v>1.0424150735109206E-2</v>
      </c>
      <c r="F70" s="8">
        <v>1.3772607205020992</v>
      </c>
      <c r="G70" s="8">
        <v>0.18063888955811416</v>
      </c>
      <c r="H70" s="8">
        <v>-7.1121669666100312E-3</v>
      </c>
      <c r="I70" s="8">
        <v>3.5825713670728017E-2</v>
      </c>
      <c r="J70" s="8">
        <v>12.359520527749709</v>
      </c>
    </row>
    <row r="71" spans="2:13" x14ac:dyDescent="0.25">
      <c r="C71" s="9" t="s">
        <v>6</v>
      </c>
      <c r="D71" s="8">
        <v>3.8918629322222281E-3</v>
      </c>
      <c r="E71" s="8">
        <v>3.5451174680469266E-2</v>
      </c>
      <c r="F71" s="8">
        <v>0.10978093017511011</v>
      </c>
      <c r="G71" s="8">
        <v>0.91345961327892677</v>
      </c>
      <c r="H71" s="8">
        <v>-6.9121198062595743E-2</v>
      </c>
      <c r="I71" s="8">
        <v>7.6904923927040195E-2</v>
      </c>
      <c r="J71" s="8">
        <v>0.17050196259289407</v>
      </c>
    </row>
    <row r="72" spans="2:13" x14ac:dyDescent="0.25">
      <c r="C72" s="9" t="s">
        <v>7</v>
      </c>
      <c r="D72" s="8">
        <v>4.1499579557078524E-3</v>
      </c>
      <c r="E72" s="8">
        <v>5.8659526960038429E-3</v>
      </c>
      <c r="F72" s="8">
        <v>0.70746529520004398</v>
      </c>
      <c r="G72" s="8">
        <v>0.48582074279281606</v>
      </c>
      <c r="H72" s="8">
        <v>-7.9311977703391996E-3</v>
      </c>
      <c r="I72" s="8">
        <v>1.6231113681754904E-2</v>
      </c>
      <c r="J72" s="8">
        <v>1.4060482458048824</v>
      </c>
    </row>
    <row r="75" spans="2:13" ht="18.75" x14ac:dyDescent="0.3">
      <c r="B75" s="14" t="s">
        <v>357</v>
      </c>
    </row>
    <row r="77" spans="2:13" x14ac:dyDescent="0.25">
      <c r="C77" s="19" t="s">
        <v>399</v>
      </c>
      <c r="D77" s="19" t="s">
        <v>400</v>
      </c>
      <c r="E77" s="19" t="s">
        <v>401</v>
      </c>
      <c r="F77" s="19" t="s">
        <v>402</v>
      </c>
      <c r="G77" s="19" t="s">
        <v>403</v>
      </c>
      <c r="H77" s="19" t="s">
        <v>390</v>
      </c>
    </row>
    <row r="78" spans="2:13" x14ac:dyDescent="0.25">
      <c r="C78" s="9" t="s">
        <v>404</v>
      </c>
      <c r="D78" s="8">
        <v>6</v>
      </c>
      <c r="E78" s="8">
        <v>113.7376</v>
      </c>
      <c r="F78" s="8">
        <v>18.956299999999999</v>
      </c>
      <c r="G78" s="8">
        <v>6.7477999999999998</v>
      </c>
      <c r="H78" s="8">
        <v>2.0000000000000001E-4</v>
      </c>
    </row>
    <row r="79" spans="2:13" x14ac:dyDescent="0.25">
      <c r="C79" s="9" t="s">
        <v>405</v>
      </c>
      <c r="D79" s="8">
        <v>25</v>
      </c>
      <c r="E79" s="8">
        <v>70.231200000000001</v>
      </c>
      <c r="F79" s="8">
        <v>2.8092000000000001</v>
      </c>
    </row>
    <row r="80" spans="2:13" x14ac:dyDescent="0.25">
      <c r="C80" s="9" t="s">
        <v>35</v>
      </c>
      <c r="D80" s="8">
        <v>31</v>
      </c>
      <c r="E80" s="8">
        <v>183.96879999999999</v>
      </c>
      <c r="F80" s="8">
        <v>21.765499999999999</v>
      </c>
    </row>
    <row r="83" spans="2:5" ht="18.75" x14ac:dyDescent="0.3">
      <c r="B83" s="14" t="s">
        <v>305</v>
      </c>
    </row>
    <row r="85" spans="2:5" ht="51.75" x14ac:dyDescent="0.25">
      <c r="C85" s="11" t="s">
        <v>155</v>
      </c>
      <c r="D85" s="12" t="s">
        <v>156</v>
      </c>
      <c r="E85" s="11" t="s">
        <v>157</v>
      </c>
    </row>
    <row r="86" spans="2:5" x14ac:dyDescent="0.25">
      <c r="C86" s="8">
        <v>70.231177661802775</v>
      </c>
      <c r="D86" s="8">
        <v>1.4814601924896047</v>
      </c>
      <c r="E86" s="8">
        <v>4.5796699765787707E-16</v>
      </c>
    </row>
    <row r="89" spans="2:5" ht="18.75" x14ac:dyDescent="0.3">
      <c r="B89" s="14" t="s">
        <v>306</v>
      </c>
    </row>
    <row r="91" spans="2:5" ht="51.75" x14ac:dyDescent="0.25">
      <c r="C91" s="11" t="s">
        <v>155</v>
      </c>
      <c r="D91" s="12" t="s">
        <v>156</v>
      </c>
      <c r="E91" s="11" t="s">
        <v>157</v>
      </c>
    </row>
    <row r="92" spans="2:5" x14ac:dyDescent="0.25">
      <c r="C92" s="8">
        <v>64.856173748732274</v>
      </c>
      <c r="D92" s="8">
        <v>1.7169763823855146</v>
      </c>
      <c r="E92" s="8">
        <v>0.62389104805128459</v>
      </c>
    </row>
  </sheetData>
  <mergeCells count="67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J20"/>
    <mergeCell ref="C21:D21"/>
    <mergeCell ref="C22:D22"/>
    <mergeCell ref="C23:D23"/>
    <mergeCell ref="E21:J21"/>
    <mergeCell ref="E23:J23"/>
    <mergeCell ref="C36:F36"/>
    <mergeCell ref="C25:J25"/>
    <mergeCell ref="C26:F26"/>
    <mergeCell ref="C27:F27"/>
    <mergeCell ref="C28:F28"/>
    <mergeCell ref="C29:F29"/>
    <mergeCell ref="C30:F30"/>
    <mergeCell ref="C40:G40"/>
    <mergeCell ref="C37:F37"/>
    <mergeCell ref="C38:F38"/>
    <mergeCell ref="G26:J26"/>
    <mergeCell ref="G27:J27"/>
    <mergeCell ref="G28:J28"/>
    <mergeCell ref="G29:J29"/>
    <mergeCell ref="G30:J30"/>
    <mergeCell ref="G31:J31"/>
    <mergeCell ref="G32:J32"/>
    <mergeCell ref="G33:J33"/>
    <mergeCell ref="C31:F31"/>
    <mergeCell ref="C32:F32"/>
    <mergeCell ref="C33:F33"/>
    <mergeCell ref="C34:F34"/>
    <mergeCell ref="C35:F35"/>
    <mergeCell ref="C52:D52"/>
    <mergeCell ref="E52:F52"/>
    <mergeCell ref="B4:C4"/>
    <mergeCell ref="D4:E4"/>
    <mergeCell ref="F4:G4"/>
    <mergeCell ref="C41:G41"/>
    <mergeCell ref="C42:G42"/>
    <mergeCell ref="C43:G43"/>
    <mergeCell ref="C44:G44"/>
    <mergeCell ref="C45:G45"/>
    <mergeCell ref="C50:E50"/>
    <mergeCell ref="G34:J34"/>
    <mergeCell ref="G35:J35"/>
    <mergeCell ref="G36:J36"/>
    <mergeCell ref="G37:J37"/>
    <mergeCell ref="G38:J38"/>
    <mergeCell ref="B3:K3"/>
    <mergeCell ref="N3:Q3"/>
    <mergeCell ref="J4:K4"/>
    <mergeCell ref="B5:C5"/>
    <mergeCell ref="D5:E5"/>
    <mergeCell ref="F5:G5"/>
    <mergeCell ref="H5:I5"/>
    <mergeCell ref="J5:K5"/>
    <mergeCell ref="H4:I4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7"/>
  <sheetViews>
    <sheetView showGridLines="0" workbookViewId="0"/>
  </sheetViews>
  <sheetFormatPr defaultRowHeight="15" x14ac:dyDescent="0.25"/>
  <cols>
    <col min="14" max="14" width="12.7109375" bestFit="1" customWidth="1"/>
  </cols>
  <sheetData>
    <row r="1" spans="2:17" ht="18.75" x14ac:dyDescent="0.3">
      <c r="B1" s="10" t="s">
        <v>364</v>
      </c>
      <c r="N1" t="s">
        <v>343</v>
      </c>
    </row>
    <row r="3" spans="2:17" ht="15.75" x14ac:dyDescent="0.25">
      <c r="B3" s="24" t="s">
        <v>30</v>
      </c>
      <c r="C3" s="25"/>
      <c r="D3" s="25"/>
      <c r="E3" s="25"/>
      <c r="F3" s="25"/>
      <c r="G3" s="25"/>
      <c r="H3" s="25"/>
      <c r="I3" s="25"/>
      <c r="J3" s="25"/>
      <c r="K3" s="26"/>
      <c r="N3" s="24" t="s">
        <v>31</v>
      </c>
      <c r="O3" s="25"/>
      <c r="P3" s="25"/>
      <c r="Q3" s="26"/>
    </row>
    <row r="4" spans="2:17" x14ac:dyDescent="0.25">
      <c r="B4" s="27" t="s">
        <v>47</v>
      </c>
      <c r="C4" s="28"/>
      <c r="D4" s="27" t="s">
        <v>355</v>
      </c>
      <c r="E4" s="28"/>
      <c r="F4" s="27" t="s">
        <v>356</v>
      </c>
      <c r="G4" s="28"/>
      <c r="H4" s="27" t="s">
        <v>357</v>
      </c>
      <c r="I4" s="28"/>
      <c r="J4" s="27" t="s">
        <v>109</v>
      </c>
      <c r="K4" s="28"/>
      <c r="N4" s="12" t="s">
        <v>353</v>
      </c>
      <c r="O4" s="12" t="s">
        <v>354</v>
      </c>
      <c r="P4" s="12" t="s">
        <v>270</v>
      </c>
      <c r="Q4" s="12" t="s">
        <v>35</v>
      </c>
    </row>
    <row r="5" spans="2:17" x14ac:dyDescent="0.25">
      <c r="B5" s="27" t="s">
        <v>110</v>
      </c>
      <c r="C5" s="28"/>
      <c r="D5" s="27" t="s">
        <v>358</v>
      </c>
      <c r="E5" s="28"/>
      <c r="F5" s="27" t="s">
        <v>144</v>
      </c>
      <c r="G5" s="28"/>
      <c r="H5" s="27" t="s">
        <v>273</v>
      </c>
      <c r="I5" s="28"/>
      <c r="J5" s="29"/>
      <c r="K5" s="28"/>
      <c r="N5" s="8">
        <v>5</v>
      </c>
      <c r="O5" s="8">
        <v>20</v>
      </c>
      <c r="P5" s="8">
        <v>10</v>
      </c>
      <c r="Q5" s="8">
        <v>35</v>
      </c>
    </row>
    <row r="10" spans="2:17" x14ac:dyDescent="0.25">
      <c r="B10" s="9" t="s">
        <v>36</v>
      </c>
      <c r="C10" s="29" t="s">
        <v>37</v>
      </c>
      <c r="D10" s="32"/>
      <c r="E10" s="32"/>
      <c r="F10" s="28"/>
    </row>
    <row r="11" spans="2:17" x14ac:dyDescent="0.25">
      <c r="B11" s="9" t="s">
        <v>38</v>
      </c>
      <c r="C11" s="29" t="s">
        <v>39</v>
      </c>
      <c r="D11" s="32"/>
      <c r="E11" s="32"/>
      <c r="F11" s="28"/>
    </row>
    <row r="14" spans="2:17" ht="25.5" customHeight="1" x14ac:dyDescent="0.25">
      <c r="B14" s="44" t="s">
        <v>146</v>
      </c>
      <c r="C14" s="44" t="s">
        <v>147</v>
      </c>
      <c r="D14" s="42" t="s">
        <v>148</v>
      </c>
      <c r="E14" s="33" t="s">
        <v>360</v>
      </c>
      <c r="F14" s="35"/>
      <c r="G14" s="33" t="s">
        <v>361</v>
      </c>
      <c r="H14" s="35"/>
      <c r="J14" s="42" t="s">
        <v>2</v>
      </c>
      <c r="K14" s="42" t="s">
        <v>3</v>
      </c>
      <c r="L14" s="42" t="s">
        <v>4</v>
      </c>
      <c r="M14" s="42" t="s">
        <v>5</v>
      </c>
      <c r="N14" s="42" t="s">
        <v>6</v>
      </c>
      <c r="O14" s="42" t="s">
        <v>7</v>
      </c>
    </row>
    <row r="15" spans="2:17" x14ac:dyDescent="0.25">
      <c r="B15" s="45"/>
      <c r="C15" s="45"/>
      <c r="D15" s="43"/>
      <c r="E15" s="19" t="s">
        <v>362</v>
      </c>
      <c r="F15" s="19" t="s">
        <v>363</v>
      </c>
      <c r="G15" s="19" t="s">
        <v>362</v>
      </c>
      <c r="H15" s="19" t="s">
        <v>363</v>
      </c>
      <c r="J15" s="43"/>
      <c r="K15" s="43"/>
      <c r="L15" s="43"/>
      <c r="M15" s="43"/>
      <c r="N15" s="43"/>
      <c r="O15" s="43"/>
    </row>
    <row r="16" spans="2:17" x14ac:dyDescent="0.25">
      <c r="B16" s="8">
        <v>4.689687230873731</v>
      </c>
      <c r="C16" s="8">
        <v>5</v>
      </c>
      <c r="D16" s="8">
        <v>0.31031276912626904</v>
      </c>
      <c r="E16" s="8">
        <v>3.1166363779874424</v>
      </c>
      <c r="F16" s="8">
        <v>6.2627380837600199</v>
      </c>
      <c r="G16" s="8">
        <v>0.89620996465967862</v>
      </c>
      <c r="H16" s="8">
        <v>8.4831644970877829</v>
      </c>
      <c r="J16" s="8">
        <v>29.125</v>
      </c>
      <c r="K16" s="8">
        <v>256.75</v>
      </c>
      <c r="L16" s="8">
        <v>81</v>
      </c>
      <c r="M16" s="8">
        <v>0</v>
      </c>
      <c r="N16" s="8">
        <v>13.5</v>
      </c>
      <c r="O16" s="8">
        <v>0</v>
      </c>
    </row>
    <row r="17" spans="2:15" x14ac:dyDescent="0.25">
      <c r="B17" s="8">
        <v>6.259370687104731</v>
      </c>
      <c r="C17" s="8">
        <v>8</v>
      </c>
      <c r="D17" s="8">
        <v>1.740629312895269</v>
      </c>
      <c r="E17" s="8">
        <v>5.0597629168823222</v>
      </c>
      <c r="F17" s="8">
        <v>7.4589784573271398</v>
      </c>
      <c r="G17" s="8">
        <v>2.6049159280613874</v>
      </c>
      <c r="H17" s="8">
        <v>9.9138254461480741</v>
      </c>
      <c r="J17" s="8">
        <v>25.15625</v>
      </c>
      <c r="K17" s="8">
        <v>300.5</v>
      </c>
      <c r="L17" s="8">
        <v>87</v>
      </c>
      <c r="M17" s="8">
        <v>47.6875</v>
      </c>
      <c r="N17" s="8">
        <v>23.125</v>
      </c>
      <c r="O17" s="8">
        <v>0</v>
      </c>
    </row>
    <row r="18" spans="2:15" x14ac:dyDescent="0.25">
      <c r="B18" s="8">
        <v>6.8431748596184052</v>
      </c>
      <c r="C18" s="8">
        <v>6</v>
      </c>
      <c r="D18" s="8">
        <v>-0.84317485961840521</v>
      </c>
      <c r="E18" s="8">
        <v>5.719981406918647</v>
      </c>
      <c r="F18" s="8">
        <v>7.9663683123181634</v>
      </c>
      <c r="G18" s="8">
        <v>3.2130861119836909</v>
      </c>
      <c r="H18" s="8">
        <v>10.47326360725312</v>
      </c>
      <c r="J18" s="8">
        <v>30.75</v>
      </c>
      <c r="K18" s="8">
        <v>286.25</v>
      </c>
      <c r="L18" s="8">
        <v>98</v>
      </c>
      <c r="M18" s="8">
        <v>100.978515625</v>
      </c>
      <c r="N18" s="8">
        <v>29.5625</v>
      </c>
      <c r="O18" s="8">
        <v>89.9921875</v>
      </c>
    </row>
    <row r="19" spans="2:15" x14ac:dyDescent="0.25">
      <c r="B19" s="8">
        <v>4.8839782266657172</v>
      </c>
      <c r="C19" s="8">
        <v>6</v>
      </c>
      <c r="D19" s="8">
        <v>1.1160217733342828</v>
      </c>
      <c r="E19" s="8">
        <v>3.4699068536916404</v>
      </c>
      <c r="F19" s="8">
        <v>6.2980495996397945</v>
      </c>
      <c r="G19" s="8">
        <v>1.1536191780778533</v>
      </c>
      <c r="H19" s="8">
        <v>8.6143372752535807</v>
      </c>
      <c r="J19" s="8">
        <v>25.6875</v>
      </c>
      <c r="K19" s="8">
        <v>82.75</v>
      </c>
      <c r="L19" s="8">
        <v>82.5</v>
      </c>
      <c r="M19" s="8">
        <v>68.8828125</v>
      </c>
      <c r="N19" s="8">
        <v>17.25</v>
      </c>
      <c r="O19" s="8">
        <v>0</v>
      </c>
    </row>
    <row r="20" spans="2:15" x14ac:dyDescent="0.25">
      <c r="B20" s="8">
        <v>4.9877274448575806</v>
      </c>
      <c r="C20" s="8">
        <v>4</v>
      </c>
      <c r="D20" s="8">
        <v>-0.98772744485758057</v>
      </c>
      <c r="E20" s="8">
        <v>3.6971389450768521</v>
      </c>
      <c r="F20" s="8">
        <v>6.278315944638309</v>
      </c>
      <c r="G20" s="8">
        <v>1.3024052799332115</v>
      </c>
      <c r="H20" s="8">
        <v>8.6730496097819501</v>
      </c>
      <c r="J20" s="8">
        <v>29.5</v>
      </c>
      <c r="K20" s="8">
        <v>286.5</v>
      </c>
      <c r="L20" s="8">
        <v>86</v>
      </c>
      <c r="M20" s="8">
        <v>0</v>
      </c>
      <c r="N20" s="8">
        <v>28.75</v>
      </c>
      <c r="O20" s="8">
        <v>0</v>
      </c>
    </row>
    <row r="21" spans="2:15" x14ac:dyDescent="0.25">
      <c r="B21" s="8">
        <v>3.2465227562322561</v>
      </c>
      <c r="C21" s="8">
        <v>2</v>
      </c>
      <c r="D21" s="8">
        <v>-1.2465227562322561</v>
      </c>
      <c r="E21" s="8">
        <v>2.1276141588790929</v>
      </c>
      <c r="F21" s="8">
        <v>4.3654313535854197</v>
      </c>
      <c r="G21" s="8">
        <v>-0.38224249282249501</v>
      </c>
      <c r="H21" s="8">
        <v>6.8752880052870076</v>
      </c>
      <c r="J21" s="8">
        <v>22.40625</v>
      </c>
      <c r="K21" s="8">
        <v>112.25</v>
      </c>
      <c r="L21" s="8">
        <v>0</v>
      </c>
      <c r="M21" s="8">
        <v>0</v>
      </c>
      <c r="N21" s="8">
        <v>7.6875</v>
      </c>
      <c r="O21" s="8">
        <v>0</v>
      </c>
    </row>
    <row r="22" spans="2:15" x14ac:dyDescent="0.25">
      <c r="B22" s="8">
        <v>6.9916720948994291</v>
      </c>
      <c r="C22" s="8">
        <v>5</v>
      </c>
      <c r="D22" s="8">
        <v>-1.9916720948994291</v>
      </c>
      <c r="E22" s="8">
        <v>5.9472144658587167</v>
      </c>
      <c r="F22" s="8">
        <v>8.0361297239401406</v>
      </c>
      <c r="G22" s="8">
        <v>3.38516789798271</v>
      </c>
      <c r="H22" s="8">
        <v>10.598176291816149</v>
      </c>
      <c r="J22" s="8">
        <v>28.125</v>
      </c>
      <c r="K22" s="8">
        <v>295</v>
      </c>
      <c r="L22" s="8">
        <v>106</v>
      </c>
      <c r="M22" s="8">
        <v>66.03515625</v>
      </c>
      <c r="N22" s="8">
        <v>35.375</v>
      </c>
      <c r="O22" s="8">
        <v>126.2734375</v>
      </c>
    </row>
    <row r="23" spans="2:15" x14ac:dyDescent="0.25">
      <c r="B23" s="8">
        <v>5.355231221151616</v>
      </c>
      <c r="C23" s="8">
        <v>6</v>
      </c>
      <c r="D23" s="8">
        <v>0.64476877884838402</v>
      </c>
      <c r="E23" s="8">
        <v>3.6040739573992457</v>
      </c>
      <c r="F23" s="8">
        <v>7.1063884849039862</v>
      </c>
      <c r="G23" s="8">
        <v>1.4845035704495859</v>
      </c>
      <c r="H23" s="8">
        <v>9.2259588718536456</v>
      </c>
      <c r="J23" s="8">
        <v>29.125</v>
      </c>
      <c r="K23" s="8">
        <v>82.5</v>
      </c>
      <c r="L23" s="8">
        <v>77.375</v>
      </c>
      <c r="M23" s="8">
        <v>94.970703125</v>
      </c>
      <c r="N23" s="8">
        <v>14.5625</v>
      </c>
      <c r="O23" s="8">
        <v>138.6953125</v>
      </c>
    </row>
    <row r="24" spans="2:15" x14ac:dyDescent="0.25">
      <c r="B24" s="8">
        <v>6.2969881147332805</v>
      </c>
      <c r="C24" s="8">
        <v>8</v>
      </c>
      <c r="D24" s="8">
        <v>1.7030118852667195</v>
      </c>
      <c r="E24" s="8">
        <v>4.3686227173012577</v>
      </c>
      <c r="F24" s="8">
        <v>8.2253535121653041</v>
      </c>
      <c r="G24" s="8">
        <v>2.3429302130922678</v>
      </c>
      <c r="H24" s="8">
        <v>10.251046016374293</v>
      </c>
      <c r="J24" s="8">
        <v>34</v>
      </c>
      <c r="K24" s="8">
        <v>169.75</v>
      </c>
      <c r="L24" s="8">
        <v>107.75</v>
      </c>
      <c r="M24" s="8">
        <v>126.537109375</v>
      </c>
      <c r="N24" s="8">
        <v>40.0625</v>
      </c>
      <c r="O24" s="8">
        <v>112.9375</v>
      </c>
    </row>
    <row r="25" spans="2:15" x14ac:dyDescent="0.25">
      <c r="B25" s="8">
        <v>5.1589118087478241</v>
      </c>
      <c r="C25" s="8">
        <v>3</v>
      </c>
      <c r="D25" s="8">
        <v>-2.1589118087478241</v>
      </c>
      <c r="E25" s="8">
        <v>4.0090844566522179</v>
      </c>
      <c r="F25" s="8">
        <v>6.3087391608434302</v>
      </c>
      <c r="G25" s="8">
        <v>1.5204940587988496</v>
      </c>
      <c r="H25" s="8">
        <v>8.7973295586967986</v>
      </c>
      <c r="J25" s="8">
        <v>20</v>
      </c>
      <c r="K25" s="8">
        <v>199.5</v>
      </c>
      <c r="L25" s="8">
        <v>66.125</v>
      </c>
      <c r="M25" s="8">
        <v>0</v>
      </c>
      <c r="N25" s="8">
        <v>25.0625</v>
      </c>
      <c r="O25" s="8">
        <v>0</v>
      </c>
    </row>
    <row r="26" spans="2:15" x14ac:dyDescent="0.25">
      <c r="B26" s="8">
        <v>1.8617434926987961</v>
      </c>
      <c r="C26" s="8">
        <v>1</v>
      </c>
      <c r="D26" s="8">
        <v>-0.86174349269879613</v>
      </c>
      <c r="E26" s="8">
        <v>-0.16698574859788939</v>
      </c>
      <c r="F26" s="8">
        <v>3.8904727339954817</v>
      </c>
      <c r="G26" s="8">
        <v>-2.1422199334589394</v>
      </c>
      <c r="H26" s="8">
        <v>5.8657069188565316</v>
      </c>
      <c r="J26" s="8">
        <v>28.25</v>
      </c>
      <c r="K26" s="8">
        <v>0</v>
      </c>
      <c r="L26" s="8">
        <v>0</v>
      </c>
      <c r="M26" s="8">
        <v>0</v>
      </c>
      <c r="N26" s="8">
        <v>26.125</v>
      </c>
      <c r="O26" s="8">
        <v>0</v>
      </c>
    </row>
    <row r="27" spans="2:15" x14ac:dyDescent="0.25">
      <c r="B27" s="8">
        <v>8.5092006868746353</v>
      </c>
      <c r="C27" s="8">
        <v>8</v>
      </c>
      <c r="D27" s="8">
        <v>-0.50920068687463527</v>
      </c>
      <c r="E27" s="8">
        <v>6.5887908931501808</v>
      </c>
      <c r="F27" s="8">
        <v>10.42961048059909</v>
      </c>
      <c r="G27" s="8">
        <v>4.5590165697290352</v>
      </c>
      <c r="H27" s="8">
        <v>12.459384804020235</v>
      </c>
      <c r="J27" s="8">
        <v>22.53125</v>
      </c>
      <c r="K27" s="8">
        <v>286.25</v>
      </c>
      <c r="L27" s="8">
        <v>124.5</v>
      </c>
      <c r="M27" s="8">
        <v>83.9609375</v>
      </c>
      <c r="N27" s="8">
        <v>42.375</v>
      </c>
      <c r="O27" s="8">
        <v>219.796875</v>
      </c>
    </row>
    <row r="28" spans="2:15" x14ac:dyDescent="0.25">
      <c r="B28" s="8">
        <v>7.7146279132926727</v>
      </c>
      <c r="C28" s="8">
        <v>5</v>
      </c>
      <c r="D28" s="8">
        <v>-2.7146279132926727</v>
      </c>
      <c r="E28" s="8">
        <v>6.0137457051348377</v>
      </c>
      <c r="F28" s="8">
        <v>9.4155101214505077</v>
      </c>
      <c r="G28" s="8">
        <v>3.8663840190541019</v>
      </c>
      <c r="H28" s="8">
        <v>11.562871807531243</v>
      </c>
      <c r="J28" s="8">
        <v>26.28125</v>
      </c>
      <c r="K28" s="8">
        <v>285.25</v>
      </c>
      <c r="L28" s="8">
        <v>150.875</v>
      </c>
      <c r="M28" s="8">
        <v>99.177734375</v>
      </c>
      <c r="N28" s="8">
        <v>30.25</v>
      </c>
      <c r="O28" s="8">
        <v>0</v>
      </c>
    </row>
    <row r="29" spans="2:15" x14ac:dyDescent="0.25">
      <c r="B29" s="8">
        <v>7.4944707628467473</v>
      </c>
      <c r="C29" s="8">
        <v>6</v>
      </c>
      <c r="D29" s="8">
        <v>-1.4944707628467473</v>
      </c>
      <c r="E29" s="8">
        <v>5.8472811913416862</v>
      </c>
      <c r="F29" s="8">
        <v>9.1416603343518084</v>
      </c>
      <c r="G29" s="8">
        <v>3.6696551767051631</v>
      </c>
      <c r="H29" s="8">
        <v>11.319286348988332</v>
      </c>
      <c r="J29" s="8">
        <v>27</v>
      </c>
      <c r="K29" s="8">
        <v>296.25</v>
      </c>
      <c r="L29" s="8">
        <v>107.75</v>
      </c>
      <c r="M29" s="8">
        <v>69.37890625</v>
      </c>
      <c r="N29" s="8">
        <v>34.9375</v>
      </c>
      <c r="O29" s="8">
        <v>197.1015625</v>
      </c>
    </row>
    <row r="30" spans="2:15" x14ac:dyDescent="0.25">
      <c r="B30" s="8">
        <v>4.6630641121710399</v>
      </c>
      <c r="C30" s="8">
        <v>2</v>
      </c>
      <c r="D30" s="8">
        <v>-2.6630641121710399</v>
      </c>
      <c r="E30" s="8">
        <v>3.7597137707399702</v>
      </c>
      <c r="F30" s="8">
        <v>5.5664144536021096</v>
      </c>
      <c r="G30" s="8">
        <v>1.094868122195126</v>
      </c>
      <c r="H30" s="8">
        <v>8.2312601021469547</v>
      </c>
      <c r="J30" s="8">
        <v>23.65625</v>
      </c>
      <c r="K30" s="8">
        <v>126.25</v>
      </c>
      <c r="L30" s="8">
        <v>68.75</v>
      </c>
      <c r="M30" s="8">
        <v>30.90625</v>
      </c>
      <c r="N30" s="8">
        <v>13.5</v>
      </c>
      <c r="O30" s="8">
        <v>0</v>
      </c>
    </row>
    <row r="31" spans="2:15" x14ac:dyDescent="0.25">
      <c r="B31" s="8">
        <v>3.1802485496787662</v>
      </c>
      <c r="C31" s="8">
        <v>1</v>
      </c>
      <c r="D31" s="8">
        <v>-2.1802485496787662</v>
      </c>
      <c r="E31" s="8">
        <v>1.8904272655813057</v>
      </c>
      <c r="F31" s="8">
        <v>4.4700698337762272</v>
      </c>
      <c r="G31" s="8">
        <v>-0.5048050087417062</v>
      </c>
      <c r="H31" s="8">
        <v>6.8653021080992387</v>
      </c>
      <c r="J31" s="8">
        <v>15.8125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</row>
    <row r="32" spans="2:15" x14ac:dyDescent="0.25">
      <c r="B32" s="8">
        <v>7.109240847425677</v>
      </c>
      <c r="C32" s="8">
        <v>9</v>
      </c>
      <c r="D32" s="8">
        <v>1.890759152574323</v>
      </c>
      <c r="E32" s="8">
        <v>5.7341890931798645</v>
      </c>
      <c r="F32" s="8">
        <v>8.4842926016714895</v>
      </c>
      <c r="G32" s="8">
        <v>3.3934975691069167</v>
      </c>
      <c r="H32" s="8">
        <v>10.824984125744438</v>
      </c>
      <c r="J32" s="8">
        <v>26.875</v>
      </c>
      <c r="K32" s="8">
        <v>353.5</v>
      </c>
      <c r="L32" s="8">
        <v>104.75</v>
      </c>
      <c r="M32" s="8">
        <v>70.041015625</v>
      </c>
      <c r="N32" s="8">
        <v>28.875</v>
      </c>
      <c r="O32" s="8">
        <v>17.6875</v>
      </c>
    </row>
    <row r="33" spans="2:15" x14ac:dyDescent="0.25">
      <c r="B33" s="8">
        <v>7.9529281640465896</v>
      </c>
      <c r="C33" s="8">
        <v>8</v>
      </c>
      <c r="D33" s="8">
        <v>4.7071835953410357E-2</v>
      </c>
      <c r="E33" s="8">
        <v>6.4160957477686527</v>
      </c>
      <c r="F33" s="8">
        <v>9.4897605803245266</v>
      </c>
      <c r="G33" s="8">
        <v>4.1743259543347433</v>
      </c>
      <c r="H33" s="8">
        <v>11.731530373758435</v>
      </c>
      <c r="J33" s="8">
        <v>23.125</v>
      </c>
      <c r="K33" s="8">
        <v>291</v>
      </c>
      <c r="L33" s="8">
        <v>90.75</v>
      </c>
      <c r="M33" s="8">
        <v>97.16015625</v>
      </c>
      <c r="N33" s="8">
        <v>37.875</v>
      </c>
      <c r="O33" s="8">
        <v>170.2421875</v>
      </c>
    </row>
    <row r="34" spans="2:15" x14ac:dyDescent="0.25">
      <c r="B34" s="8">
        <v>5.721294330200311</v>
      </c>
      <c r="C34" s="8">
        <v>5</v>
      </c>
      <c r="D34" s="8">
        <v>-0.72129433020031097</v>
      </c>
      <c r="E34" s="8">
        <v>4.7411641961840898</v>
      </c>
      <c r="F34" s="8">
        <v>6.7014244642165322</v>
      </c>
      <c r="G34" s="8">
        <v>2.1328913618698007</v>
      </c>
      <c r="H34" s="8">
        <v>9.3096972985308213</v>
      </c>
      <c r="J34" s="8">
        <v>26.875</v>
      </c>
      <c r="K34" s="8">
        <v>211</v>
      </c>
      <c r="L34" s="8">
        <v>97.75</v>
      </c>
      <c r="M34" s="8">
        <v>56.083984375</v>
      </c>
      <c r="N34" s="8">
        <v>26.0625</v>
      </c>
      <c r="O34" s="8">
        <v>0</v>
      </c>
    </row>
    <row r="35" spans="2:15" x14ac:dyDescent="0.25">
      <c r="B35" s="8">
        <v>4.6202399765075919</v>
      </c>
      <c r="C35" s="8">
        <v>5</v>
      </c>
      <c r="D35" s="8">
        <v>0.37976002349240812</v>
      </c>
      <c r="E35" s="8">
        <v>2.4277986544258465</v>
      </c>
      <c r="F35" s="8">
        <v>6.8126812985893377</v>
      </c>
      <c r="G35" s="8">
        <v>0.53089042746093273</v>
      </c>
      <c r="H35" s="8">
        <v>8.7095895255542501</v>
      </c>
      <c r="J35" s="8">
        <v>29.25</v>
      </c>
      <c r="K35" s="8">
        <v>328.5</v>
      </c>
      <c r="L35" s="8">
        <v>0</v>
      </c>
      <c r="M35" s="8">
        <v>38.546875</v>
      </c>
      <c r="N35" s="8">
        <v>28.5625</v>
      </c>
      <c r="O35" s="8">
        <v>0</v>
      </c>
    </row>
    <row r="36" spans="2:15" x14ac:dyDescent="0.25">
      <c r="B36" s="8">
        <v>5.1897239534579045</v>
      </c>
      <c r="C36" s="8">
        <v>7</v>
      </c>
      <c r="D36" s="8">
        <v>1.8102760465420955</v>
      </c>
      <c r="E36" s="8">
        <v>3.4477314038558347</v>
      </c>
      <c r="F36" s="8">
        <v>6.9317165030599739</v>
      </c>
      <c r="G36" s="8">
        <v>1.3231338760918434</v>
      </c>
      <c r="H36" s="8">
        <v>9.056314030823966</v>
      </c>
      <c r="J36" s="8">
        <v>28.75</v>
      </c>
      <c r="K36" s="8">
        <v>229.75</v>
      </c>
      <c r="L36" s="8">
        <v>95.5</v>
      </c>
      <c r="M36" s="8">
        <v>0</v>
      </c>
      <c r="N36" s="8">
        <v>22.875</v>
      </c>
      <c r="O36" s="8">
        <v>96.5859375</v>
      </c>
    </row>
    <row r="37" spans="2:15" x14ac:dyDescent="0.25">
      <c r="B37" s="8">
        <v>7.1393506034121437</v>
      </c>
      <c r="C37" s="8">
        <v>8</v>
      </c>
      <c r="D37" s="8">
        <v>0.86064939658785633</v>
      </c>
      <c r="E37" s="8">
        <v>6.1575232422505017</v>
      </c>
      <c r="F37" s="8">
        <v>8.1211779645737856</v>
      </c>
      <c r="G37" s="8">
        <v>3.5504836860352684</v>
      </c>
      <c r="H37" s="8">
        <v>10.72821752078902</v>
      </c>
      <c r="J37" s="8">
        <v>23.5</v>
      </c>
      <c r="K37" s="8">
        <v>230.5</v>
      </c>
      <c r="L37" s="8">
        <v>122.25</v>
      </c>
      <c r="M37" s="8">
        <v>77.3515625</v>
      </c>
      <c r="N37" s="8">
        <v>25.0625</v>
      </c>
      <c r="O37" s="8">
        <v>57.765625</v>
      </c>
    </row>
    <row r="38" spans="2:15" x14ac:dyDescent="0.25">
      <c r="B38" s="8">
        <v>7.3045145459631593</v>
      </c>
      <c r="C38" s="8">
        <v>9</v>
      </c>
      <c r="D38" s="8">
        <v>1.6954854540368407</v>
      </c>
      <c r="E38" s="8">
        <v>5.9174134727301135</v>
      </c>
      <c r="F38" s="8">
        <v>8.691615619196206</v>
      </c>
      <c r="G38" s="8">
        <v>3.5842954434262086</v>
      </c>
      <c r="H38" s="8">
        <v>11.02473364850011</v>
      </c>
      <c r="J38" s="8">
        <v>28</v>
      </c>
      <c r="K38" s="8">
        <v>320.5</v>
      </c>
      <c r="L38" s="8">
        <v>91.875</v>
      </c>
      <c r="M38" s="8">
        <v>92.76953125</v>
      </c>
      <c r="N38" s="8">
        <v>21.75</v>
      </c>
      <c r="O38" s="8">
        <v>124.5390625</v>
      </c>
    </row>
    <row r="39" spans="2:15" x14ac:dyDescent="0.25">
      <c r="B39" s="8">
        <v>5.056550748244578</v>
      </c>
      <c r="C39" s="8">
        <v>6</v>
      </c>
      <c r="D39" s="8">
        <v>0.94344925175542205</v>
      </c>
      <c r="E39" s="8">
        <v>2.6843010617794527</v>
      </c>
      <c r="F39" s="8">
        <v>7.4288004347097036</v>
      </c>
      <c r="G39" s="8">
        <v>0.86804870593273797</v>
      </c>
      <c r="H39" s="8">
        <v>9.2450527905564179</v>
      </c>
      <c r="J39" s="8">
        <v>35</v>
      </c>
      <c r="K39" s="8">
        <v>287.5</v>
      </c>
      <c r="L39" s="8">
        <v>125.75</v>
      </c>
      <c r="M39" s="8">
        <v>0</v>
      </c>
      <c r="N39" s="8">
        <v>58.25</v>
      </c>
      <c r="O39" s="8">
        <v>0</v>
      </c>
    </row>
    <row r="40" spans="2:15" x14ac:dyDescent="0.25">
      <c r="B40" s="8">
        <v>4.9858039966602821</v>
      </c>
      <c r="C40" s="8">
        <v>6</v>
      </c>
      <c r="D40" s="8">
        <v>1.0141960033397179</v>
      </c>
      <c r="E40" s="8">
        <v>2.8630970314157893</v>
      </c>
      <c r="F40" s="8">
        <v>7.1085109619047753</v>
      </c>
      <c r="G40" s="8">
        <v>0.93341388170169726</v>
      </c>
      <c r="H40" s="8">
        <v>9.0381941116188678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</row>
    <row r="41" spans="2:15" x14ac:dyDescent="0.25">
      <c r="B41" s="8">
        <v>2.559365846566545</v>
      </c>
      <c r="C41" s="8">
        <v>1</v>
      </c>
      <c r="D41" s="8">
        <v>-1.559365846566545</v>
      </c>
      <c r="E41" s="8">
        <v>1.1829351042601073</v>
      </c>
      <c r="F41" s="8">
        <v>3.9357965888729827</v>
      </c>
      <c r="G41" s="8">
        <v>-1.1568879622956558</v>
      </c>
      <c r="H41" s="8">
        <v>6.2756196554287458</v>
      </c>
      <c r="J41" s="8">
        <v>21.25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</row>
    <row r="42" spans="2:15" x14ac:dyDescent="0.25">
      <c r="B42" s="8">
        <v>4.1242995827491864</v>
      </c>
      <c r="C42" s="8">
        <v>6</v>
      </c>
      <c r="D42" s="8">
        <v>1.8757004172508136</v>
      </c>
      <c r="E42" s="8">
        <v>2.0483843239913759</v>
      </c>
      <c r="F42" s="8">
        <v>6.2002148415069964</v>
      </c>
      <c r="G42" s="8">
        <v>9.6222504904217132E-2</v>
      </c>
      <c r="H42" s="8">
        <v>8.1523766605941557</v>
      </c>
      <c r="J42" s="8">
        <v>30.25</v>
      </c>
      <c r="K42" s="8">
        <v>94.25</v>
      </c>
      <c r="L42" s="8">
        <v>128</v>
      </c>
      <c r="M42" s="8">
        <v>0</v>
      </c>
      <c r="N42" s="8">
        <v>20.125</v>
      </c>
      <c r="O42" s="8">
        <v>0</v>
      </c>
    </row>
    <row r="43" spans="2:15" x14ac:dyDescent="0.25">
      <c r="B43" s="8">
        <v>2.6088992450765649</v>
      </c>
      <c r="C43" s="8">
        <v>3</v>
      </c>
      <c r="D43" s="8">
        <v>0.3911007549234351</v>
      </c>
      <c r="E43" s="8">
        <v>0.61059608426521095</v>
      </c>
      <c r="F43" s="8">
        <v>4.6072024058879189</v>
      </c>
      <c r="G43" s="8">
        <v>-1.3797341431938102</v>
      </c>
      <c r="H43" s="8">
        <v>6.5975326333469404</v>
      </c>
      <c r="J43" s="8">
        <v>31.5</v>
      </c>
      <c r="K43" s="8">
        <v>173.5</v>
      </c>
      <c r="L43" s="8">
        <v>0</v>
      </c>
      <c r="M43" s="8">
        <v>0</v>
      </c>
      <c r="N43" s="8">
        <v>0</v>
      </c>
      <c r="O43" s="8">
        <v>0</v>
      </c>
    </row>
    <row r="44" spans="2:15" x14ac:dyDescent="0.25">
      <c r="B44" s="8">
        <v>6.541480054147506</v>
      </c>
      <c r="C44" s="8">
        <v>6</v>
      </c>
      <c r="D44" s="8">
        <v>-0.541480054147506</v>
      </c>
      <c r="E44" s="8">
        <v>5.3141701015936214</v>
      </c>
      <c r="F44" s="8">
        <v>7.7687900067013906</v>
      </c>
      <c r="G44" s="8">
        <v>2.877838354532984</v>
      </c>
      <c r="H44" s="8">
        <v>10.205121753762029</v>
      </c>
      <c r="J44" s="8">
        <v>25.40625</v>
      </c>
      <c r="K44" s="8">
        <v>257.75</v>
      </c>
      <c r="L44" s="8">
        <v>111.25</v>
      </c>
      <c r="M44" s="8">
        <v>63.15234375</v>
      </c>
      <c r="N44" s="8">
        <v>33</v>
      </c>
      <c r="O44" s="8">
        <v>0</v>
      </c>
    </row>
    <row r="45" spans="2:15" x14ac:dyDescent="0.25">
      <c r="B45" s="8">
        <v>4.9858039966602821</v>
      </c>
      <c r="C45" s="8">
        <v>7</v>
      </c>
      <c r="D45" s="8">
        <v>2.0141960033397179</v>
      </c>
      <c r="E45" s="8">
        <v>2.8630970314157893</v>
      </c>
      <c r="F45" s="8">
        <v>7.1085109619047753</v>
      </c>
      <c r="G45" s="8">
        <v>0.93341388170169726</v>
      </c>
      <c r="H45" s="8">
        <v>9.0381941116188678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</row>
    <row r="46" spans="2:15" x14ac:dyDescent="0.25">
      <c r="B46" s="8">
        <v>10.132356471459996</v>
      </c>
      <c r="C46" s="8">
        <v>10</v>
      </c>
      <c r="D46" s="8">
        <v>-0.13235647145999607</v>
      </c>
      <c r="E46" s="8">
        <v>8.0579192095607706</v>
      </c>
      <c r="F46" s="8">
        <v>12.206793733359222</v>
      </c>
      <c r="G46" s="8">
        <v>6.1050408969026062</v>
      </c>
      <c r="H46" s="8">
        <v>14.159672046017386</v>
      </c>
      <c r="J46" s="8">
        <v>29.5</v>
      </c>
      <c r="K46" s="8">
        <v>299.25</v>
      </c>
      <c r="L46" s="8">
        <v>209.125</v>
      </c>
      <c r="M46" s="8">
        <v>172.478515625</v>
      </c>
      <c r="N46" s="8">
        <v>31.6875</v>
      </c>
      <c r="O46" s="8">
        <v>189.4609375</v>
      </c>
    </row>
    <row r="47" spans="2:15" x14ac:dyDescent="0.25">
      <c r="B47" s="8">
        <v>2.8315276749744416</v>
      </c>
      <c r="C47" s="8">
        <v>5</v>
      </c>
      <c r="D47" s="8">
        <v>2.1684723250255584</v>
      </c>
      <c r="E47" s="8">
        <v>1.5497148540173376</v>
      </c>
      <c r="F47" s="8">
        <v>4.1133404959315456</v>
      </c>
      <c r="G47" s="8">
        <v>-0.85073044898788774</v>
      </c>
      <c r="H47" s="8">
        <v>6.5137857989367713</v>
      </c>
      <c r="J47" s="8">
        <v>25.0625</v>
      </c>
      <c r="K47" s="8">
        <v>90</v>
      </c>
      <c r="L47" s="8">
        <v>0</v>
      </c>
      <c r="M47" s="8">
        <v>0</v>
      </c>
      <c r="N47" s="8">
        <v>19.1875</v>
      </c>
      <c r="O47" s="8">
        <v>0</v>
      </c>
    </row>
  </sheetData>
  <mergeCells count="25">
    <mergeCell ref="B14:B15"/>
    <mergeCell ref="C14:C15"/>
    <mergeCell ref="D14:D15"/>
    <mergeCell ref="E14:F14"/>
    <mergeCell ref="L14:L15"/>
    <mergeCell ref="M14:M15"/>
    <mergeCell ref="N14:N15"/>
    <mergeCell ref="C10:F10"/>
    <mergeCell ref="C11:F11"/>
    <mergeCell ref="J5:K5"/>
    <mergeCell ref="B3:K3"/>
    <mergeCell ref="N3:Q3"/>
    <mergeCell ref="O14:O15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G14:H14"/>
    <mergeCell ref="J14:J15"/>
    <mergeCell ref="K14:K15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showGridLines="0" tabSelected="1" workbookViewId="0"/>
  </sheetViews>
  <sheetFormatPr defaultRowHeight="15" x14ac:dyDescent="0.25"/>
  <cols>
    <col min="14" max="14" width="12.7109375" bestFit="1" customWidth="1"/>
  </cols>
  <sheetData>
    <row r="1" spans="2:17" ht="18.75" x14ac:dyDescent="0.3">
      <c r="B1" s="10" t="s">
        <v>359</v>
      </c>
      <c r="N1" t="s">
        <v>343</v>
      </c>
    </row>
    <row r="3" spans="2:17" ht="15.75" x14ac:dyDescent="0.25">
      <c r="B3" s="24" t="s">
        <v>30</v>
      </c>
      <c r="C3" s="25"/>
      <c r="D3" s="25"/>
      <c r="E3" s="25"/>
      <c r="F3" s="25"/>
      <c r="G3" s="25"/>
      <c r="H3" s="25"/>
      <c r="I3" s="25"/>
      <c r="J3" s="25"/>
      <c r="K3" s="26"/>
      <c r="N3" s="24" t="s">
        <v>31</v>
      </c>
      <c r="O3" s="25"/>
      <c r="P3" s="25"/>
      <c r="Q3" s="26"/>
    </row>
    <row r="4" spans="2:17" x14ac:dyDescent="0.25">
      <c r="B4" s="27" t="s">
        <v>47</v>
      </c>
      <c r="C4" s="28"/>
      <c r="D4" s="27" t="s">
        <v>355</v>
      </c>
      <c r="E4" s="28"/>
      <c r="F4" s="27" t="s">
        <v>356</v>
      </c>
      <c r="G4" s="28"/>
      <c r="H4" s="27" t="s">
        <v>357</v>
      </c>
      <c r="I4" s="28"/>
      <c r="J4" s="27" t="s">
        <v>109</v>
      </c>
      <c r="K4" s="28"/>
      <c r="N4" s="12" t="s">
        <v>353</v>
      </c>
      <c r="O4" s="12" t="s">
        <v>354</v>
      </c>
      <c r="P4" s="12" t="s">
        <v>270</v>
      </c>
      <c r="Q4" s="12" t="s">
        <v>35</v>
      </c>
    </row>
    <row r="5" spans="2:17" x14ac:dyDescent="0.25">
      <c r="B5" s="27" t="s">
        <v>110</v>
      </c>
      <c r="C5" s="28"/>
      <c r="D5" s="27" t="s">
        <v>358</v>
      </c>
      <c r="E5" s="28"/>
      <c r="F5" s="27" t="s">
        <v>144</v>
      </c>
      <c r="G5" s="28"/>
      <c r="H5" s="27" t="s">
        <v>273</v>
      </c>
      <c r="I5" s="28"/>
      <c r="J5" s="29"/>
      <c r="K5" s="28"/>
      <c r="N5" s="8">
        <v>5</v>
      </c>
      <c r="O5" s="8">
        <v>20</v>
      </c>
      <c r="P5" s="8">
        <v>10</v>
      </c>
      <c r="Q5" s="8">
        <v>35</v>
      </c>
    </row>
    <row r="10" spans="2:17" x14ac:dyDescent="0.25">
      <c r="B10" s="9" t="s">
        <v>36</v>
      </c>
      <c r="C10" s="29" t="s">
        <v>37</v>
      </c>
      <c r="D10" s="32"/>
      <c r="E10" s="32"/>
      <c r="F10" s="28"/>
    </row>
    <row r="11" spans="2:17" x14ac:dyDescent="0.25">
      <c r="B11" s="9" t="s">
        <v>38</v>
      </c>
      <c r="C11" s="29" t="s">
        <v>39</v>
      </c>
      <c r="D11" s="32"/>
      <c r="E11" s="32"/>
      <c r="F11" s="28"/>
    </row>
    <row r="14" spans="2:17" ht="25.5" customHeight="1" x14ac:dyDescent="0.25">
      <c r="B14" s="44" t="s">
        <v>146</v>
      </c>
      <c r="C14" s="44" t="s">
        <v>147</v>
      </c>
      <c r="D14" s="42" t="s">
        <v>148</v>
      </c>
      <c r="E14" s="33" t="s">
        <v>360</v>
      </c>
      <c r="F14" s="35"/>
      <c r="G14" s="33" t="s">
        <v>361</v>
      </c>
      <c r="H14" s="35"/>
      <c r="J14" s="42" t="s">
        <v>2</v>
      </c>
      <c r="K14" s="42" t="s">
        <v>3</v>
      </c>
      <c r="L14" s="42" t="s">
        <v>4</v>
      </c>
      <c r="M14" s="42" t="s">
        <v>5</v>
      </c>
      <c r="N14" s="42" t="s">
        <v>6</v>
      </c>
      <c r="O14" s="42" t="s">
        <v>7</v>
      </c>
    </row>
    <row r="15" spans="2:17" x14ac:dyDescent="0.25">
      <c r="B15" s="45"/>
      <c r="C15" s="45"/>
      <c r="D15" s="43"/>
      <c r="E15" s="19" t="s">
        <v>362</v>
      </c>
      <c r="F15" s="19" t="s">
        <v>363</v>
      </c>
      <c r="G15" s="19" t="s">
        <v>362</v>
      </c>
      <c r="H15" s="19" t="s">
        <v>363</v>
      </c>
      <c r="J15" s="43"/>
      <c r="K15" s="43"/>
      <c r="L15" s="43"/>
      <c r="M15" s="43"/>
      <c r="N15" s="43"/>
      <c r="O15" s="43"/>
    </row>
    <row r="16" spans="2:17" x14ac:dyDescent="0.25">
      <c r="B16" s="8">
        <v>4.8222634973969267</v>
      </c>
      <c r="C16" s="8">
        <v>7</v>
      </c>
      <c r="D16" s="8">
        <v>2.1777365026030733</v>
      </c>
      <c r="E16" s="8">
        <v>3.9852105362529451</v>
      </c>
      <c r="F16" s="8">
        <v>5.6593164585409079</v>
      </c>
      <c r="G16" s="8">
        <v>1.2702727255513033</v>
      </c>
      <c r="H16" s="8">
        <v>8.3742542692425506</v>
      </c>
      <c r="J16" s="8">
        <v>26.875</v>
      </c>
      <c r="K16" s="8">
        <v>186.25</v>
      </c>
      <c r="L16" s="8">
        <v>79.75</v>
      </c>
      <c r="M16" s="8">
        <v>24.09375</v>
      </c>
      <c r="N16" s="8">
        <v>24.6875</v>
      </c>
      <c r="O16" s="8">
        <v>0</v>
      </c>
    </row>
    <row r="17" spans="2:15" x14ac:dyDescent="0.25">
      <c r="B17" s="8">
        <v>7.1323605997039001</v>
      </c>
      <c r="C17" s="8">
        <v>8</v>
      </c>
      <c r="D17" s="8">
        <v>0.86763940029609987</v>
      </c>
      <c r="E17" s="8">
        <v>4.9057000230179835</v>
      </c>
      <c r="F17" s="8">
        <v>9.3590211763898168</v>
      </c>
      <c r="G17" s="8">
        <v>3.0245633667232088</v>
      </c>
      <c r="H17" s="8">
        <v>11.240157832684591</v>
      </c>
      <c r="J17" s="8">
        <v>28.875</v>
      </c>
      <c r="K17" s="8">
        <v>143.5</v>
      </c>
      <c r="L17" s="8">
        <v>90</v>
      </c>
      <c r="M17" s="8">
        <v>160.806640625</v>
      </c>
      <c r="N17" s="8">
        <v>27.6875</v>
      </c>
      <c r="O17" s="8">
        <v>172.6171875</v>
      </c>
    </row>
    <row r="18" spans="2:15" x14ac:dyDescent="0.25">
      <c r="B18" s="8">
        <v>6.0359396699586805</v>
      </c>
      <c r="C18" s="8">
        <v>6</v>
      </c>
      <c r="D18" s="8">
        <v>-3.5939669958680476E-2</v>
      </c>
      <c r="E18" s="8">
        <v>4.7557756591570461</v>
      </c>
      <c r="F18" s="8">
        <v>7.3161036807603148</v>
      </c>
      <c r="G18" s="8">
        <v>2.3542551807515606</v>
      </c>
      <c r="H18" s="8">
        <v>9.7176241591658012</v>
      </c>
      <c r="J18" s="8">
        <v>27.75</v>
      </c>
      <c r="K18" s="8">
        <v>303.75</v>
      </c>
      <c r="L18" s="8">
        <v>89</v>
      </c>
      <c r="M18" s="8">
        <v>49.943359375</v>
      </c>
      <c r="N18" s="8">
        <v>20.1875</v>
      </c>
      <c r="O18" s="8">
        <v>0</v>
      </c>
    </row>
    <row r="19" spans="2:15" x14ac:dyDescent="0.25">
      <c r="B19" s="8">
        <v>7.9944231461220436</v>
      </c>
      <c r="C19" s="8">
        <v>9</v>
      </c>
      <c r="D19" s="8">
        <v>1.0055768538779564</v>
      </c>
      <c r="E19" s="8">
        <v>6.5263860664681577</v>
      </c>
      <c r="F19" s="8">
        <v>9.4624602257759296</v>
      </c>
      <c r="G19" s="8">
        <v>4.2432748351704124</v>
      </c>
      <c r="H19" s="8">
        <v>11.745571457073675</v>
      </c>
      <c r="J19" s="8">
        <v>24.625</v>
      </c>
      <c r="K19" s="8">
        <v>280</v>
      </c>
      <c r="L19" s="8">
        <v>104.25</v>
      </c>
      <c r="M19" s="8">
        <v>103.853515625</v>
      </c>
      <c r="N19" s="8">
        <v>40.5</v>
      </c>
      <c r="O19" s="8">
        <v>167.4765625</v>
      </c>
    </row>
    <row r="20" spans="2:15" x14ac:dyDescent="0.25">
      <c r="B20" s="8">
        <v>5.9887722164126815</v>
      </c>
      <c r="C20" s="8">
        <v>7</v>
      </c>
      <c r="D20" s="8">
        <v>1.0112277835873185</v>
      </c>
      <c r="E20" s="8">
        <v>4.8325733651369669</v>
      </c>
      <c r="F20" s="8">
        <v>7.1449710676883962</v>
      </c>
      <c r="G20" s="8">
        <v>2.3483359009131441</v>
      </c>
      <c r="H20" s="8">
        <v>9.6292085319122194</v>
      </c>
      <c r="J20" s="8">
        <v>34</v>
      </c>
      <c r="K20" s="8">
        <v>267.25</v>
      </c>
      <c r="L20" s="8">
        <v>95.5</v>
      </c>
      <c r="M20" s="8">
        <v>76.458984375</v>
      </c>
      <c r="N20" s="8">
        <v>25.8125</v>
      </c>
      <c r="O20" s="8">
        <v>102.78125</v>
      </c>
    </row>
    <row r="21" spans="2:15" x14ac:dyDescent="0.25">
      <c r="B21" s="8">
        <v>4.1193578241318942</v>
      </c>
      <c r="C21" s="8">
        <v>4</v>
      </c>
      <c r="D21" s="8">
        <v>-0.11935782413189422</v>
      </c>
      <c r="E21" s="8">
        <v>2.7224723127983763</v>
      </c>
      <c r="F21" s="8">
        <v>5.5162433354654121</v>
      </c>
      <c r="G21" s="8">
        <v>0.3954794808867681</v>
      </c>
      <c r="H21" s="8">
        <v>7.8432361673770199</v>
      </c>
      <c r="J21" s="8">
        <v>30.25</v>
      </c>
      <c r="K21" s="8">
        <v>74</v>
      </c>
      <c r="L21" s="8">
        <v>84.5</v>
      </c>
      <c r="M21" s="8">
        <v>41.30859375</v>
      </c>
      <c r="N21" s="8">
        <v>18.0625</v>
      </c>
      <c r="O21" s="8">
        <v>43.7734375</v>
      </c>
    </row>
    <row r="22" spans="2:15" x14ac:dyDescent="0.25">
      <c r="B22" s="8">
        <v>6.7091505064087666</v>
      </c>
      <c r="C22" s="8">
        <v>5</v>
      </c>
      <c r="D22" s="8">
        <v>-1.7091505064087666</v>
      </c>
      <c r="E22" s="8">
        <v>5.4054987609008585</v>
      </c>
      <c r="F22" s="8">
        <v>8.0128022519166748</v>
      </c>
      <c r="G22" s="8">
        <v>3.019233345132327</v>
      </c>
      <c r="H22" s="8">
        <v>10.399067667685205</v>
      </c>
      <c r="J22" s="8">
        <v>26.4375</v>
      </c>
      <c r="K22" s="8">
        <v>306.5</v>
      </c>
      <c r="L22" s="8">
        <v>110</v>
      </c>
      <c r="M22" s="8">
        <v>62.890625</v>
      </c>
      <c r="N22" s="8">
        <v>23.875</v>
      </c>
      <c r="O22" s="8">
        <v>0</v>
      </c>
    </row>
    <row r="23" spans="2:15" x14ac:dyDescent="0.25">
      <c r="B23" s="8">
        <v>5.2537838453193713</v>
      </c>
      <c r="C23" s="8">
        <v>7</v>
      </c>
      <c r="D23" s="8">
        <v>1.7462161546806287</v>
      </c>
      <c r="E23" s="8">
        <v>4.3183358328038661</v>
      </c>
      <c r="F23" s="8">
        <v>6.1892318578348764</v>
      </c>
      <c r="G23" s="8">
        <v>1.6773269718710457</v>
      </c>
      <c r="H23" s="8">
        <v>8.8302407187676977</v>
      </c>
      <c r="J23" s="8">
        <v>29.875</v>
      </c>
      <c r="K23" s="8">
        <v>168</v>
      </c>
      <c r="L23" s="8">
        <v>92.75</v>
      </c>
      <c r="M23" s="8">
        <v>62.2734375</v>
      </c>
      <c r="N23" s="8">
        <v>25.375</v>
      </c>
      <c r="O23" s="8">
        <v>39.40625</v>
      </c>
    </row>
    <row r="24" spans="2:15" x14ac:dyDescent="0.25">
      <c r="B24" s="8">
        <v>2.8669003831879651</v>
      </c>
      <c r="C24" s="8">
        <v>4</v>
      </c>
      <c r="D24" s="8">
        <v>1.1330996168120349</v>
      </c>
      <c r="E24" s="8">
        <v>1.0158003634560375</v>
      </c>
      <c r="F24" s="8">
        <v>4.718000402919893</v>
      </c>
      <c r="G24" s="8">
        <v>-1.0500566074577207</v>
      </c>
      <c r="H24" s="8">
        <v>6.7838573738336514</v>
      </c>
      <c r="J24" s="8">
        <v>34.25</v>
      </c>
      <c r="K24" s="8">
        <v>239.25</v>
      </c>
      <c r="L24" s="8">
        <v>0</v>
      </c>
      <c r="M24" s="8">
        <v>0</v>
      </c>
      <c r="N24" s="8">
        <v>28.1875</v>
      </c>
      <c r="O24" s="8">
        <v>0</v>
      </c>
    </row>
    <row r="25" spans="2:15" x14ac:dyDescent="0.25">
      <c r="B25" s="8">
        <v>7.141033178311381</v>
      </c>
      <c r="C25" s="8">
        <v>6</v>
      </c>
      <c r="D25" s="8">
        <v>-1.141033178311381</v>
      </c>
      <c r="E25" s="8">
        <v>5.2587858811618533</v>
      </c>
      <c r="F25" s="8">
        <v>9.0232804754609077</v>
      </c>
      <c r="G25" s="8">
        <v>3.2092605919143415</v>
      </c>
      <c r="H25" s="8">
        <v>11.07280576470842</v>
      </c>
      <c r="J25" s="8">
        <v>28.375</v>
      </c>
      <c r="K25" s="8">
        <v>303.25</v>
      </c>
      <c r="L25" s="8">
        <v>93.625</v>
      </c>
      <c r="M25" s="8">
        <v>66.580078125</v>
      </c>
      <c r="N25" s="8">
        <v>26.5625</v>
      </c>
      <c r="O25" s="8">
        <v>204.6796875</v>
      </c>
    </row>
    <row r="26" spans="2:15" x14ac:dyDescent="0.25">
      <c r="B26" s="8">
        <v>4.7933435378680427</v>
      </c>
      <c r="C26" s="8">
        <v>9</v>
      </c>
      <c r="D26" s="8">
        <v>4.2066564621319573</v>
      </c>
      <c r="E26" s="8">
        <v>3.0667518091408805</v>
      </c>
      <c r="F26" s="8">
        <v>6.5199352665952048</v>
      </c>
      <c r="G26" s="8">
        <v>0.93366741399111675</v>
      </c>
      <c r="H26" s="8">
        <v>8.6530196617449686</v>
      </c>
      <c r="J26" s="8">
        <v>26.75</v>
      </c>
      <c r="K26" s="8">
        <v>314.75</v>
      </c>
      <c r="L26" s="8">
        <v>41.125</v>
      </c>
      <c r="M26" s="8">
        <v>0</v>
      </c>
      <c r="N26" s="8">
        <v>13.875</v>
      </c>
      <c r="O26" s="8">
        <v>0</v>
      </c>
    </row>
    <row r="27" spans="2:15" x14ac:dyDescent="0.25">
      <c r="B27" s="8">
        <v>1.4716773601076745</v>
      </c>
      <c r="C27" s="8">
        <v>2</v>
      </c>
      <c r="D27" s="8">
        <v>0.52832263989232553</v>
      </c>
      <c r="E27" s="8">
        <v>-0.3439460467694937</v>
      </c>
      <c r="F27" s="8">
        <v>3.2873007669848429</v>
      </c>
      <c r="G27" s="8">
        <v>-2.4286391833432313</v>
      </c>
      <c r="H27" s="8">
        <v>5.3719939035585806</v>
      </c>
      <c r="J27" s="8">
        <v>31.125</v>
      </c>
      <c r="K27" s="8">
        <v>0</v>
      </c>
      <c r="L27" s="8">
        <v>0</v>
      </c>
      <c r="M27" s="8">
        <v>0</v>
      </c>
      <c r="N27" s="8">
        <v>10.25</v>
      </c>
      <c r="O27" s="8">
        <v>0</v>
      </c>
    </row>
    <row r="28" spans="2:15" x14ac:dyDescent="0.25">
      <c r="B28" s="8">
        <v>2.8805120723142457</v>
      </c>
      <c r="C28" s="8">
        <v>1</v>
      </c>
      <c r="D28" s="8">
        <v>-1.8805120723142457</v>
      </c>
      <c r="E28" s="8">
        <v>1.5774712590239477</v>
      </c>
      <c r="F28" s="8">
        <v>4.1835528856045432</v>
      </c>
      <c r="G28" s="8">
        <v>-0.80918929021047825</v>
      </c>
      <c r="H28" s="8">
        <v>6.5702134348389691</v>
      </c>
      <c r="J28" s="8">
        <v>18.4375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</row>
    <row r="29" spans="2:15" x14ac:dyDescent="0.25">
      <c r="B29" s="8">
        <v>4.7669638213003163</v>
      </c>
      <c r="C29" s="8">
        <v>3</v>
      </c>
      <c r="D29" s="8">
        <v>-1.7669638213003163</v>
      </c>
      <c r="E29" s="8">
        <v>3.9054732441627023</v>
      </c>
      <c r="F29" s="8">
        <v>5.6284543984379303</v>
      </c>
      <c r="G29" s="8">
        <v>1.2091348768436743</v>
      </c>
      <c r="H29" s="8">
        <v>8.3247927657569587</v>
      </c>
      <c r="J29" s="8">
        <v>24.625</v>
      </c>
      <c r="K29" s="8">
        <v>135.25</v>
      </c>
      <c r="L29" s="8">
        <v>69.5</v>
      </c>
      <c r="M29" s="8">
        <v>39.56640625</v>
      </c>
      <c r="N29" s="8">
        <v>17.625</v>
      </c>
      <c r="O29" s="8">
        <v>0</v>
      </c>
    </row>
    <row r="30" spans="2:15" x14ac:dyDescent="0.25">
      <c r="B30" s="8">
        <v>4.0945310001507389</v>
      </c>
      <c r="C30" s="8">
        <v>5</v>
      </c>
      <c r="D30" s="8">
        <v>0.9054689998492611</v>
      </c>
      <c r="E30" s="8">
        <v>2.6390170840374463</v>
      </c>
      <c r="F30" s="8">
        <v>5.5500449162640315</v>
      </c>
      <c r="G30" s="8">
        <v>0.34826598769953554</v>
      </c>
      <c r="H30" s="8">
        <v>7.8407960126019418</v>
      </c>
      <c r="J30" s="8">
        <v>31.75</v>
      </c>
      <c r="K30" s="8">
        <v>109</v>
      </c>
      <c r="L30" s="8">
        <v>99.75</v>
      </c>
      <c r="M30" s="8">
        <v>29.453125</v>
      </c>
      <c r="N30" s="8">
        <v>26.1875</v>
      </c>
      <c r="O30" s="8">
        <v>0</v>
      </c>
    </row>
    <row r="31" spans="2:15" x14ac:dyDescent="0.25">
      <c r="B31" s="8">
        <v>6.3948059576977183</v>
      </c>
      <c r="C31" s="8">
        <v>9</v>
      </c>
      <c r="D31" s="8">
        <v>2.6051940423022817</v>
      </c>
      <c r="E31" s="8">
        <v>5.5940447743494124</v>
      </c>
      <c r="F31" s="8">
        <v>7.1955671410460242</v>
      </c>
      <c r="G31" s="8">
        <v>2.8511920881749755</v>
      </c>
      <c r="H31" s="8">
        <v>9.9384198272204607</v>
      </c>
      <c r="J31" s="8">
        <v>27.875</v>
      </c>
      <c r="K31" s="8">
        <v>263.5</v>
      </c>
      <c r="L31" s="8">
        <v>88</v>
      </c>
      <c r="M31" s="8">
        <v>72.0078125</v>
      </c>
      <c r="N31" s="8">
        <v>26.75</v>
      </c>
      <c r="O31" s="8">
        <v>79.109375</v>
      </c>
    </row>
    <row r="32" spans="2:15" x14ac:dyDescent="0.25">
      <c r="B32" s="8">
        <v>2.4894504627102796</v>
      </c>
      <c r="C32" s="8">
        <v>3</v>
      </c>
      <c r="D32" s="8">
        <v>0.51054953728972041</v>
      </c>
      <c r="E32" s="8">
        <v>1.1294175210813708</v>
      </c>
      <c r="F32" s="8">
        <v>3.8494834043391881</v>
      </c>
      <c r="G32" s="8">
        <v>-1.2207611735488091</v>
      </c>
      <c r="H32" s="8">
        <v>6.1996620989693678</v>
      </c>
      <c r="J32" s="8">
        <v>22.25</v>
      </c>
      <c r="K32" s="8">
        <v>0</v>
      </c>
      <c r="L32" s="8">
        <v>0</v>
      </c>
      <c r="M32" s="8">
        <v>0</v>
      </c>
      <c r="N32" s="8">
        <v>11.375</v>
      </c>
      <c r="O32" s="8">
        <v>0</v>
      </c>
    </row>
    <row r="33" spans="2:15" x14ac:dyDescent="0.25">
      <c r="B33" s="8">
        <v>3.0662383122337977</v>
      </c>
      <c r="C33" s="8">
        <v>6</v>
      </c>
      <c r="D33" s="8">
        <v>2.9337616877662023</v>
      </c>
      <c r="E33" s="8">
        <v>1.9727677381161082</v>
      </c>
      <c r="F33" s="8">
        <v>4.1597088863514875</v>
      </c>
      <c r="G33" s="8">
        <v>-0.55476412907687278</v>
      </c>
      <c r="H33" s="8">
        <v>6.6872407535444687</v>
      </c>
      <c r="J33" s="8">
        <v>28.25</v>
      </c>
      <c r="K33" s="8">
        <v>105.75</v>
      </c>
      <c r="L33" s="8">
        <v>34</v>
      </c>
      <c r="M33" s="8">
        <v>0</v>
      </c>
      <c r="N33" s="8">
        <v>18.1875</v>
      </c>
      <c r="O33" s="8">
        <v>0</v>
      </c>
    </row>
    <row r="34" spans="2:15" x14ac:dyDescent="0.25">
      <c r="B34" s="8">
        <v>5.6341521742453207</v>
      </c>
      <c r="C34" s="8">
        <v>7</v>
      </c>
      <c r="D34" s="8">
        <v>1.3658478257546793</v>
      </c>
      <c r="E34" s="8">
        <v>4.6140912217225294</v>
      </c>
      <c r="F34" s="8">
        <v>6.6542131267681119</v>
      </c>
      <c r="G34" s="8">
        <v>2.0346376055321631</v>
      </c>
      <c r="H34" s="8">
        <v>9.2336667429584782</v>
      </c>
      <c r="J34" s="8">
        <v>28.25</v>
      </c>
      <c r="K34" s="8">
        <v>278.75</v>
      </c>
      <c r="L34" s="8">
        <v>76.25</v>
      </c>
      <c r="M34" s="8">
        <v>44.0859375</v>
      </c>
      <c r="N34" s="8">
        <v>20.875</v>
      </c>
      <c r="O34" s="8">
        <v>23.359375</v>
      </c>
    </row>
    <row r="35" spans="2:15" x14ac:dyDescent="0.25">
      <c r="B35" s="8">
        <v>7.4871247557040972</v>
      </c>
      <c r="C35" s="8">
        <v>9</v>
      </c>
      <c r="D35" s="8">
        <v>1.5128752442959028</v>
      </c>
      <c r="E35" s="8">
        <v>6.5225332365113751</v>
      </c>
      <c r="F35" s="8">
        <v>8.4517162748968193</v>
      </c>
      <c r="G35" s="8">
        <v>3.9029348078337156</v>
      </c>
      <c r="H35" s="8">
        <v>11.07131470357448</v>
      </c>
      <c r="J35" s="8">
        <v>28.125</v>
      </c>
      <c r="K35" s="8">
        <v>319.75</v>
      </c>
      <c r="L35" s="8">
        <v>115.125</v>
      </c>
      <c r="M35" s="8">
        <v>85.427734375</v>
      </c>
      <c r="N35" s="8">
        <v>32.6875</v>
      </c>
      <c r="O35" s="8">
        <v>107.3515625</v>
      </c>
    </row>
    <row r="36" spans="2:15" x14ac:dyDescent="0.25">
      <c r="B36" s="8">
        <v>11.847113047896796</v>
      </c>
      <c r="C36" s="8">
        <v>10</v>
      </c>
      <c r="D36" s="8">
        <v>-1.8471130478967961</v>
      </c>
      <c r="E36" s="8">
        <v>9.3103202132516305</v>
      </c>
      <c r="F36" s="8">
        <v>14.383905882541962</v>
      </c>
      <c r="G36" s="8">
        <v>7.5632714694273471</v>
      </c>
      <c r="H36" s="8">
        <v>16.130954626366247</v>
      </c>
      <c r="J36" s="8">
        <v>23.375</v>
      </c>
      <c r="K36" s="8">
        <v>333</v>
      </c>
      <c r="L36" s="8">
        <v>211.875</v>
      </c>
      <c r="M36" s="8">
        <v>204.892578125</v>
      </c>
      <c r="N36" s="8">
        <v>30.6875</v>
      </c>
      <c r="O36" s="8">
        <v>256.1640625</v>
      </c>
    </row>
    <row r="37" spans="2:15" x14ac:dyDescent="0.25">
      <c r="B37" s="8">
        <v>7.2844995736890974</v>
      </c>
      <c r="C37" s="8">
        <v>7</v>
      </c>
      <c r="D37" s="8">
        <v>-0.2844995736890974</v>
      </c>
      <c r="E37" s="8">
        <v>5.6021220547354158</v>
      </c>
      <c r="F37" s="8">
        <v>8.966877092642779</v>
      </c>
      <c r="G37" s="8">
        <v>3.4443986766035395</v>
      </c>
      <c r="H37" s="8">
        <v>11.124600470774656</v>
      </c>
      <c r="J37" s="8">
        <v>30</v>
      </c>
      <c r="K37" s="8">
        <v>323</v>
      </c>
      <c r="L37" s="8">
        <v>98.75</v>
      </c>
      <c r="M37" s="8">
        <v>83.427734375</v>
      </c>
      <c r="N37" s="8">
        <v>23.5625</v>
      </c>
      <c r="O37" s="8">
        <v>177.1640625</v>
      </c>
    </row>
  </sheetData>
  <mergeCells count="25">
    <mergeCell ref="B14:B15"/>
    <mergeCell ref="C14:C15"/>
    <mergeCell ref="D14:D15"/>
    <mergeCell ref="E14:F14"/>
    <mergeCell ref="L14:L15"/>
    <mergeCell ref="M14:M15"/>
    <mergeCell ref="N14:N15"/>
    <mergeCell ref="C10:F10"/>
    <mergeCell ref="C11:F11"/>
    <mergeCell ref="J5:K5"/>
    <mergeCell ref="B3:K3"/>
    <mergeCell ref="N3:Q3"/>
    <mergeCell ref="O14:O15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G14:H14"/>
    <mergeCell ref="J14:J15"/>
    <mergeCell ref="K14:K15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/>
  </sheetViews>
  <sheetFormatPr defaultRowHeight="15" x14ac:dyDescent="0.25"/>
  <sheetData>
    <row r="1" spans="1:2" x14ac:dyDescent="0.25">
      <c r="A1">
        <v>1</v>
      </c>
      <c r="B1">
        <v>29.5</v>
      </c>
    </row>
    <row r="2" spans="1:2" x14ac:dyDescent="0.25">
      <c r="A2">
        <v>2</v>
      </c>
      <c r="B2">
        <v>31.125</v>
      </c>
    </row>
    <row r="3" spans="1:2" x14ac:dyDescent="0.25">
      <c r="A3">
        <v>3</v>
      </c>
      <c r="B3">
        <v>31.75</v>
      </c>
    </row>
    <row r="4" spans="1:2" x14ac:dyDescent="0.25">
      <c r="A4">
        <v>4</v>
      </c>
      <c r="B4">
        <v>29.5</v>
      </c>
    </row>
    <row r="5" spans="1:2" x14ac:dyDescent="0.25">
      <c r="A5">
        <v>5</v>
      </c>
      <c r="B5">
        <v>25.6875</v>
      </c>
    </row>
    <row r="6" spans="1:2" x14ac:dyDescent="0.25">
      <c r="A6">
        <v>6</v>
      </c>
      <c r="B6">
        <v>29.125</v>
      </c>
    </row>
    <row r="7" spans="1:2" x14ac:dyDescent="0.25">
      <c r="A7">
        <v>7</v>
      </c>
      <c r="B7">
        <v>28.25</v>
      </c>
    </row>
    <row r="8" spans="1:2" x14ac:dyDescent="0.25">
      <c r="A8">
        <v>8</v>
      </c>
      <c r="B8">
        <v>25.15625</v>
      </c>
    </row>
    <row r="9" spans="1:2" x14ac:dyDescent="0.25">
      <c r="A9">
        <v>9</v>
      </c>
      <c r="B9">
        <v>34.25</v>
      </c>
    </row>
    <row r="10" spans="1:2" x14ac:dyDescent="0.25">
      <c r="A10">
        <v>10</v>
      </c>
      <c r="B10">
        <v>23.5</v>
      </c>
    </row>
    <row r="11" spans="1:2" x14ac:dyDescent="0.25">
      <c r="A11">
        <v>11</v>
      </c>
      <c r="B11">
        <v>24.625</v>
      </c>
    </row>
    <row r="12" spans="1:2" x14ac:dyDescent="0.25">
      <c r="A12">
        <v>13</v>
      </c>
      <c r="B12">
        <v>28.125</v>
      </c>
    </row>
    <row r="13" spans="1:2" x14ac:dyDescent="0.25">
      <c r="A13">
        <v>14</v>
      </c>
      <c r="B13">
        <v>22.40625</v>
      </c>
    </row>
    <row r="14" spans="1:2" x14ac:dyDescent="0.25">
      <c r="A14">
        <v>15</v>
      </c>
      <c r="B14">
        <v>28.75</v>
      </c>
    </row>
    <row r="15" spans="1:2" x14ac:dyDescent="0.25">
      <c r="A15">
        <v>16</v>
      </c>
      <c r="B15">
        <v>30.75</v>
      </c>
    </row>
    <row r="16" spans="1:2" x14ac:dyDescent="0.25">
      <c r="A16">
        <v>17</v>
      </c>
      <c r="B16">
        <v>34</v>
      </c>
    </row>
    <row r="17" spans="1:2" x14ac:dyDescent="0.25">
      <c r="A17">
        <v>19</v>
      </c>
      <c r="B17">
        <v>26.75</v>
      </c>
    </row>
    <row r="18" spans="1:2" x14ac:dyDescent="0.25">
      <c r="A18">
        <v>20</v>
      </c>
      <c r="B18">
        <v>28</v>
      </c>
    </row>
    <row r="19" spans="1:2" x14ac:dyDescent="0.25">
      <c r="A19">
        <v>21</v>
      </c>
      <c r="B19">
        <v>22.25</v>
      </c>
    </row>
    <row r="20" spans="1:2" x14ac:dyDescent="0.25">
      <c r="A20">
        <v>22</v>
      </c>
      <c r="B20">
        <v>30.25</v>
      </c>
    </row>
    <row r="21" spans="1:2" x14ac:dyDescent="0.25">
      <c r="A21">
        <v>23</v>
      </c>
      <c r="B21">
        <v>28.375</v>
      </c>
    </row>
    <row r="22" spans="1:2" x14ac:dyDescent="0.25">
      <c r="A22">
        <v>24</v>
      </c>
      <c r="B22">
        <v>28.875</v>
      </c>
    </row>
    <row r="23" spans="1:2" x14ac:dyDescent="0.25">
      <c r="A23">
        <v>25</v>
      </c>
      <c r="B23">
        <v>29.25</v>
      </c>
    </row>
    <row r="24" spans="1:2" x14ac:dyDescent="0.25">
      <c r="A24">
        <v>26</v>
      </c>
      <c r="B24">
        <v>28.25</v>
      </c>
    </row>
    <row r="25" spans="1:2" x14ac:dyDescent="0.25">
      <c r="A25">
        <v>27</v>
      </c>
      <c r="B25">
        <v>29.125</v>
      </c>
    </row>
    <row r="26" spans="1:2" x14ac:dyDescent="0.25">
      <c r="A26">
        <v>28</v>
      </c>
      <c r="B26">
        <v>34</v>
      </c>
    </row>
    <row r="27" spans="1:2" x14ac:dyDescent="0.25">
      <c r="A27">
        <v>29</v>
      </c>
      <c r="B27">
        <v>22.53125</v>
      </c>
    </row>
    <row r="28" spans="1:2" x14ac:dyDescent="0.25">
      <c r="A28">
        <v>30</v>
      </c>
      <c r="B28">
        <v>28.125</v>
      </c>
    </row>
    <row r="29" spans="1:2" x14ac:dyDescent="0.25">
      <c r="A29">
        <v>31</v>
      </c>
      <c r="B29">
        <v>27.875</v>
      </c>
    </row>
    <row r="30" spans="1:2" x14ac:dyDescent="0.25">
      <c r="A30">
        <v>32</v>
      </c>
      <c r="B30">
        <v>26.875</v>
      </c>
    </row>
    <row r="31" spans="1:2" x14ac:dyDescent="0.25">
      <c r="A31">
        <v>33</v>
      </c>
      <c r="B31">
        <v>35</v>
      </c>
    </row>
    <row r="32" spans="1:2" x14ac:dyDescent="0.25">
      <c r="A32">
        <v>34</v>
      </c>
      <c r="B32">
        <v>20</v>
      </c>
    </row>
    <row r="33" spans="1:2" x14ac:dyDescent="0.25">
      <c r="A33">
        <v>35</v>
      </c>
      <c r="B33">
        <v>28.25</v>
      </c>
    </row>
    <row r="34" spans="1:2" x14ac:dyDescent="0.25">
      <c r="A34">
        <v>36</v>
      </c>
      <c r="B34">
        <v>25.0625</v>
      </c>
    </row>
    <row r="35" spans="1:2" x14ac:dyDescent="0.25">
      <c r="A35">
        <v>37</v>
      </c>
      <c r="B35">
        <v>30.25</v>
      </c>
    </row>
    <row r="36" spans="1:2" x14ac:dyDescent="0.25">
      <c r="A36">
        <v>38</v>
      </c>
      <c r="B36">
        <v>27.75</v>
      </c>
    </row>
    <row r="37" spans="1:2" x14ac:dyDescent="0.25">
      <c r="A37">
        <v>39</v>
      </c>
      <c r="B37">
        <v>30</v>
      </c>
    </row>
    <row r="38" spans="1:2" x14ac:dyDescent="0.25">
      <c r="A38">
        <v>40</v>
      </c>
      <c r="B38">
        <v>26.875</v>
      </c>
    </row>
    <row r="39" spans="1:2" x14ac:dyDescent="0.25">
      <c r="A39">
        <v>41</v>
      </c>
      <c r="B39">
        <v>29.875</v>
      </c>
    </row>
    <row r="40" spans="1:2" x14ac:dyDescent="0.25">
      <c r="A40">
        <v>42</v>
      </c>
      <c r="B40">
        <v>23.125</v>
      </c>
    </row>
    <row r="41" spans="1:2" x14ac:dyDescent="0.25">
      <c r="A41">
        <v>43</v>
      </c>
      <c r="B41">
        <v>31.5</v>
      </c>
    </row>
    <row r="42" spans="1:2" x14ac:dyDescent="0.25">
      <c r="A42">
        <v>44</v>
      </c>
      <c r="B42">
        <v>25.40625</v>
      </c>
    </row>
    <row r="43" spans="1:2" x14ac:dyDescent="0.25">
      <c r="A43">
        <v>45</v>
      </c>
      <c r="B43">
        <v>26.4375</v>
      </c>
    </row>
    <row r="44" spans="1:2" x14ac:dyDescent="0.25">
      <c r="A44">
        <v>46</v>
      </c>
      <c r="B44">
        <v>18.4375</v>
      </c>
    </row>
    <row r="45" spans="1:2" x14ac:dyDescent="0.25">
      <c r="A45">
        <v>47</v>
      </c>
      <c r="B45">
        <v>21.25</v>
      </c>
    </row>
    <row r="46" spans="1:2" x14ac:dyDescent="0.25">
      <c r="A46">
        <v>48</v>
      </c>
      <c r="B46">
        <v>24.625</v>
      </c>
    </row>
    <row r="47" spans="1:2" x14ac:dyDescent="0.25">
      <c r="A47">
        <v>49</v>
      </c>
      <c r="B47">
        <v>15.8125</v>
      </c>
    </row>
    <row r="48" spans="1:2" x14ac:dyDescent="0.25">
      <c r="A48">
        <v>50</v>
      </c>
      <c r="B48">
        <v>26.875</v>
      </c>
    </row>
    <row r="49" spans="1:2" x14ac:dyDescent="0.25">
      <c r="A49">
        <v>51</v>
      </c>
      <c r="B49">
        <v>23.375</v>
      </c>
    </row>
    <row r="50" spans="1:2" x14ac:dyDescent="0.25">
      <c r="A50">
        <v>52</v>
      </c>
      <c r="B50">
        <v>26.28125</v>
      </c>
    </row>
    <row r="51" spans="1:2" x14ac:dyDescent="0.25">
      <c r="A51">
        <v>53</v>
      </c>
      <c r="B51">
        <v>27</v>
      </c>
    </row>
    <row r="52" spans="1:2" x14ac:dyDescent="0.25">
      <c r="A52">
        <v>54</v>
      </c>
      <c r="B52">
        <v>23.65625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/>
  </sheetViews>
  <sheetFormatPr defaultRowHeight="15" x14ac:dyDescent="0.25"/>
  <cols>
    <col min="14" max="14" width="12.710937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0" t="s">
        <v>352</v>
      </c>
      <c r="N1" t="s">
        <v>343</v>
      </c>
      <c r="BZ1" s="12" t="s">
        <v>136</v>
      </c>
      <c r="CA1" s="12" t="s">
        <v>137</v>
      </c>
      <c r="CB1" s="12" t="s">
        <v>138</v>
      </c>
    </row>
    <row r="2" spans="2:80" x14ac:dyDescent="0.25">
      <c r="BZ2">
        <v>0</v>
      </c>
      <c r="CA2">
        <v>-55.096868648041664</v>
      </c>
      <c r="CB2">
        <v>-55.096868648041664</v>
      </c>
    </row>
    <row r="3" spans="2:80" ht="15.75" x14ac:dyDescent="0.25">
      <c r="B3" s="24" t="s">
        <v>30</v>
      </c>
      <c r="C3" s="25"/>
      <c r="D3" s="25"/>
      <c r="E3" s="25"/>
      <c r="F3" s="25"/>
      <c r="G3" s="25"/>
      <c r="H3" s="25"/>
      <c r="I3" s="25"/>
      <c r="J3" s="25"/>
      <c r="K3" s="26"/>
      <c r="N3" s="24" t="s">
        <v>31</v>
      </c>
      <c r="O3" s="25"/>
      <c r="P3" s="25"/>
      <c r="Q3" s="26"/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3.3399024417449574E-2</v>
      </c>
      <c r="CA3">
        <v>-54.395489135275227</v>
      </c>
      <c r="CB3">
        <v>-55.073522262972887</v>
      </c>
    </row>
    <row r="4" spans="2:80" x14ac:dyDescent="0.25">
      <c r="B4" s="27" t="s">
        <v>47</v>
      </c>
      <c r="C4" s="28"/>
      <c r="D4" s="27" t="s">
        <v>355</v>
      </c>
      <c r="E4" s="28"/>
      <c r="F4" s="27" t="s">
        <v>356</v>
      </c>
      <c r="G4" s="28"/>
      <c r="H4" s="27" t="s">
        <v>357</v>
      </c>
      <c r="I4" s="28"/>
      <c r="J4" s="27" t="s">
        <v>109</v>
      </c>
      <c r="K4" s="28"/>
      <c r="N4" s="12" t="s">
        <v>353</v>
      </c>
      <c r="O4" s="12" t="s">
        <v>354</v>
      </c>
      <c r="P4" s="12" t="s">
        <v>270</v>
      </c>
      <c r="Q4" s="12" t="s">
        <v>35</v>
      </c>
      <c r="AZ4" s="16">
        <v>1</v>
      </c>
      <c r="BA4" s="16">
        <v>11.847113047896796</v>
      </c>
      <c r="BB4" s="16">
        <v>10</v>
      </c>
      <c r="BC4" s="16">
        <v>10</v>
      </c>
      <c r="BD4" s="16">
        <v>6.0909090909090908</v>
      </c>
      <c r="BE4">
        <v>1</v>
      </c>
      <c r="BF4">
        <v>1.5597014925373134</v>
      </c>
      <c r="BZ4">
        <v>0.19369747761040923</v>
      </c>
      <c r="CA4">
        <v>-52.792504603345627</v>
      </c>
      <c r="CB4">
        <v>-54.961471402822106</v>
      </c>
    </row>
    <row r="5" spans="2:80" x14ac:dyDescent="0.25">
      <c r="B5" s="27" t="s">
        <v>110</v>
      </c>
      <c r="C5" s="28"/>
      <c r="D5" s="27" t="s">
        <v>358</v>
      </c>
      <c r="E5" s="28"/>
      <c r="F5" s="27" t="s">
        <v>144</v>
      </c>
      <c r="G5" s="28"/>
      <c r="H5" s="27" t="s">
        <v>273</v>
      </c>
      <c r="I5" s="28"/>
      <c r="J5" s="29"/>
      <c r="K5" s="28"/>
      <c r="N5" s="8">
        <v>5</v>
      </c>
      <c r="O5" s="8">
        <v>20</v>
      </c>
      <c r="P5" s="8">
        <v>10</v>
      </c>
      <c r="Q5" s="8">
        <v>35</v>
      </c>
      <c r="AZ5" s="16">
        <v>2</v>
      </c>
      <c r="BA5" s="16">
        <v>7.9944231461220436</v>
      </c>
      <c r="BB5" s="16">
        <v>9</v>
      </c>
      <c r="BC5" s="16">
        <v>19</v>
      </c>
      <c r="BD5" s="16">
        <v>12.181818181818182</v>
      </c>
      <c r="BE5">
        <v>2</v>
      </c>
      <c r="BF5">
        <v>1.3134328358208955</v>
      </c>
      <c r="BZ5">
        <v>0.36713742228505808</v>
      </c>
      <c r="CA5">
        <v>-51.694051620406185</v>
      </c>
      <c r="CB5">
        <v>-54.840234456375057</v>
      </c>
    </row>
    <row r="6" spans="2:80" x14ac:dyDescent="0.25">
      <c r="AZ6" s="17">
        <v>3</v>
      </c>
      <c r="BA6" s="17">
        <v>7.4871247557040972</v>
      </c>
      <c r="BB6" s="17">
        <v>9</v>
      </c>
      <c r="BC6" s="17">
        <v>28</v>
      </c>
      <c r="BD6" s="17">
        <v>18.272727272727273</v>
      </c>
      <c r="BE6">
        <v>3</v>
      </c>
      <c r="BF6">
        <v>1.1492537313432836</v>
      </c>
      <c r="BZ6">
        <v>2.6396067346746017</v>
      </c>
      <c r="CA6">
        <v>-41.467939714653241</v>
      </c>
      <c r="CB6">
        <v>-53.2517466322724</v>
      </c>
    </row>
    <row r="7" spans="2:80" x14ac:dyDescent="0.25">
      <c r="AZ7" s="17">
        <v>4</v>
      </c>
      <c r="BA7" s="17">
        <v>7.2844995736890974</v>
      </c>
      <c r="BB7" s="17">
        <v>7</v>
      </c>
      <c r="BC7" s="17">
        <v>35</v>
      </c>
      <c r="BD7" s="17">
        <v>24.363636363636363</v>
      </c>
      <c r="BE7">
        <v>4</v>
      </c>
      <c r="BF7">
        <v>1.1492537313432836</v>
      </c>
      <c r="BZ7">
        <v>6.9222747577860186</v>
      </c>
      <c r="CA7">
        <v>-26.906868436074422</v>
      </c>
      <c r="CB7">
        <v>-50.258101801824559</v>
      </c>
    </row>
    <row r="8" spans="2:80" x14ac:dyDescent="0.25">
      <c r="AZ8" s="16">
        <v>5</v>
      </c>
      <c r="BA8" s="16">
        <v>7.141033178311381</v>
      </c>
      <c r="BB8" s="16">
        <v>6</v>
      </c>
      <c r="BC8" s="16">
        <v>41</v>
      </c>
      <c r="BD8" s="16">
        <v>30.454545454545453</v>
      </c>
      <c r="BE8">
        <v>5</v>
      </c>
      <c r="BF8">
        <v>1.0671641791044777</v>
      </c>
      <c r="BZ8">
        <v>7.9131252551292377</v>
      </c>
      <c r="CA8">
        <v>-24.264600443159168</v>
      </c>
      <c r="CB8">
        <v>-49.565483449640638</v>
      </c>
    </row>
    <row r="9" spans="2:80" x14ac:dyDescent="0.25">
      <c r="AZ9" s="16">
        <v>6</v>
      </c>
      <c r="BA9" s="16">
        <v>7.1323605997039001</v>
      </c>
      <c r="BB9" s="16">
        <v>8</v>
      </c>
      <c r="BC9" s="16">
        <v>49</v>
      </c>
      <c r="BD9" s="16">
        <v>36.545454545454547</v>
      </c>
      <c r="BE9">
        <v>6</v>
      </c>
      <c r="BF9">
        <v>1.1492537313432836</v>
      </c>
      <c r="BZ9">
        <v>8.4970523343417348</v>
      </c>
      <c r="CA9">
        <v>-23.013328130560964</v>
      </c>
      <c r="CB9">
        <v>-49.157310256526081</v>
      </c>
    </row>
    <row r="10" spans="2:80" x14ac:dyDescent="0.25">
      <c r="AZ10" s="17">
        <v>7</v>
      </c>
      <c r="BA10" s="17">
        <v>6.7091505064087666</v>
      </c>
      <c r="BB10" s="17">
        <v>5</v>
      </c>
      <c r="BC10" s="17">
        <v>54</v>
      </c>
      <c r="BD10" s="17">
        <v>42.63636363636364</v>
      </c>
      <c r="BE10">
        <v>7</v>
      </c>
      <c r="BF10">
        <v>1.3134328358208955</v>
      </c>
      <c r="BZ10">
        <v>12.868965992328942</v>
      </c>
      <c r="CA10">
        <v>-15.362479229083355</v>
      </c>
      <c r="CB10">
        <v>-46.101281479425325</v>
      </c>
    </row>
    <row r="11" spans="2:80" x14ac:dyDescent="0.25">
      <c r="AZ11" s="17">
        <v>8</v>
      </c>
      <c r="BA11" s="17">
        <v>6.3948059576977183</v>
      </c>
      <c r="BB11" s="17">
        <v>9</v>
      </c>
      <c r="BC11" s="17">
        <v>63</v>
      </c>
      <c r="BD11" s="17">
        <v>48.727272727272734</v>
      </c>
      <c r="BE11">
        <v>8</v>
      </c>
      <c r="BF11">
        <v>0.57462686567164178</v>
      </c>
      <c r="BZ11">
        <v>13.02892391575239</v>
      </c>
      <c r="CA11">
        <v>-15.131428895249487</v>
      </c>
      <c r="CB11">
        <v>-45.989468654344883</v>
      </c>
    </row>
    <row r="12" spans="2:80" x14ac:dyDescent="0.25">
      <c r="AZ12" s="16">
        <v>9</v>
      </c>
      <c r="BA12" s="16">
        <v>6.0359396699586805</v>
      </c>
      <c r="BB12" s="16">
        <v>6</v>
      </c>
      <c r="BC12" s="16">
        <v>69</v>
      </c>
      <c r="BD12" s="16">
        <v>54.818181818181827</v>
      </c>
      <c r="BE12">
        <v>9</v>
      </c>
      <c r="BF12">
        <v>0.90298507462686572</v>
      </c>
      <c r="BZ12">
        <v>16.422091519790133</v>
      </c>
      <c r="CA12">
        <v>-11.059627770404195</v>
      </c>
      <c r="CB12">
        <v>-43.617597054245749</v>
      </c>
    </row>
    <row r="13" spans="2:80" x14ac:dyDescent="0.25">
      <c r="AZ13" s="16">
        <v>10</v>
      </c>
      <c r="BA13" s="16">
        <v>5.9887722164126815</v>
      </c>
      <c r="BB13" s="16">
        <v>7</v>
      </c>
      <c r="BC13" s="16">
        <v>76</v>
      </c>
      <c r="BD13" s="16">
        <v>60.909090909090921</v>
      </c>
      <c r="BE13">
        <v>10</v>
      </c>
      <c r="BF13">
        <v>0.41044776119402987</v>
      </c>
      <c r="BZ13">
        <v>16.838217114874908</v>
      </c>
      <c r="CA13">
        <v>-10.643502175319421</v>
      </c>
      <c r="CB13">
        <v>-43.326719444816305</v>
      </c>
    </row>
    <row r="14" spans="2:80" x14ac:dyDescent="0.25">
      <c r="AZ14" s="17">
        <v>11</v>
      </c>
      <c r="BA14" s="17">
        <v>5.6341521742453207</v>
      </c>
      <c r="BB14" s="17">
        <v>7</v>
      </c>
      <c r="BC14" s="17">
        <v>83</v>
      </c>
      <c r="BD14" s="17">
        <v>67.000000000000014</v>
      </c>
      <c r="BZ14">
        <v>18.039511363219248</v>
      </c>
      <c r="CA14">
        <v>-9.6424236350324701</v>
      </c>
      <c r="CB14">
        <v>-42.486997968158391</v>
      </c>
    </row>
    <row r="15" spans="2:80" x14ac:dyDescent="0.25">
      <c r="AZ15" s="17">
        <v>12</v>
      </c>
      <c r="BA15" s="17">
        <v>5.2537838453193713</v>
      </c>
      <c r="BB15" s="17">
        <v>7</v>
      </c>
      <c r="BC15" s="17">
        <v>90</v>
      </c>
      <c r="BD15" s="17">
        <v>73.090909090909108</v>
      </c>
      <c r="BZ15">
        <v>18.112973449440958</v>
      </c>
      <c r="CA15">
        <v>-9.5915652676482104</v>
      </c>
      <c r="CB15">
        <v>-42.435646942707727</v>
      </c>
    </row>
    <row r="16" spans="2:80" x14ac:dyDescent="0.25">
      <c r="AZ16" s="16">
        <v>13</v>
      </c>
      <c r="BA16" s="16">
        <v>4.8222634973969267</v>
      </c>
      <c r="BB16" s="16">
        <v>7</v>
      </c>
      <c r="BC16" s="16">
        <v>97</v>
      </c>
      <c r="BD16" s="16">
        <v>79.181818181818201</v>
      </c>
      <c r="BZ16">
        <v>19.819179114586987</v>
      </c>
      <c r="CA16">
        <v>-8.6165906018504792</v>
      </c>
      <c r="CB16">
        <v>-41.242985325794834</v>
      </c>
    </row>
    <row r="17" spans="52:80" x14ac:dyDescent="0.25">
      <c r="AZ17" s="16">
        <v>14</v>
      </c>
      <c r="BA17" s="16">
        <v>4.7933435378680427</v>
      </c>
      <c r="BB17" s="16">
        <v>9</v>
      </c>
      <c r="BC17" s="16">
        <v>106</v>
      </c>
      <c r="BD17" s="16">
        <v>85.272727272727295</v>
      </c>
      <c r="BZ17">
        <v>23.310402248726653</v>
      </c>
      <c r="CA17">
        <v>-6.9873531392519688</v>
      </c>
      <c r="CB17">
        <v>-38.802571539095581</v>
      </c>
    </row>
    <row r="18" spans="52:80" x14ac:dyDescent="0.25">
      <c r="AZ18" s="17">
        <v>15</v>
      </c>
      <c r="BA18" s="17">
        <v>4.7669638213003163</v>
      </c>
      <c r="BB18" s="17">
        <v>3</v>
      </c>
      <c r="BC18" s="17">
        <v>109</v>
      </c>
      <c r="BD18" s="17">
        <v>91.363636363636388</v>
      </c>
      <c r="BZ18">
        <v>25.662840945386229</v>
      </c>
      <c r="CA18">
        <v>-6.1051886280046288</v>
      </c>
      <c r="CB18">
        <v>-37.158183997218359</v>
      </c>
    </row>
    <row r="19" spans="52:80" x14ac:dyDescent="0.25">
      <c r="AZ19" s="17">
        <v>16</v>
      </c>
      <c r="BA19" s="17">
        <v>4.1193578241318942</v>
      </c>
      <c r="BB19" s="17">
        <v>4</v>
      </c>
      <c r="BC19" s="17">
        <v>113</v>
      </c>
      <c r="BD19" s="17">
        <v>97.454545454545482</v>
      </c>
      <c r="BZ19">
        <v>29.62963642192657</v>
      </c>
      <c r="CA19">
        <v>-4.9384840760809983</v>
      </c>
      <c r="CB19">
        <v>-34.385338493503276</v>
      </c>
    </row>
    <row r="20" spans="52:80" x14ac:dyDescent="0.25">
      <c r="AZ20" s="16">
        <v>17</v>
      </c>
      <c r="BA20" s="16">
        <v>4.0945310001507389</v>
      </c>
      <c r="BB20" s="16">
        <v>5</v>
      </c>
      <c r="BC20" s="16">
        <v>118</v>
      </c>
      <c r="BD20" s="16">
        <v>103.54545454545458</v>
      </c>
      <c r="BZ20">
        <v>37.39700268453057</v>
      </c>
      <c r="CA20">
        <v>-3.2124026843912201</v>
      </c>
      <c r="CB20">
        <v>-28.955840868948673</v>
      </c>
    </row>
    <row r="21" spans="52:80" x14ac:dyDescent="0.25">
      <c r="AZ21" s="16">
        <v>18</v>
      </c>
      <c r="BA21" s="16">
        <v>3.0662383122337977</v>
      </c>
      <c r="BB21" s="16">
        <v>6</v>
      </c>
      <c r="BC21" s="16">
        <v>124</v>
      </c>
      <c r="BD21" s="16">
        <v>109.63636363636367</v>
      </c>
      <c r="BZ21">
        <v>45.518695938815533</v>
      </c>
      <c r="CA21">
        <v>-1.9300300652935949</v>
      </c>
      <c r="CB21">
        <v>-23.278663722841234</v>
      </c>
    </row>
    <row r="22" spans="52:80" x14ac:dyDescent="0.25">
      <c r="AZ22" s="17">
        <v>19</v>
      </c>
      <c r="BA22" s="17">
        <v>2.8805120723142457</v>
      </c>
      <c r="BB22" s="17">
        <v>1</v>
      </c>
      <c r="BC22" s="17">
        <v>125</v>
      </c>
      <c r="BD22" s="17">
        <v>115.72727272727276</v>
      </c>
      <c r="BZ22">
        <v>52.090048848093943</v>
      </c>
      <c r="CA22">
        <v>-1.2728947743657542</v>
      </c>
      <c r="CB22">
        <v>-18.685196155486466</v>
      </c>
    </row>
    <row r="23" spans="52:80" x14ac:dyDescent="0.25">
      <c r="AZ23" s="17">
        <v>20</v>
      </c>
      <c r="BA23" s="17">
        <v>2.8669003831879651</v>
      </c>
      <c r="BB23" s="17">
        <v>4</v>
      </c>
      <c r="BC23" s="17">
        <v>129</v>
      </c>
      <c r="BD23" s="17">
        <v>121.81818181818186</v>
      </c>
      <c r="BZ23">
        <v>78.820839109774795</v>
      </c>
      <c r="CA23">
        <v>0</v>
      </c>
      <c r="CB23">
        <v>0</v>
      </c>
    </row>
    <row r="24" spans="52:80" x14ac:dyDescent="0.25">
      <c r="AZ24" s="16">
        <v>21</v>
      </c>
      <c r="BA24" s="16">
        <v>2.4894504627102796</v>
      </c>
      <c r="BB24" s="16">
        <v>3</v>
      </c>
      <c r="BC24" s="16">
        <v>132</v>
      </c>
      <c r="BD24" s="16">
        <v>127.90909090909095</v>
      </c>
    </row>
    <row r="25" spans="52:80" x14ac:dyDescent="0.25">
      <c r="AZ25" s="16">
        <v>22</v>
      </c>
      <c r="BA25" s="16">
        <v>1.4716773601076745</v>
      </c>
      <c r="BB25" s="16">
        <v>2</v>
      </c>
      <c r="BC25" s="16">
        <v>134</v>
      </c>
      <c r="BD25" s="16">
        <v>134.00000000000003</v>
      </c>
    </row>
    <row r="37" spans="9:13" x14ac:dyDescent="0.25">
      <c r="I37" s="12" t="s">
        <v>139</v>
      </c>
      <c r="J37" s="12" t="s">
        <v>140</v>
      </c>
      <c r="K37" s="12" t="s">
        <v>141</v>
      </c>
      <c r="L37" s="12" t="s">
        <v>142</v>
      </c>
      <c r="M37" s="12" t="s">
        <v>143</v>
      </c>
    </row>
    <row r="38" spans="9:13" x14ac:dyDescent="0.25">
      <c r="I38" s="9">
        <v>1</v>
      </c>
      <c r="J38" s="8">
        <v>9.5</v>
      </c>
      <c r="K38" s="8">
        <v>0.70710678118654757</v>
      </c>
      <c r="L38" s="8">
        <v>9</v>
      </c>
      <c r="M38" s="8">
        <v>10</v>
      </c>
    </row>
    <row r="39" spans="9:13" x14ac:dyDescent="0.25">
      <c r="I39" s="9">
        <v>2</v>
      </c>
      <c r="J39" s="8">
        <v>8</v>
      </c>
      <c r="K39" s="8">
        <v>1.4142135623730951</v>
      </c>
      <c r="L39" s="8">
        <v>7</v>
      </c>
      <c r="M39" s="8">
        <v>9</v>
      </c>
    </row>
    <row r="40" spans="9:13" x14ac:dyDescent="0.25">
      <c r="I40" s="9">
        <v>3</v>
      </c>
      <c r="J40" s="8">
        <v>7</v>
      </c>
      <c r="K40" s="8">
        <v>1.4142135623730951</v>
      </c>
      <c r="L40" s="8">
        <v>6</v>
      </c>
      <c r="M40" s="8">
        <v>8</v>
      </c>
    </row>
    <row r="41" spans="9:13" x14ac:dyDescent="0.25">
      <c r="I41" s="9">
        <v>4</v>
      </c>
      <c r="J41" s="8">
        <v>7</v>
      </c>
      <c r="K41" s="8">
        <v>2.8284271247461903</v>
      </c>
      <c r="L41" s="8">
        <v>5</v>
      </c>
      <c r="M41" s="8">
        <v>9</v>
      </c>
    </row>
    <row r="42" spans="9:13" x14ac:dyDescent="0.25">
      <c r="I42" s="9">
        <v>5</v>
      </c>
      <c r="J42" s="8">
        <v>6.5</v>
      </c>
      <c r="K42" s="8">
        <v>0.70710678118654757</v>
      </c>
      <c r="L42" s="8">
        <v>6</v>
      </c>
      <c r="M42" s="8">
        <v>7</v>
      </c>
    </row>
    <row r="43" spans="9:13" x14ac:dyDescent="0.25">
      <c r="I43" s="9">
        <v>6</v>
      </c>
      <c r="J43" s="8">
        <v>7</v>
      </c>
      <c r="K43" s="8">
        <v>0</v>
      </c>
      <c r="L43" s="8">
        <v>7</v>
      </c>
      <c r="M43" s="8">
        <v>7</v>
      </c>
    </row>
    <row r="44" spans="9:13" x14ac:dyDescent="0.25">
      <c r="I44" s="9">
        <v>7</v>
      </c>
      <c r="J44" s="8">
        <v>8</v>
      </c>
      <c r="K44" s="8">
        <v>1.4142135623730951</v>
      </c>
      <c r="L44" s="8">
        <v>7</v>
      </c>
      <c r="M44" s="8">
        <v>9</v>
      </c>
    </row>
    <row r="45" spans="9:13" x14ac:dyDescent="0.25">
      <c r="I45" s="9">
        <v>8</v>
      </c>
      <c r="J45" s="8">
        <v>3.5</v>
      </c>
      <c r="K45" s="8">
        <v>0.70710678118654757</v>
      </c>
      <c r="L45" s="8">
        <v>3</v>
      </c>
      <c r="M45" s="8">
        <v>4</v>
      </c>
    </row>
    <row r="46" spans="9:13" x14ac:dyDescent="0.25">
      <c r="I46" s="9">
        <v>9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10</v>
      </c>
      <c r="J47" s="8">
        <v>2.5</v>
      </c>
      <c r="K47" s="8">
        <v>2.1213203435596424</v>
      </c>
      <c r="L47" s="8">
        <v>1</v>
      </c>
      <c r="M47" s="8">
        <v>4</v>
      </c>
    </row>
  </sheetData>
  <mergeCells count="12">
    <mergeCell ref="B5:C5"/>
    <mergeCell ref="D5:E5"/>
    <mergeCell ref="F5:G5"/>
    <mergeCell ref="H5:I5"/>
    <mergeCell ref="J5:K5"/>
    <mergeCell ref="B3:K3"/>
    <mergeCell ref="N3:Q3"/>
    <mergeCell ref="B4:C4"/>
    <mergeCell ref="D4:E4"/>
    <mergeCell ref="F4:G4"/>
    <mergeCell ref="H4:I4"/>
    <mergeCell ref="J4:K4"/>
  </mergeCells>
  <hyperlinks>
    <hyperlink ref="B4" location="'MLR_Output'!$B$10:$B$10" display="Inputs"/>
    <hyperlink ref="D4" location="'MLR_Output'!$B$48:$B$48" display="Predictors"/>
    <hyperlink ref="F4" location="'MLR_Output'!$B$63:$B$63" display="Regress. Model"/>
    <hyperlink ref="H4" location="'MLR_Output'!$B$75:$B$75" display="ANOVA"/>
    <hyperlink ref="J4" location="'MLR_Output'!$B$83:$B$83" display="Train. Score - Summary"/>
    <hyperlink ref="B5" location="'MLR_Output'!$B$89:$B$89" display="Valid. Score - Summary"/>
    <hyperlink ref="D5" location="'MLR_TrainingScore'!$B$10:$B$10" display="Train. Score - Detailed Rep."/>
    <hyperlink ref="F5" location="'MLR_ValidationLiftChart'!$B$10:$B$10" display="Validation Lift Chart"/>
    <hyperlink ref="H5" location="'MLR_ValidationScore'!$B$10:$B$10" display="Valid. Score - Detailed Rep.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GridLines="0" workbookViewId="0"/>
  </sheetViews>
  <sheetFormatPr defaultRowHeight="15" x14ac:dyDescent="0.25"/>
  <cols>
    <col min="1" max="1" width="19.28515625" bestFit="1" customWidth="1"/>
    <col min="2" max="2" width="25" bestFit="1" customWidth="1"/>
  </cols>
  <sheetData>
    <row r="1" spans="1:13" x14ac:dyDescent="0.25">
      <c r="M1" t="s">
        <v>343</v>
      </c>
    </row>
    <row r="2" spans="1:13" x14ac:dyDescent="0.25">
      <c r="A2" s="9" t="s">
        <v>10</v>
      </c>
      <c r="B2" s="8" t="s">
        <v>344</v>
      </c>
    </row>
    <row r="3" spans="1:13" x14ac:dyDescent="0.25">
      <c r="A3" s="9" t="s">
        <v>345</v>
      </c>
      <c r="B3" s="8" t="b">
        <v>1</v>
      </c>
    </row>
    <row r="4" spans="1:13" x14ac:dyDescent="0.25">
      <c r="A4" s="9" t="s">
        <v>90</v>
      </c>
      <c r="B4" s="8">
        <v>6</v>
      </c>
    </row>
    <row r="5" spans="1:13" x14ac:dyDescent="0.25">
      <c r="A5" s="9" t="s">
        <v>16</v>
      </c>
      <c r="B5" s="8" t="s">
        <v>346</v>
      </c>
      <c r="D5" s="8"/>
      <c r="E5" s="8" t="s">
        <v>2</v>
      </c>
      <c r="F5" s="8" t="s">
        <v>3</v>
      </c>
      <c r="G5" s="8" t="s">
        <v>4</v>
      </c>
      <c r="H5" s="8" t="s">
        <v>5</v>
      </c>
      <c r="I5" s="8" t="s">
        <v>6</v>
      </c>
      <c r="J5" s="8" t="s">
        <v>7</v>
      </c>
      <c r="K5" s="8" t="s">
        <v>1</v>
      </c>
    </row>
    <row r="6" spans="1:13" x14ac:dyDescent="0.25">
      <c r="A6" s="9" t="s">
        <v>18</v>
      </c>
      <c r="B6" s="8" t="s">
        <v>347</v>
      </c>
      <c r="D6" s="8"/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1</v>
      </c>
    </row>
    <row r="7" spans="1:13" x14ac:dyDescent="0.25">
      <c r="A7" s="9" t="s">
        <v>24</v>
      </c>
      <c r="B7" s="8" t="s">
        <v>348</v>
      </c>
      <c r="D7" s="8"/>
      <c r="E7" s="8" t="s">
        <v>23</v>
      </c>
      <c r="F7" s="8" t="s">
        <v>23</v>
      </c>
      <c r="G7" s="8" t="s">
        <v>23</v>
      </c>
      <c r="H7" s="8" t="s">
        <v>23</v>
      </c>
      <c r="I7" s="8" t="s">
        <v>23</v>
      </c>
      <c r="J7" s="8" t="s">
        <v>23</v>
      </c>
      <c r="K7" s="8" t="s">
        <v>28</v>
      </c>
    </row>
    <row r="8" spans="1:13" x14ac:dyDescent="0.25">
      <c r="A8" s="9" t="s">
        <v>249</v>
      </c>
      <c r="B8" s="8" t="s">
        <v>349</v>
      </c>
      <c r="D8" s="8"/>
      <c r="E8" s="8" t="s">
        <v>251</v>
      </c>
      <c r="F8" s="8" t="s">
        <v>251</v>
      </c>
      <c r="G8" s="8" t="s">
        <v>251</v>
      </c>
      <c r="H8" s="8" t="s">
        <v>251</v>
      </c>
      <c r="I8" s="8" t="s">
        <v>251</v>
      </c>
      <c r="J8" s="8" t="s">
        <v>251</v>
      </c>
      <c r="K8" s="8"/>
    </row>
    <row r="9" spans="1:13" x14ac:dyDescent="0.25">
      <c r="A9" s="9" t="s">
        <v>350</v>
      </c>
      <c r="B9" s="8" t="s">
        <v>351</v>
      </c>
      <c r="D9" s="8"/>
      <c r="E9" s="8" t="s">
        <v>2</v>
      </c>
      <c r="F9" s="8" t="s">
        <v>3</v>
      </c>
      <c r="G9" s="8" t="s">
        <v>4</v>
      </c>
      <c r="H9" s="8" t="s">
        <v>5</v>
      </c>
      <c r="I9" s="8" t="s">
        <v>6</v>
      </c>
      <c r="J9" s="8" t="s">
        <v>7</v>
      </c>
      <c r="K9" s="8"/>
    </row>
    <row r="10" spans="1:13" x14ac:dyDescent="0.25">
      <c r="D10" s="8">
        <v>4.9858039966602821</v>
      </c>
      <c r="E10" s="8">
        <v>-0.11418532471029351</v>
      </c>
      <c r="F10" s="8">
        <v>7.0313139872652938E-3</v>
      </c>
      <c r="G10" s="8">
        <v>1.4465441982535601E-2</v>
      </c>
      <c r="H10" s="8">
        <v>1.4356773352058993E-2</v>
      </c>
      <c r="I10" s="8">
        <v>3.8918629322222281E-3</v>
      </c>
      <c r="J10" s="8">
        <v>4.1499579557078524E-3</v>
      </c>
      <c r="K10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35"/>
  <sheetViews>
    <sheetView showGridLines="0" topLeftCell="A104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335</v>
      </c>
      <c r="N2" t="s">
        <v>307</v>
      </c>
    </row>
    <row r="4" spans="2:17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6"/>
      <c r="N4" s="24" t="s">
        <v>31</v>
      </c>
      <c r="O4" s="25"/>
      <c r="P4" s="25"/>
      <c r="Q4" s="26"/>
    </row>
    <row r="5" spans="2:17" x14ac:dyDescent="0.25">
      <c r="B5" s="27" t="s">
        <v>203</v>
      </c>
      <c r="C5" s="28"/>
      <c r="D5" s="27" t="s">
        <v>47</v>
      </c>
      <c r="E5" s="28"/>
      <c r="F5" s="27" t="s">
        <v>328</v>
      </c>
      <c r="G5" s="28"/>
      <c r="H5" s="27" t="s">
        <v>329</v>
      </c>
      <c r="I5" s="28"/>
      <c r="J5" s="27" t="s">
        <v>204</v>
      </c>
      <c r="K5" s="28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7" t="s">
        <v>330</v>
      </c>
      <c r="C6" s="28"/>
      <c r="D6" s="27" t="s">
        <v>331</v>
      </c>
      <c r="E6" s="28"/>
      <c r="F6" s="27" t="s">
        <v>332</v>
      </c>
      <c r="G6" s="28"/>
      <c r="H6" s="27" t="s">
        <v>209</v>
      </c>
      <c r="I6" s="28"/>
      <c r="J6" s="29"/>
      <c r="K6" s="28"/>
      <c r="N6" s="8">
        <v>5</v>
      </c>
      <c r="O6" s="8">
        <v>15</v>
      </c>
      <c r="P6" s="8">
        <v>10</v>
      </c>
      <c r="Q6" s="8">
        <v>30</v>
      </c>
    </row>
    <row r="12" spans="2:17" ht="18.75" x14ac:dyDescent="0.3">
      <c r="B12" s="14" t="s">
        <v>47</v>
      </c>
    </row>
    <row r="14" spans="2:17" ht="15.75" x14ac:dyDescent="0.25">
      <c r="C14" s="24" t="s">
        <v>39</v>
      </c>
      <c r="D14" s="25"/>
      <c r="E14" s="25"/>
      <c r="F14" s="25"/>
      <c r="G14" s="25"/>
      <c r="H14" s="25"/>
      <c r="I14" s="25"/>
      <c r="J14" s="25"/>
      <c r="K14" s="26"/>
    </row>
    <row r="15" spans="2:17" x14ac:dyDescent="0.25">
      <c r="C15" s="39" t="s">
        <v>36</v>
      </c>
      <c r="D15" s="40"/>
      <c r="E15" s="40"/>
      <c r="F15" s="41"/>
      <c r="G15" s="36" t="s">
        <v>37</v>
      </c>
      <c r="H15" s="37"/>
      <c r="I15" s="37"/>
      <c r="J15" s="37"/>
      <c r="K15" s="38"/>
    </row>
    <row r="16" spans="2:17" x14ac:dyDescent="0.25">
      <c r="C16" s="39" t="s">
        <v>38</v>
      </c>
      <c r="D16" s="40"/>
      <c r="E16" s="40"/>
      <c r="F16" s="41"/>
      <c r="G16" s="36" t="s">
        <v>39</v>
      </c>
      <c r="H16" s="37"/>
      <c r="I16" s="37"/>
      <c r="J16" s="37"/>
      <c r="K16" s="38"/>
    </row>
    <row r="17" spans="3:11" x14ac:dyDescent="0.25">
      <c r="C17" s="39" t="s">
        <v>53</v>
      </c>
      <c r="D17" s="40"/>
      <c r="E17" s="40"/>
      <c r="F17" s="41"/>
      <c r="G17" s="36" t="s">
        <v>54</v>
      </c>
      <c r="H17" s="37"/>
      <c r="I17" s="37"/>
      <c r="J17" s="37"/>
      <c r="K17" s="38"/>
    </row>
    <row r="18" spans="3:11" x14ac:dyDescent="0.25">
      <c r="C18" s="39" t="s">
        <v>55</v>
      </c>
      <c r="D18" s="40"/>
      <c r="E18" s="40"/>
      <c r="F18" s="41"/>
      <c r="G18" s="36" t="b">
        <v>0</v>
      </c>
      <c r="H18" s="37"/>
      <c r="I18" s="37"/>
      <c r="J18" s="37"/>
      <c r="K18" s="38"/>
    </row>
    <row r="19" spans="3:11" x14ac:dyDescent="0.25">
      <c r="C19" s="39" t="s">
        <v>56</v>
      </c>
      <c r="D19" s="40"/>
      <c r="E19" s="40"/>
      <c r="F19" s="41"/>
      <c r="G19" s="36">
        <v>32</v>
      </c>
      <c r="H19" s="37"/>
      <c r="I19" s="37"/>
      <c r="J19" s="37"/>
      <c r="K19" s="38"/>
    </row>
    <row r="20" spans="3:11" x14ac:dyDescent="0.25">
      <c r="C20" s="39" t="s">
        <v>57</v>
      </c>
      <c r="D20" s="40"/>
      <c r="E20" s="40"/>
      <c r="F20" s="41"/>
      <c r="G20" s="36">
        <v>22</v>
      </c>
      <c r="H20" s="37"/>
      <c r="I20" s="37"/>
      <c r="J20" s="37"/>
      <c r="K20" s="38"/>
    </row>
    <row r="22" spans="3:11" ht="15.75" x14ac:dyDescent="0.25">
      <c r="C22" s="24" t="s">
        <v>58</v>
      </c>
      <c r="D22" s="25"/>
      <c r="E22" s="25"/>
      <c r="F22" s="25"/>
      <c r="G22" s="25"/>
      <c r="H22" s="25"/>
      <c r="I22" s="25"/>
      <c r="J22" s="26"/>
    </row>
    <row r="23" spans="3:11" x14ac:dyDescent="0.25">
      <c r="C23" s="39" t="s">
        <v>59</v>
      </c>
      <c r="D23" s="41"/>
      <c r="E23" s="36">
        <v>6</v>
      </c>
      <c r="F23" s="37"/>
      <c r="G23" s="37"/>
      <c r="H23" s="37"/>
      <c r="I23" s="37"/>
      <c r="J23" s="38"/>
    </row>
    <row r="24" spans="3:11" x14ac:dyDescent="0.25">
      <c r="C24" s="39" t="s">
        <v>60</v>
      </c>
      <c r="D24" s="41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39" t="s">
        <v>61</v>
      </c>
      <c r="D25" s="41"/>
      <c r="E25" s="29" t="s">
        <v>8</v>
      </c>
      <c r="F25" s="32"/>
      <c r="G25" s="32"/>
      <c r="H25" s="32"/>
      <c r="I25" s="32"/>
      <c r="J25" s="28"/>
    </row>
    <row r="27" spans="3:11" ht="15.75" x14ac:dyDescent="0.25">
      <c r="C27" s="24" t="s">
        <v>62</v>
      </c>
      <c r="D27" s="25"/>
      <c r="E27" s="25"/>
      <c r="F27" s="25"/>
      <c r="G27" s="26"/>
    </row>
    <row r="28" spans="3:11" x14ac:dyDescent="0.25">
      <c r="C28" s="39" t="s">
        <v>221</v>
      </c>
      <c r="D28" s="40"/>
      <c r="E28" s="40"/>
      <c r="F28" s="41"/>
      <c r="G28" s="15" t="s">
        <v>66</v>
      </c>
    </row>
    <row r="29" spans="3:11" x14ac:dyDescent="0.25">
      <c r="C29" s="39" t="s">
        <v>222</v>
      </c>
      <c r="D29" s="40"/>
      <c r="E29" s="40"/>
      <c r="F29" s="41"/>
      <c r="G29" s="15">
        <v>3</v>
      </c>
    </row>
    <row r="30" spans="3:11" x14ac:dyDescent="0.25">
      <c r="C30" s="39" t="s">
        <v>336</v>
      </c>
      <c r="D30" s="40"/>
      <c r="E30" s="40"/>
      <c r="F30" s="41"/>
      <c r="G30" s="15" t="s">
        <v>66</v>
      </c>
    </row>
    <row r="31" spans="3:11" x14ac:dyDescent="0.25">
      <c r="C31" s="39" t="s">
        <v>223</v>
      </c>
      <c r="D31" s="40"/>
      <c r="E31" s="40"/>
      <c r="F31" s="41"/>
      <c r="G31" s="15">
        <v>7</v>
      </c>
    </row>
    <row r="32" spans="3:11" x14ac:dyDescent="0.25">
      <c r="C32" s="39" t="s">
        <v>224</v>
      </c>
      <c r="D32" s="40"/>
      <c r="E32" s="40"/>
      <c r="F32" s="41"/>
      <c r="G32" s="15" t="s">
        <v>64</v>
      </c>
    </row>
    <row r="33" spans="2:7" x14ac:dyDescent="0.25">
      <c r="C33" s="39" t="s">
        <v>225</v>
      </c>
      <c r="D33" s="40"/>
      <c r="E33" s="40"/>
      <c r="F33" s="41"/>
      <c r="G33" s="15" t="s">
        <v>66</v>
      </c>
    </row>
    <row r="34" spans="2:7" x14ac:dyDescent="0.25">
      <c r="C34" s="39" t="s">
        <v>226</v>
      </c>
      <c r="D34" s="40"/>
      <c r="E34" s="40"/>
      <c r="F34" s="41"/>
      <c r="G34" s="15" t="s">
        <v>66</v>
      </c>
    </row>
    <row r="35" spans="2:7" x14ac:dyDescent="0.25">
      <c r="C35" s="39" t="s">
        <v>227</v>
      </c>
      <c r="D35" s="40"/>
      <c r="E35" s="40"/>
      <c r="F35" s="41"/>
      <c r="G35" s="15" t="s">
        <v>66</v>
      </c>
    </row>
    <row r="37" spans="2:7" ht="15.75" x14ac:dyDescent="0.25">
      <c r="C37" s="24" t="s">
        <v>70</v>
      </c>
      <c r="D37" s="25"/>
      <c r="E37" s="25"/>
      <c r="F37" s="25"/>
      <c r="G37" s="26"/>
    </row>
    <row r="38" spans="2:7" x14ac:dyDescent="0.25">
      <c r="C38" s="29" t="s">
        <v>71</v>
      </c>
      <c r="D38" s="32"/>
      <c r="E38" s="32"/>
      <c r="F38" s="32"/>
      <c r="G38" s="28"/>
    </row>
    <row r="39" spans="2:7" x14ac:dyDescent="0.25">
      <c r="C39" s="29" t="s">
        <v>337</v>
      </c>
      <c r="D39" s="32"/>
      <c r="E39" s="32"/>
      <c r="F39" s="32"/>
      <c r="G39" s="28"/>
    </row>
    <row r="40" spans="2:7" x14ac:dyDescent="0.25">
      <c r="C40" s="29" t="s">
        <v>72</v>
      </c>
      <c r="D40" s="32"/>
      <c r="E40" s="32"/>
      <c r="F40" s="32"/>
      <c r="G40" s="28"/>
    </row>
    <row r="41" spans="2:7" x14ac:dyDescent="0.25">
      <c r="C41" s="29" t="s">
        <v>73</v>
      </c>
      <c r="D41" s="32"/>
      <c r="E41" s="32"/>
      <c r="F41" s="32"/>
      <c r="G41" s="28"/>
    </row>
    <row r="43" spans="2:7" ht="18.75" x14ac:dyDescent="0.3">
      <c r="B43" s="14" t="s">
        <v>338</v>
      </c>
    </row>
    <row r="45" spans="2:7" x14ac:dyDescent="0.25">
      <c r="C45" s="46" t="s">
        <v>339</v>
      </c>
      <c r="D45" s="47"/>
      <c r="E45" s="47"/>
      <c r="F45" s="48"/>
    </row>
    <row r="47" spans="2:7" x14ac:dyDescent="0.25">
      <c r="C47" s="12" t="s">
        <v>76</v>
      </c>
      <c r="D47" s="12" t="s">
        <v>340</v>
      </c>
    </row>
    <row r="48" spans="2:7" x14ac:dyDescent="0.25">
      <c r="C48" s="9">
        <v>1</v>
      </c>
      <c r="D48" s="8">
        <v>0.1875</v>
      </c>
    </row>
    <row r="49" spans="2:4" x14ac:dyDescent="0.25">
      <c r="C49" s="9">
        <v>2</v>
      </c>
      <c r="D49" s="8">
        <v>9.375E-2</v>
      </c>
    </row>
    <row r="50" spans="2:4" x14ac:dyDescent="0.25">
      <c r="C50" s="9">
        <v>3</v>
      </c>
      <c r="D50" s="8">
        <v>0.3125</v>
      </c>
    </row>
    <row r="51" spans="2:4" x14ac:dyDescent="0.25">
      <c r="C51" s="9">
        <v>4</v>
      </c>
      <c r="D51" s="8">
        <v>0.25</v>
      </c>
    </row>
    <row r="52" spans="2:4" x14ac:dyDescent="0.25">
      <c r="C52" s="9">
        <v>5</v>
      </c>
      <c r="D52" s="8">
        <v>0.15625</v>
      </c>
    </row>
    <row r="54" spans="2:4" ht="18.75" x14ac:dyDescent="0.3">
      <c r="B54" s="14" t="s">
        <v>341</v>
      </c>
    </row>
    <row r="56" spans="2:4" x14ac:dyDescent="0.25">
      <c r="C56" s="12" t="s">
        <v>212</v>
      </c>
      <c r="D56" s="12" t="s">
        <v>85</v>
      </c>
    </row>
    <row r="57" spans="2:4" x14ac:dyDescent="0.25">
      <c r="C57" s="9">
        <v>0</v>
      </c>
      <c r="D57" s="8">
        <v>68.75</v>
      </c>
    </row>
    <row r="58" spans="2:4" x14ac:dyDescent="0.25">
      <c r="C58" s="9">
        <v>1</v>
      </c>
      <c r="D58" s="8">
        <v>53.125</v>
      </c>
    </row>
    <row r="59" spans="2:4" x14ac:dyDescent="0.25">
      <c r="C59" s="9">
        <v>2</v>
      </c>
      <c r="D59" s="8">
        <v>46.875</v>
      </c>
    </row>
    <row r="60" spans="2:4" x14ac:dyDescent="0.25">
      <c r="C60" s="9">
        <v>3</v>
      </c>
      <c r="D60" s="8">
        <v>37.5</v>
      </c>
    </row>
    <row r="61" spans="2:4" x14ac:dyDescent="0.25">
      <c r="C61" s="9">
        <v>4</v>
      </c>
      <c r="D61" s="8">
        <v>34.375</v>
      </c>
    </row>
    <row r="62" spans="2:4" x14ac:dyDescent="0.25">
      <c r="C62" s="9">
        <v>5</v>
      </c>
      <c r="D62" s="8">
        <v>31.25</v>
      </c>
    </row>
    <row r="63" spans="2:4" x14ac:dyDescent="0.25">
      <c r="C63" s="9">
        <v>6</v>
      </c>
      <c r="D63" s="8">
        <v>28.125</v>
      </c>
    </row>
    <row r="64" spans="2:4" x14ac:dyDescent="0.25">
      <c r="C64" s="9">
        <v>7</v>
      </c>
      <c r="D64" s="8">
        <v>21.875</v>
      </c>
    </row>
    <row r="65" spans="2:13" x14ac:dyDescent="0.25">
      <c r="C65" s="9">
        <v>8</v>
      </c>
      <c r="D65" s="8">
        <v>21.875</v>
      </c>
    </row>
    <row r="66" spans="2:13" x14ac:dyDescent="0.25">
      <c r="C66" s="9">
        <v>9</v>
      </c>
      <c r="D66" s="8">
        <v>15.625</v>
      </c>
    </row>
    <row r="67" spans="2:13" x14ac:dyDescent="0.25">
      <c r="C67" s="9">
        <v>10</v>
      </c>
      <c r="D67" s="8">
        <v>12.5</v>
      </c>
    </row>
    <row r="69" spans="2:13" ht="18.75" x14ac:dyDescent="0.3">
      <c r="B69" s="14" t="s">
        <v>228</v>
      </c>
    </row>
    <row r="71" spans="2:13" x14ac:dyDescent="0.25">
      <c r="C71" s="39" t="s">
        <v>229</v>
      </c>
      <c r="D71" s="41"/>
      <c r="E71" s="8">
        <v>10</v>
      </c>
      <c r="H71" s="39" t="s">
        <v>230</v>
      </c>
      <c r="I71" s="41"/>
      <c r="J71" s="8">
        <v>11</v>
      </c>
    </row>
    <row r="73" spans="2:13" x14ac:dyDescent="0.25">
      <c r="C73" s="12" t="s">
        <v>232</v>
      </c>
      <c r="D73" s="12" t="s">
        <v>231</v>
      </c>
      <c r="E73" s="12" t="s">
        <v>233</v>
      </c>
      <c r="F73" s="12" t="s">
        <v>195</v>
      </c>
      <c r="G73" s="12" t="s">
        <v>196</v>
      </c>
      <c r="H73" s="12" t="s">
        <v>191</v>
      </c>
      <c r="I73" s="12" t="s">
        <v>234</v>
      </c>
      <c r="J73" s="12" t="s">
        <v>235</v>
      </c>
      <c r="K73" s="12" t="s">
        <v>342</v>
      </c>
      <c r="L73" s="12" t="s">
        <v>76</v>
      </c>
      <c r="M73" s="12" t="s">
        <v>170</v>
      </c>
    </row>
    <row r="74" spans="2:13" x14ac:dyDescent="0.25">
      <c r="C74" s="20">
        <v>0</v>
      </c>
      <c r="D74" s="20">
        <v>0</v>
      </c>
      <c r="E74" s="20" t="s">
        <v>237</v>
      </c>
      <c r="F74" s="20">
        <v>1</v>
      </c>
      <c r="G74" s="20">
        <v>2</v>
      </c>
      <c r="H74" s="20" t="s">
        <v>6</v>
      </c>
      <c r="I74" s="20">
        <v>18.125</v>
      </c>
      <c r="J74" s="20">
        <v>32</v>
      </c>
      <c r="K74" s="20">
        <v>0.6875</v>
      </c>
      <c r="L74" s="20">
        <v>3</v>
      </c>
      <c r="M74" s="20" t="s">
        <v>238</v>
      </c>
    </row>
    <row r="75" spans="2:13" x14ac:dyDescent="0.25">
      <c r="C75" s="20">
        <v>1</v>
      </c>
      <c r="D75" s="20">
        <v>1</v>
      </c>
      <c r="E75" s="20">
        <v>0</v>
      </c>
      <c r="F75" s="20">
        <v>3</v>
      </c>
      <c r="G75" s="20">
        <v>4</v>
      </c>
      <c r="H75" s="20" t="s">
        <v>6</v>
      </c>
      <c r="I75" s="20">
        <v>9.53125</v>
      </c>
      <c r="J75" s="20">
        <v>10</v>
      </c>
      <c r="K75" s="20">
        <v>0.15625</v>
      </c>
      <c r="L75" s="20">
        <v>1</v>
      </c>
      <c r="M75" s="20" t="s">
        <v>238</v>
      </c>
    </row>
    <row r="76" spans="2:13" x14ac:dyDescent="0.25">
      <c r="C76" s="20">
        <v>2</v>
      </c>
      <c r="D76" s="20">
        <v>1</v>
      </c>
      <c r="E76" s="20">
        <v>0</v>
      </c>
      <c r="F76" s="20">
        <v>5</v>
      </c>
      <c r="G76" s="20">
        <v>6</v>
      </c>
      <c r="H76" s="20" t="s">
        <v>5</v>
      </c>
      <c r="I76" s="20">
        <v>69.7099609375</v>
      </c>
      <c r="J76" s="20">
        <v>22</v>
      </c>
      <c r="K76" s="20">
        <v>0.375</v>
      </c>
      <c r="L76" s="20">
        <v>3</v>
      </c>
      <c r="M76" s="20" t="s">
        <v>238</v>
      </c>
    </row>
    <row r="77" spans="2:13" x14ac:dyDescent="0.25">
      <c r="C77" s="20">
        <v>3</v>
      </c>
      <c r="D77" s="20">
        <v>2</v>
      </c>
      <c r="E77" s="20">
        <v>1</v>
      </c>
      <c r="F77" s="20">
        <v>7</v>
      </c>
      <c r="G77" s="20">
        <v>8</v>
      </c>
      <c r="H77" s="20" t="s">
        <v>2</v>
      </c>
      <c r="I77" s="20">
        <v>7.90625</v>
      </c>
      <c r="J77" s="20">
        <v>5</v>
      </c>
      <c r="K77" s="20">
        <v>3.125E-2</v>
      </c>
      <c r="L77" s="20">
        <v>1</v>
      </c>
      <c r="M77" s="20" t="s">
        <v>238</v>
      </c>
    </row>
    <row r="78" spans="2:13" x14ac:dyDescent="0.25">
      <c r="C78" s="20">
        <v>4</v>
      </c>
      <c r="D78" s="20">
        <v>2</v>
      </c>
      <c r="E78" s="20">
        <v>1</v>
      </c>
      <c r="F78" s="20">
        <v>9</v>
      </c>
      <c r="G78" s="20">
        <v>10</v>
      </c>
      <c r="H78" s="20" t="s">
        <v>3</v>
      </c>
      <c r="I78" s="20">
        <v>225</v>
      </c>
      <c r="J78" s="20">
        <v>5</v>
      </c>
      <c r="K78" s="20">
        <v>6.25E-2</v>
      </c>
      <c r="L78" s="20">
        <v>2</v>
      </c>
      <c r="M78" s="20" t="s">
        <v>238</v>
      </c>
    </row>
    <row r="79" spans="2:13" x14ac:dyDescent="0.25">
      <c r="C79" s="20">
        <v>5</v>
      </c>
      <c r="D79" s="20">
        <v>2</v>
      </c>
      <c r="E79" s="20">
        <v>2</v>
      </c>
      <c r="F79" s="20">
        <v>11</v>
      </c>
      <c r="G79" s="20">
        <v>12</v>
      </c>
      <c r="H79" s="20" t="s">
        <v>4</v>
      </c>
      <c r="I79" s="20">
        <v>93.1875</v>
      </c>
      <c r="J79" s="20">
        <v>13</v>
      </c>
      <c r="K79" s="20">
        <v>0.125</v>
      </c>
      <c r="L79" s="20">
        <v>3</v>
      </c>
      <c r="M79" s="20" t="s">
        <v>238</v>
      </c>
    </row>
    <row r="80" spans="2:13" x14ac:dyDescent="0.25">
      <c r="C80" s="20">
        <v>6</v>
      </c>
      <c r="D80" s="20">
        <v>2</v>
      </c>
      <c r="E80" s="20">
        <v>2</v>
      </c>
      <c r="F80" s="20">
        <v>13</v>
      </c>
      <c r="G80" s="20">
        <v>14</v>
      </c>
      <c r="H80" s="20" t="s">
        <v>2</v>
      </c>
      <c r="I80" s="20">
        <v>29.75</v>
      </c>
      <c r="J80" s="20">
        <v>9</v>
      </c>
      <c r="K80" s="20">
        <v>0.15625</v>
      </c>
      <c r="L80" s="20">
        <v>4</v>
      </c>
      <c r="M80" s="20" t="s">
        <v>238</v>
      </c>
    </row>
    <row r="81" spans="3:13" x14ac:dyDescent="0.25">
      <c r="C81" s="20">
        <v>7</v>
      </c>
      <c r="D81" s="20">
        <v>3</v>
      </c>
      <c r="E81" s="20">
        <v>3</v>
      </c>
      <c r="F81" s="20" t="s">
        <v>237</v>
      </c>
      <c r="G81" s="20" t="s">
        <v>237</v>
      </c>
      <c r="H81" s="20" t="s">
        <v>237</v>
      </c>
      <c r="I81" s="20" t="s">
        <v>237</v>
      </c>
      <c r="J81" s="20">
        <v>1</v>
      </c>
      <c r="K81" s="20">
        <v>0</v>
      </c>
      <c r="L81" s="20">
        <v>4</v>
      </c>
      <c r="M81" s="20" t="s">
        <v>239</v>
      </c>
    </row>
    <row r="82" spans="3:13" x14ac:dyDescent="0.25">
      <c r="C82" s="20">
        <v>8</v>
      </c>
      <c r="D82" s="20">
        <v>3</v>
      </c>
      <c r="E82" s="20">
        <v>3</v>
      </c>
      <c r="F82" s="20" t="s">
        <v>237</v>
      </c>
      <c r="G82" s="20" t="s">
        <v>237</v>
      </c>
      <c r="H82" s="20" t="s">
        <v>237</v>
      </c>
      <c r="I82" s="20" t="s">
        <v>237</v>
      </c>
      <c r="J82" s="20">
        <v>4</v>
      </c>
      <c r="K82" s="20">
        <v>0</v>
      </c>
      <c r="L82" s="20">
        <v>1</v>
      </c>
      <c r="M82" s="20" t="s">
        <v>239</v>
      </c>
    </row>
    <row r="83" spans="3:13" x14ac:dyDescent="0.25">
      <c r="C83" s="20">
        <v>9</v>
      </c>
      <c r="D83" s="20">
        <v>3</v>
      </c>
      <c r="E83" s="20">
        <v>4</v>
      </c>
      <c r="F83" s="20">
        <v>15</v>
      </c>
      <c r="G83" s="20">
        <v>16</v>
      </c>
      <c r="H83" s="20" t="s">
        <v>2</v>
      </c>
      <c r="I83" s="20">
        <v>24.140625</v>
      </c>
      <c r="J83" s="20">
        <v>4</v>
      </c>
      <c r="K83" s="20">
        <v>3.125E-2</v>
      </c>
      <c r="L83" s="20">
        <v>2</v>
      </c>
      <c r="M83" s="20" t="s">
        <v>238</v>
      </c>
    </row>
    <row r="84" spans="3:13" x14ac:dyDescent="0.25">
      <c r="C84" s="20">
        <v>10</v>
      </c>
      <c r="D84" s="20">
        <v>3</v>
      </c>
      <c r="E84" s="20">
        <v>4</v>
      </c>
      <c r="F84" s="20" t="s">
        <v>237</v>
      </c>
      <c r="G84" s="20" t="s">
        <v>237</v>
      </c>
      <c r="H84" s="20" t="s">
        <v>237</v>
      </c>
      <c r="I84" s="20" t="s">
        <v>237</v>
      </c>
      <c r="J84" s="20">
        <v>1</v>
      </c>
      <c r="K84" s="20">
        <v>0</v>
      </c>
      <c r="L84" s="20">
        <v>5</v>
      </c>
      <c r="M84" s="20" t="s">
        <v>239</v>
      </c>
    </row>
    <row r="85" spans="3:13" x14ac:dyDescent="0.25">
      <c r="C85" s="20">
        <v>11</v>
      </c>
      <c r="D85" s="20">
        <v>3</v>
      </c>
      <c r="E85" s="20">
        <v>5</v>
      </c>
      <c r="F85" s="20">
        <v>17</v>
      </c>
      <c r="G85" s="20">
        <v>18</v>
      </c>
      <c r="H85" s="20" t="s">
        <v>4</v>
      </c>
      <c r="I85" s="20">
        <v>55.125</v>
      </c>
      <c r="J85" s="20">
        <v>6</v>
      </c>
      <c r="K85" s="20">
        <v>9.375E-2</v>
      </c>
      <c r="L85" s="20">
        <v>4</v>
      </c>
      <c r="M85" s="20" t="s">
        <v>238</v>
      </c>
    </row>
    <row r="86" spans="3:13" x14ac:dyDescent="0.25">
      <c r="C86" s="20">
        <v>12</v>
      </c>
      <c r="D86" s="20">
        <v>3</v>
      </c>
      <c r="E86" s="20">
        <v>5</v>
      </c>
      <c r="F86" s="20" t="s">
        <v>237</v>
      </c>
      <c r="G86" s="20" t="s">
        <v>237</v>
      </c>
      <c r="H86" s="20" t="s">
        <v>237</v>
      </c>
      <c r="I86" s="20" t="s">
        <v>237</v>
      </c>
      <c r="J86" s="20">
        <v>7</v>
      </c>
      <c r="K86" s="20">
        <v>0</v>
      </c>
      <c r="L86" s="20">
        <v>3</v>
      </c>
      <c r="M86" s="20" t="s">
        <v>239</v>
      </c>
    </row>
    <row r="87" spans="3:13" x14ac:dyDescent="0.25">
      <c r="C87" s="20">
        <v>13</v>
      </c>
      <c r="D87" s="20">
        <v>3</v>
      </c>
      <c r="E87" s="20">
        <v>6</v>
      </c>
      <c r="F87" s="20">
        <v>19</v>
      </c>
      <c r="G87" s="20">
        <v>20</v>
      </c>
      <c r="H87" s="20" t="s">
        <v>3</v>
      </c>
      <c r="I87" s="20">
        <v>292.75</v>
      </c>
      <c r="J87" s="20">
        <v>6</v>
      </c>
      <c r="K87" s="20">
        <v>6.25E-2</v>
      </c>
      <c r="L87" s="20">
        <v>5</v>
      </c>
      <c r="M87" s="20" t="s">
        <v>238</v>
      </c>
    </row>
    <row r="88" spans="3:13" x14ac:dyDescent="0.25">
      <c r="C88" s="20">
        <v>14</v>
      </c>
      <c r="D88" s="20">
        <v>3</v>
      </c>
      <c r="E88" s="20">
        <v>6</v>
      </c>
      <c r="F88" s="20" t="s">
        <v>237</v>
      </c>
      <c r="G88" s="20" t="s">
        <v>237</v>
      </c>
      <c r="H88" s="20" t="s">
        <v>237</v>
      </c>
      <c r="I88" s="20" t="s">
        <v>237</v>
      </c>
      <c r="J88" s="20">
        <v>3</v>
      </c>
      <c r="K88" s="20">
        <v>3.125E-2</v>
      </c>
      <c r="L88" s="20">
        <v>4</v>
      </c>
      <c r="M88" s="20" t="s">
        <v>239</v>
      </c>
    </row>
    <row r="89" spans="3:13" x14ac:dyDescent="0.25">
      <c r="C89" s="20">
        <v>15</v>
      </c>
      <c r="D89" s="20">
        <v>4</v>
      </c>
      <c r="E89" s="20">
        <v>9</v>
      </c>
      <c r="F89" s="20" t="s">
        <v>237</v>
      </c>
      <c r="G89" s="20" t="s">
        <v>237</v>
      </c>
      <c r="H89" s="20" t="s">
        <v>237</v>
      </c>
      <c r="I89" s="20" t="s">
        <v>237</v>
      </c>
      <c r="J89" s="20">
        <v>2</v>
      </c>
      <c r="K89" s="20">
        <v>3.125E-2</v>
      </c>
      <c r="L89" s="20">
        <v>1</v>
      </c>
      <c r="M89" s="20" t="s">
        <v>239</v>
      </c>
    </row>
    <row r="90" spans="3:13" x14ac:dyDescent="0.25">
      <c r="C90" s="20">
        <v>16</v>
      </c>
      <c r="D90" s="20">
        <v>4</v>
      </c>
      <c r="E90" s="20">
        <v>9</v>
      </c>
      <c r="F90" s="20" t="s">
        <v>237</v>
      </c>
      <c r="G90" s="20" t="s">
        <v>237</v>
      </c>
      <c r="H90" s="20" t="s">
        <v>237</v>
      </c>
      <c r="I90" s="20" t="s">
        <v>237</v>
      </c>
      <c r="J90" s="20">
        <v>2</v>
      </c>
      <c r="K90" s="20">
        <v>0</v>
      </c>
      <c r="L90" s="20">
        <v>2</v>
      </c>
      <c r="M90" s="20" t="s">
        <v>239</v>
      </c>
    </row>
    <row r="91" spans="3:13" x14ac:dyDescent="0.25">
      <c r="C91" s="20">
        <v>17</v>
      </c>
      <c r="D91" s="20">
        <v>4</v>
      </c>
      <c r="E91" s="20">
        <v>11</v>
      </c>
      <c r="F91" s="20" t="s">
        <v>237</v>
      </c>
      <c r="G91" s="20" t="s">
        <v>237</v>
      </c>
      <c r="H91" s="20" t="s">
        <v>237</v>
      </c>
      <c r="I91" s="20" t="s">
        <v>237</v>
      </c>
      <c r="J91" s="20">
        <v>3</v>
      </c>
      <c r="K91" s="20">
        <v>3.125E-2</v>
      </c>
      <c r="L91" s="20">
        <v>3</v>
      </c>
      <c r="M91" s="20" t="s">
        <v>239</v>
      </c>
    </row>
    <row r="92" spans="3:13" x14ac:dyDescent="0.25">
      <c r="C92" s="20">
        <v>18</v>
      </c>
      <c r="D92" s="20">
        <v>4</v>
      </c>
      <c r="E92" s="20">
        <v>11</v>
      </c>
      <c r="F92" s="20" t="s">
        <v>237</v>
      </c>
      <c r="G92" s="20" t="s">
        <v>237</v>
      </c>
      <c r="H92" s="20" t="s">
        <v>237</v>
      </c>
      <c r="I92" s="20" t="s">
        <v>237</v>
      </c>
      <c r="J92" s="20">
        <v>3</v>
      </c>
      <c r="K92" s="20">
        <v>0</v>
      </c>
      <c r="L92" s="20">
        <v>4</v>
      </c>
      <c r="M92" s="20" t="s">
        <v>239</v>
      </c>
    </row>
    <row r="93" spans="3:13" x14ac:dyDescent="0.25">
      <c r="C93" s="20">
        <v>19</v>
      </c>
      <c r="D93" s="20">
        <v>4</v>
      </c>
      <c r="E93" s="20">
        <v>13</v>
      </c>
      <c r="F93" s="20" t="s">
        <v>237</v>
      </c>
      <c r="G93" s="20" t="s">
        <v>237</v>
      </c>
      <c r="H93" s="20" t="s">
        <v>237</v>
      </c>
      <c r="I93" s="20" t="s">
        <v>237</v>
      </c>
      <c r="J93" s="20">
        <v>3</v>
      </c>
      <c r="K93" s="20">
        <v>3.125E-2</v>
      </c>
      <c r="L93" s="20">
        <v>4</v>
      </c>
      <c r="M93" s="20" t="s">
        <v>239</v>
      </c>
    </row>
    <row r="94" spans="3:13" x14ac:dyDescent="0.25">
      <c r="C94" s="20">
        <v>20</v>
      </c>
      <c r="D94" s="20">
        <v>4</v>
      </c>
      <c r="E94" s="20">
        <v>13</v>
      </c>
      <c r="F94" s="20" t="s">
        <v>237</v>
      </c>
      <c r="G94" s="20" t="s">
        <v>237</v>
      </c>
      <c r="H94" s="20" t="s">
        <v>237</v>
      </c>
      <c r="I94" s="20" t="s">
        <v>237</v>
      </c>
      <c r="J94" s="20">
        <v>3</v>
      </c>
      <c r="K94" s="20">
        <v>0</v>
      </c>
      <c r="L94" s="20">
        <v>5</v>
      </c>
      <c r="M94" s="20" t="s">
        <v>239</v>
      </c>
    </row>
    <row r="97" spans="2:8" ht="18.75" x14ac:dyDescent="0.3">
      <c r="B97" s="14" t="s">
        <v>242</v>
      </c>
    </row>
    <row r="99" spans="2:8" ht="15.75" x14ac:dyDescent="0.25">
      <c r="C99" s="24" t="s">
        <v>79</v>
      </c>
      <c r="D99" s="25"/>
      <c r="E99" s="25"/>
      <c r="F99" s="25"/>
      <c r="G99" s="25"/>
      <c r="H99" s="26"/>
    </row>
    <row r="100" spans="2:8" x14ac:dyDescent="0.25">
      <c r="C100" s="12"/>
      <c r="D100" s="46" t="s">
        <v>80</v>
      </c>
      <c r="E100" s="47"/>
      <c r="F100" s="47"/>
      <c r="G100" s="47"/>
      <c r="H100" s="48"/>
    </row>
    <row r="101" spans="2:8" x14ac:dyDescent="0.25">
      <c r="C101" s="9" t="s">
        <v>81</v>
      </c>
      <c r="D101" s="12">
        <v>1</v>
      </c>
      <c r="E101" s="12">
        <v>2</v>
      </c>
      <c r="F101" s="12">
        <v>3</v>
      </c>
      <c r="G101" s="12">
        <v>4</v>
      </c>
      <c r="H101" s="12">
        <v>5</v>
      </c>
    </row>
    <row r="102" spans="2:8" x14ac:dyDescent="0.25">
      <c r="C102" s="9">
        <v>1</v>
      </c>
      <c r="D102" s="8">
        <v>5</v>
      </c>
      <c r="E102" s="8">
        <v>0</v>
      </c>
      <c r="F102" s="8">
        <v>1</v>
      </c>
      <c r="G102" s="8">
        <v>0</v>
      </c>
      <c r="H102" s="8">
        <v>0</v>
      </c>
    </row>
    <row r="103" spans="2:8" x14ac:dyDescent="0.25">
      <c r="C103" s="9">
        <v>2</v>
      </c>
      <c r="D103" s="8">
        <v>1</v>
      </c>
      <c r="E103" s="8">
        <v>2</v>
      </c>
      <c r="F103" s="8">
        <v>0</v>
      </c>
      <c r="G103" s="8">
        <v>0</v>
      </c>
      <c r="H103" s="8">
        <v>0</v>
      </c>
    </row>
    <row r="104" spans="2:8" x14ac:dyDescent="0.25">
      <c r="C104" s="9">
        <v>3</v>
      </c>
      <c r="D104" s="8">
        <v>0</v>
      </c>
      <c r="E104" s="8">
        <v>0</v>
      </c>
      <c r="F104" s="8">
        <v>9</v>
      </c>
      <c r="G104" s="8">
        <v>1</v>
      </c>
      <c r="H104" s="8">
        <v>0</v>
      </c>
    </row>
    <row r="105" spans="2:8" x14ac:dyDescent="0.25">
      <c r="C105" s="9">
        <v>4</v>
      </c>
      <c r="D105" s="8">
        <v>0</v>
      </c>
      <c r="E105" s="8">
        <v>0</v>
      </c>
      <c r="F105" s="8">
        <v>0</v>
      </c>
      <c r="G105" s="8">
        <v>8</v>
      </c>
      <c r="H105" s="8">
        <v>0</v>
      </c>
    </row>
    <row r="106" spans="2:8" x14ac:dyDescent="0.25">
      <c r="C106" s="9">
        <v>5</v>
      </c>
      <c r="D106" s="8">
        <v>0</v>
      </c>
      <c r="E106" s="8">
        <v>0</v>
      </c>
      <c r="F106" s="8">
        <v>0</v>
      </c>
      <c r="G106" s="8">
        <v>1</v>
      </c>
      <c r="H106" s="8">
        <v>4</v>
      </c>
    </row>
    <row r="108" spans="2:8" ht="15.75" x14ac:dyDescent="0.25">
      <c r="C108" s="24" t="s">
        <v>82</v>
      </c>
      <c r="D108" s="25"/>
      <c r="E108" s="25"/>
      <c r="F108" s="26"/>
    </row>
    <row r="109" spans="2:8" x14ac:dyDescent="0.25">
      <c r="C109" s="12" t="s">
        <v>76</v>
      </c>
      <c r="D109" s="12" t="s">
        <v>83</v>
      </c>
      <c r="E109" s="12" t="s">
        <v>84</v>
      </c>
      <c r="F109" s="12" t="s">
        <v>85</v>
      </c>
    </row>
    <row r="110" spans="2:8" x14ac:dyDescent="0.25">
      <c r="C110" s="9">
        <v>1</v>
      </c>
      <c r="D110" s="8">
        <f>SUM($D$102:$H$102)</f>
        <v>6</v>
      </c>
      <c r="E110" s="8">
        <f>SUM($D$102:$H$102) - $D$102</f>
        <v>1</v>
      </c>
      <c r="F110" s="8">
        <f>IF($D$110=0,"Undefined",(($E$110)*100) / ($D$110))</f>
        <v>16.666666666666668</v>
      </c>
    </row>
    <row r="111" spans="2:8" x14ac:dyDescent="0.25">
      <c r="C111" s="9">
        <v>2</v>
      </c>
      <c r="D111" s="8">
        <f>SUM($D$103:$H$103)</f>
        <v>3</v>
      </c>
      <c r="E111" s="8">
        <f>SUM($D$103:$H$103) - $E$103</f>
        <v>1</v>
      </c>
      <c r="F111" s="8">
        <f>IF($D$111=0,"Undefined",(($E$111)*100) / ($D$111))</f>
        <v>33.333333333333336</v>
      </c>
    </row>
    <row r="112" spans="2:8" x14ac:dyDescent="0.25">
      <c r="C112" s="9">
        <v>3</v>
      </c>
      <c r="D112" s="8">
        <f>SUM($D$104:$H$104)</f>
        <v>10</v>
      </c>
      <c r="E112" s="8">
        <f>SUM($D$104:$H$104) - $F$104</f>
        <v>1</v>
      </c>
      <c r="F112" s="8">
        <f>IF($D$112=0,"Undefined",(($E$112)*100) / ($D$112))</f>
        <v>10</v>
      </c>
    </row>
    <row r="113" spans="2:8" x14ac:dyDescent="0.25">
      <c r="C113" s="9">
        <v>4</v>
      </c>
      <c r="D113" s="8">
        <f>SUM($D$105:$H$105)</f>
        <v>8</v>
      </c>
      <c r="E113" s="8">
        <f>SUM($D$105:$H$105) - $G$105</f>
        <v>0</v>
      </c>
      <c r="F113" s="8">
        <f>IF($D$113=0,"Undefined",(($E$113)*100) / ($D$113))</f>
        <v>0</v>
      </c>
    </row>
    <row r="114" spans="2:8" x14ac:dyDescent="0.25">
      <c r="C114" s="9">
        <v>5</v>
      </c>
      <c r="D114" s="8">
        <f>SUM($D$106:$H$106)</f>
        <v>5</v>
      </c>
      <c r="E114" s="8">
        <f>SUM($D$106:$H$106) - $H$106</f>
        <v>1</v>
      </c>
      <c r="F114" s="8">
        <f>IF($D$114=0,"Undefined",(($E$114)*100) / ($D$114))</f>
        <v>20</v>
      </c>
    </row>
    <row r="115" spans="2:8" x14ac:dyDescent="0.25">
      <c r="C115" s="9" t="s">
        <v>86</v>
      </c>
      <c r="D115" s="8">
        <f>SUM($D$110:$D$114)</f>
        <v>32</v>
      </c>
      <c r="E115" s="8">
        <f>SUM($E$110:$E$114)</f>
        <v>4</v>
      </c>
      <c r="F115" s="8">
        <f>IF($D$115=0,"Undefined",(($E$115)*100) / ($D$115))</f>
        <v>12.5</v>
      </c>
    </row>
    <row r="117" spans="2:8" ht="18.75" x14ac:dyDescent="0.3">
      <c r="B117" s="14" t="s">
        <v>243</v>
      </c>
    </row>
    <row r="119" spans="2:8" ht="15.75" x14ac:dyDescent="0.25">
      <c r="C119" s="24" t="s">
        <v>79</v>
      </c>
      <c r="D119" s="25"/>
      <c r="E119" s="25"/>
      <c r="F119" s="25"/>
      <c r="G119" s="25"/>
      <c r="H119" s="26"/>
    </row>
    <row r="120" spans="2:8" x14ac:dyDescent="0.25">
      <c r="C120" s="12"/>
      <c r="D120" s="46" t="s">
        <v>80</v>
      </c>
      <c r="E120" s="47"/>
      <c r="F120" s="47"/>
      <c r="G120" s="47"/>
      <c r="H120" s="48"/>
    </row>
    <row r="121" spans="2:8" x14ac:dyDescent="0.25">
      <c r="C121" s="9" t="s">
        <v>81</v>
      </c>
      <c r="D121" s="12">
        <v>1</v>
      </c>
      <c r="E121" s="12">
        <v>2</v>
      </c>
      <c r="F121" s="12">
        <v>3</v>
      </c>
      <c r="G121" s="12">
        <v>4</v>
      </c>
      <c r="H121" s="12">
        <v>5</v>
      </c>
    </row>
    <row r="122" spans="2:8" x14ac:dyDescent="0.25">
      <c r="C122" s="9">
        <v>1</v>
      </c>
      <c r="D122" s="8">
        <v>0</v>
      </c>
      <c r="E122" s="8">
        <v>1</v>
      </c>
      <c r="F122" s="8">
        <v>0</v>
      </c>
      <c r="G122" s="8">
        <v>0</v>
      </c>
      <c r="H122" s="8">
        <v>0</v>
      </c>
    </row>
    <row r="123" spans="2:8" x14ac:dyDescent="0.25">
      <c r="C123" s="9">
        <v>2</v>
      </c>
      <c r="D123" s="8">
        <v>1</v>
      </c>
      <c r="E123" s="8">
        <v>0</v>
      </c>
      <c r="F123" s="8">
        <v>1</v>
      </c>
      <c r="G123" s="8">
        <v>2</v>
      </c>
      <c r="H123" s="8">
        <v>0</v>
      </c>
    </row>
    <row r="124" spans="2:8" x14ac:dyDescent="0.25">
      <c r="C124" s="9">
        <v>3</v>
      </c>
      <c r="D124" s="8">
        <v>0</v>
      </c>
      <c r="E124" s="8">
        <v>2</v>
      </c>
      <c r="F124" s="8">
        <v>3</v>
      </c>
      <c r="G124" s="8">
        <v>3</v>
      </c>
      <c r="H124" s="8">
        <v>1</v>
      </c>
    </row>
    <row r="125" spans="2:8" x14ac:dyDescent="0.25">
      <c r="C125" s="9">
        <v>4</v>
      </c>
      <c r="D125" s="8">
        <v>0</v>
      </c>
      <c r="E125" s="8">
        <v>0</v>
      </c>
      <c r="F125" s="8">
        <v>1</v>
      </c>
      <c r="G125" s="8">
        <v>4</v>
      </c>
      <c r="H125" s="8">
        <v>0</v>
      </c>
    </row>
    <row r="126" spans="2:8" x14ac:dyDescent="0.25">
      <c r="C126" s="9">
        <v>5</v>
      </c>
      <c r="D126" s="8">
        <v>0</v>
      </c>
      <c r="E126" s="8">
        <v>0</v>
      </c>
      <c r="F126" s="8">
        <v>0</v>
      </c>
      <c r="G126" s="8">
        <v>1</v>
      </c>
      <c r="H126" s="8">
        <v>2</v>
      </c>
    </row>
    <row r="128" spans="2:8" ht="15.75" x14ac:dyDescent="0.25">
      <c r="C128" s="24" t="s">
        <v>82</v>
      </c>
      <c r="D128" s="25"/>
      <c r="E128" s="25"/>
      <c r="F128" s="26"/>
    </row>
    <row r="129" spans="3:6" x14ac:dyDescent="0.25">
      <c r="C129" s="12" t="s">
        <v>76</v>
      </c>
      <c r="D129" s="12" t="s">
        <v>83</v>
      </c>
      <c r="E129" s="12" t="s">
        <v>84</v>
      </c>
      <c r="F129" s="12" t="s">
        <v>85</v>
      </c>
    </row>
    <row r="130" spans="3:6" x14ac:dyDescent="0.25">
      <c r="C130" s="9">
        <v>1</v>
      </c>
      <c r="D130" s="8">
        <f>SUM($D$122:$H$122)</f>
        <v>1</v>
      </c>
      <c r="E130" s="8">
        <f>SUM($D$122:$H$122) - $D$122</f>
        <v>1</v>
      </c>
      <c r="F130" s="8">
        <f>IF($D$130=0,"Undefined",(($E$130)*100) / ($D$130))</f>
        <v>100</v>
      </c>
    </row>
    <row r="131" spans="3:6" x14ac:dyDescent="0.25">
      <c r="C131" s="9">
        <v>2</v>
      </c>
      <c r="D131" s="8">
        <f>SUM($D$123:$H$123)</f>
        <v>4</v>
      </c>
      <c r="E131" s="8">
        <f>SUM($D$123:$H$123) - $E$123</f>
        <v>4</v>
      </c>
      <c r="F131" s="8">
        <f>IF($D$131=0,"Undefined",(($E$131)*100) / ($D$131))</f>
        <v>100</v>
      </c>
    </row>
    <row r="132" spans="3:6" x14ac:dyDescent="0.25">
      <c r="C132" s="9">
        <v>3</v>
      </c>
      <c r="D132" s="8">
        <f>SUM($D$124:$H$124)</f>
        <v>9</v>
      </c>
      <c r="E132" s="8">
        <f>SUM($D$124:$H$124) - $F$124</f>
        <v>6</v>
      </c>
      <c r="F132" s="8">
        <f>IF($D$132=0,"Undefined",(($E$132)*100) / ($D$132))</f>
        <v>66.666666666666671</v>
      </c>
    </row>
    <row r="133" spans="3:6" x14ac:dyDescent="0.25">
      <c r="C133" s="9">
        <v>4</v>
      </c>
      <c r="D133" s="8">
        <f>SUM($D$125:$H$125)</f>
        <v>5</v>
      </c>
      <c r="E133" s="8">
        <f>SUM($D$125:$H$125) - $G$125</f>
        <v>1</v>
      </c>
      <c r="F133" s="8">
        <f>IF($D$133=0,"Undefined",(($E$133)*100) / ($D$133))</f>
        <v>20</v>
      </c>
    </row>
    <row r="134" spans="3:6" x14ac:dyDescent="0.25">
      <c r="C134" s="9">
        <v>5</v>
      </c>
      <c r="D134" s="8">
        <f>SUM($D$126:$H$126)</f>
        <v>3</v>
      </c>
      <c r="E134" s="8">
        <f>SUM($D$126:$H$126) - $H$126</f>
        <v>1</v>
      </c>
      <c r="F134" s="8">
        <f>IF($D$134=0,"Undefined",(($E$134)*100) / ($D$134))</f>
        <v>33.333333333333336</v>
      </c>
    </row>
    <row r="135" spans="3:6" x14ac:dyDescent="0.25">
      <c r="C135" s="9" t="s">
        <v>86</v>
      </c>
      <c r="D135" s="8">
        <f>SUM($D$130:$D$134)</f>
        <v>22</v>
      </c>
      <c r="E135" s="8">
        <f>SUM($E$130:$E$134)</f>
        <v>13</v>
      </c>
      <c r="F135" s="8">
        <f>IF($D$135=0,"Undefined",(($E$135)*100) / ($D$135))</f>
        <v>59.090909090909093</v>
      </c>
    </row>
  </sheetData>
  <mergeCells count="54">
    <mergeCell ref="C14:K14"/>
    <mergeCell ref="C15:F15"/>
    <mergeCell ref="C16:F16"/>
    <mergeCell ref="C17:F17"/>
    <mergeCell ref="C18:F18"/>
    <mergeCell ref="C20:F20"/>
    <mergeCell ref="G15:K15"/>
    <mergeCell ref="G16:K16"/>
    <mergeCell ref="G17:K17"/>
    <mergeCell ref="G18:K18"/>
    <mergeCell ref="G19:K19"/>
    <mergeCell ref="G20:K20"/>
    <mergeCell ref="C19:F19"/>
    <mergeCell ref="C32:F32"/>
    <mergeCell ref="C22:J22"/>
    <mergeCell ref="C23:D23"/>
    <mergeCell ref="C24:D24"/>
    <mergeCell ref="C25:D25"/>
    <mergeCell ref="E23:J23"/>
    <mergeCell ref="E25:J25"/>
    <mergeCell ref="C27:G27"/>
    <mergeCell ref="C28:F28"/>
    <mergeCell ref="C29:F29"/>
    <mergeCell ref="C30:F30"/>
    <mergeCell ref="C31:F31"/>
    <mergeCell ref="C99:H99"/>
    <mergeCell ref="C33:F33"/>
    <mergeCell ref="C34:F34"/>
    <mergeCell ref="C35:F35"/>
    <mergeCell ref="C37:G37"/>
    <mergeCell ref="C38:G38"/>
    <mergeCell ref="C39:G39"/>
    <mergeCell ref="C40:G40"/>
    <mergeCell ref="C41:G41"/>
    <mergeCell ref="C45:F45"/>
    <mergeCell ref="C71:D71"/>
    <mergeCell ref="H71:I71"/>
    <mergeCell ref="D100:H100"/>
    <mergeCell ref="C108:F108"/>
    <mergeCell ref="C119:H119"/>
    <mergeCell ref="D120:H120"/>
    <mergeCell ref="C128:F128"/>
    <mergeCell ref="B4:K4"/>
    <mergeCell ref="N4:Q4"/>
    <mergeCell ref="J5:K5"/>
    <mergeCell ref="B6:C6"/>
    <mergeCell ref="D6:E6"/>
    <mergeCell ref="F6:G6"/>
    <mergeCell ref="H6:I6"/>
    <mergeCell ref="J6:K6"/>
    <mergeCell ref="B5:C5"/>
    <mergeCell ref="D5:E5"/>
    <mergeCell ref="F5:G5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48"/>
  <sheetViews>
    <sheetView showGridLines="0" topLeftCell="A12" workbookViewId="0">
      <selection activeCell="B17" sqref="B17:C48"/>
    </sheetView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334</v>
      </c>
      <c r="N2" t="s">
        <v>307</v>
      </c>
    </row>
    <row r="4" spans="2:17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6"/>
      <c r="N4" s="24" t="s">
        <v>31</v>
      </c>
      <c r="O4" s="25"/>
      <c r="P4" s="25"/>
      <c r="Q4" s="26"/>
    </row>
    <row r="5" spans="2:17" x14ac:dyDescent="0.25">
      <c r="B5" s="27" t="s">
        <v>203</v>
      </c>
      <c r="C5" s="28"/>
      <c r="D5" s="27" t="s">
        <v>47</v>
      </c>
      <c r="E5" s="28"/>
      <c r="F5" s="27" t="s">
        <v>328</v>
      </c>
      <c r="G5" s="28"/>
      <c r="H5" s="27" t="s">
        <v>329</v>
      </c>
      <c r="I5" s="28"/>
      <c r="J5" s="27" t="s">
        <v>204</v>
      </c>
      <c r="K5" s="28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7" t="s">
        <v>330</v>
      </c>
      <c r="C6" s="28"/>
      <c r="D6" s="27" t="s">
        <v>331</v>
      </c>
      <c r="E6" s="28"/>
      <c r="F6" s="27" t="s">
        <v>332</v>
      </c>
      <c r="G6" s="28"/>
      <c r="H6" s="27" t="s">
        <v>209</v>
      </c>
      <c r="I6" s="28"/>
      <c r="J6" s="29"/>
      <c r="K6" s="28"/>
      <c r="N6" s="8">
        <v>5</v>
      </c>
      <c r="O6" s="8">
        <v>15</v>
      </c>
      <c r="P6" s="8">
        <v>10</v>
      </c>
      <c r="Q6" s="8">
        <v>30</v>
      </c>
    </row>
    <row r="12" spans="2:17" x14ac:dyDescent="0.25">
      <c r="B12" s="9" t="s">
        <v>36</v>
      </c>
      <c r="C12" s="29" t="s">
        <v>37</v>
      </c>
      <c r="D12" s="32"/>
      <c r="E12" s="32"/>
      <c r="F12" s="28"/>
    </row>
    <row r="13" spans="2:17" x14ac:dyDescent="0.25">
      <c r="B13" s="9" t="s">
        <v>38</v>
      </c>
      <c r="C13" s="29" t="s">
        <v>39</v>
      </c>
      <c r="D13" s="32"/>
      <c r="E13" s="32"/>
      <c r="F13" s="28"/>
    </row>
    <row r="16" spans="2:17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8">
        <v>4</v>
      </c>
      <c r="C17" s="8">
        <v>4</v>
      </c>
      <c r="D17" s="8">
        <v>0</v>
      </c>
      <c r="E17" s="8">
        <v>0</v>
      </c>
      <c r="F17" s="8">
        <v>0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</row>
    <row r="18" spans="2:14" x14ac:dyDescent="0.25">
      <c r="B18" s="13">
        <v>4</v>
      </c>
      <c r="C18" s="13">
        <v>5</v>
      </c>
      <c r="D18" s="13">
        <v>0</v>
      </c>
      <c r="E18" s="13">
        <v>0</v>
      </c>
      <c r="F18" s="13">
        <v>0</v>
      </c>
      <c r="G18" s="13">
        <v>0.66666666666666663</v>
      </c>
      <c r="H18" s="13">
        <v>0.33333333333333331</v>
      </c>
      <c r="I18" s="13">
        <v>24.625</v>
      </c>
      <c r="J18" s="13">
        <v>280</v>
      </c>
      <c r="K18" s="13">
        <v>104.25</v>
      </c>
      <c r="L18" s="13">
        <v>103.853515625</v>
      </c>
      <c r="M18" s="13">
        <v>40.5</v>
      </c>
      <c r="N18" s="13">
        <v>167.4765625</v>
      </c>
    </row>
    <row r="19" spans="2:14" x14ac:dyDescent="0.25">
      <c r="B19" s="8">
        <v>4</v>
      </c>
      <c r="C19" s="8">
        <v>4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25.15625</v>
      </c>
      <c r="J19" s="8">
        <v>300.5</v>
      </c>
      <c r="K19" s="8">
        <v>87</v>
      </c>
      <c r="L19" s="8">
        <v>47.6875</v>
      </c>
      <c r="M19" s="8">
        <v>23.125</v>
      </c>
      <c r="N19" s="8">
        <v>0</v>
      </c>
    </row>
    <row r="20" spans="2:14" x14ac:dyDescent="0.25">
      <c r="B20" s="13">
        <v>1</v>
      </c>
      <c r="C20" s="13">
        <v>2</v>
      </c>
      <c r="D20" s="13">
        <v>0.5</v>
      </c>
      <c r="E20" s="13">
        <v>0.5</v>
      </c>
      <c r="F20" s="13">
        <v>0</v>
      </c>
      <c r="G20" s="13">
        <v>0</v>
      </c>
      <c r="H20" s="13">
        <v>0</v>
      </c>
      <c r="I20" s="13">
        <v>22.25</v>
      </c>
      <c r="J20" s="13">
        <v>0</v>
      </c>
      <c r="K20" s="13">
        <v>0</v>
      </c>
      <c r="L20" s="13">
        <v>0</v>
      </c>
      <c r="M20" s="13">
        <v>11.375</v>
      </c>
      <c r="N20" s="13">
        <v>0</v>
      </c>
    </row>
    <row r="21" spans="2:14" x14ac:dyDescent="0.25">
      <c r="B21" s="8">
        <v>4</v>
      </c>
      <c r="C21" s="8">
        <v>4</v>
      </c>
      <c r="D21" s="8">
        <v>0</v>
      </c>
      <c r="E21" s="8">
        <v>0</v>
      </c>
      <c r="F21" s="8">
        <v>0</v>
      </c>
      <c r="G21" s="8">
        <v>0.66666666666666663</v>
      </c>
      <c r="H21" s="8">
        <v>0.33333333333333331</v>
      </c>
      <c r="I21" s="8">
        <v>28.875</v>
      </c>
      <c r="J21" s="8">
        <v>143.5</v>
      </c>
      <c r="K21" s="8">
        <v>90</v>
      </c>
      <c r="L21" s="8">
        <v>160.806640625</v>
      </c>
      <c r="M21" s="8">
        <v>27.6875</v>
      </c>
      <c r="N21" s="8">
        <v>172.6171875</v>
      </c>
    </row>
    <row r="22" spans="2:14" x14ac:dyDescent="0.25">
      <c r="B22" s="8">
        <v>4</v>
      </c>
      <c r="C22" s="8">
        <v>4</v>
      </c>
      <c r="D22" s="8">
        <v>0</v>
      </c>
      <c r="E22" s="8">
        <v>0</v>
      </c>
      <c r="F22" s="8">
        <v>0.33333333333333331</v>
      </c>
      <c r="G22" s="8">
        <v>0.66666666666666663</v>
      </c>
      <c r="H22" s="8">
        <v>0</v>
      </c>
      <c r="I22" s="8">
        <v>34</v>
      </c>
      <c r="J22" s="8">
        <v>169.75</v>
      </c>
      <c r="K22" s="8">
        <v>107.75</v>
      </c>
      <c r="L22" s="8">
        <v>126.537109375</v>
      </c>
      <c r="M22" s="8">
        <v>40.0625</v>
      </c>
      <c r="N22" s="8">
        <v>112.9375</v>
      </c>
    </row>
    <row r="23" spans="2:14" x14ac:dyDescent="0.25">
      <c r="B23" s="8">
        <v>3</v>
      </c>
      <c r="C23" s="8">
        <v>3</v>
      </c>
      <c r="D23" s="8">
        <v>0</v>
      </c>
      <c r="E23" s="8">
        <v>0</v>
      </c>
      <c r="F23" s="8">
        <v>1</v>
      </c>
      <c r="G23" s="8">
        <v>0</v>
      </c>
      <c r="H23" s="8">
        <v>0</v>
      </c>
      <c r="I23" s="8">
        <v>26.4375</v>
      </c>
      <c r="J23" s="8">
        <v>306.5</v>
      </c>
      <c r="K23" s="8">
        <v>110</v>
      </c>
      <c r="L23" s="8">
        <v>62.890625</v>
      </c>
      <c r="M23" s="8">
        <v>23.875</v>
      </c>
      <c r="N23" s="8">
        <v>0</v>
      </c>
    </row>
    <row r="24" spans="2:14" x14ac:dyDescent="0.25">
      <c r="B24" s="8">
        <v>1</v>
      </c>
      <c r="C24" s="8">
        <v>1</v>
      </c>
      <c r="D24" s="8">
        <v>1</v>
      </c>
      <c r="E24" s="8">
        <v>0</v>
      </c>
      <c r="F24" s="8">
        <v>0</v>
      </c>
      <c r="G24" s="8">
        <v>0</v>
      </c>
      <c r="H24" s="8">
        <v>0</v>
      </c>
      <c r="I24" s="8">
        <v>15.8125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</row>
    <row r="25" spans="2:14" x14ac:dyDescent="0.25">
      <c r="B25" s="8">
        <v>3</v>
      </c>
      <c r="C25" s="8">
        <v>3</v>
      </c>
      <c r="D25" s="8">
        <v>0</v>
      </c>
      <c r="E25" s="8">
        <v>0</v>
      </c>
      <c r="F25" s="8">
        <v>1</v>
      </c>
      <c r="G25" s="8">
        <v>0</v>
      </c>
      <c r="H25" s="8">
        <v>0</v>
      </c>
      <c r="I25" s="8">
        <v>25.40625</v>
      </c>
      <c r="J25" s="8">
        <v>257.75</v>
      </c>
      <c r="K25" s="8">
        <v>111.25</v>
      </c>
      <c r="L25" s="8">
        <v>63.15234375</v>
      </c>
      <c r="M25" s="8">
        <v>33</v>
      </c>
      <c r="N25" s="8">
        <v>0</v>
      </c>
    </row>
    <row r="26" spans="2:14" x14ac:dyDescent="0.25">
      <c r="B26" s="8">
        <v>5</v>
      </c>
      <c r="C26" s="8">
        <v>5</v>
      </c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28.125</v>
      </c>
      <c r="J26" s="8">
        <v>319.75</v>
      </c>
      <c r="K26" s="8">
        <v>115.125</v>
      </c>
      <c r="L26" s="8">
        <v>85.427734375</v>
      </c>
      <c r="M26" s="8">
        <v>32.6875</v>
      </c>
      <c r="N26" s="8">
        <v>107.3515625</v>
      </c>
    </row>
    <row r="27" spans="2:14" x14ac:dyDescent="0.25">
      <c r="B27" s="8">
        <v>1</v>
      </c>
      <c r="C27" s="8">
        <v>1</v>
      </c>
      <c r="D27" s="8">
        <v>1</v>
      </c>
      <c r="E27" s="8">
        <v>0</v>
      </c>
      <c r="F27" s="8">
        <v>0</v>
      </c>
      <c r="G27" s="8">
        <v>0</v>
      </c>
      <c r="H27" s="8">
        <v>0</v>
      </c>
      <c r="I27" s="8">
        <v>21.25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</row>
    <row r="28" spans="2:14" x14ac:dyDescent="0.25">
      <c r="B28" s="8">
        <v>2</v>
      </c>
      <c r="C28" s="8">
        <v>2</v>
      </c>
      <c r="D28" s="8">
        <v>0</v>
      </c>
      <c r="E28" s="8">
        <v>1</v>
      </c>
      <c r="F28" s="8">
        <v>0</v>
      </c>
      <c r="G28" s="8">
        <v>0</v>
      </c>
      <c r="H28" s="8">
        <v>0</v>
      </c>
      <c r="I28" s="8">
        <v>30.25</v>
      </c>
      <c r="J28" s="8">
        <v>74</v>
      </c>
      <c r="K28" s="8">
        <v>84.5</v>
      </c>
      <c r="L28" s="8">
        <v>41.30859375</v>
      </c>
      <c r="M28" s="8">
        <v>18.0625</v>
      </c>
      <c r="N28" s="8">
        <v>43.7734375</v>
      </c>
    </row>
    <row r="29" spans="2:14" x14ac:dyDescent="0.25">
      <c r="B29" s="8">
        <v>1</v>
      </c>
      <c r="C29" s="8">
        <v>1</v>
      </c>
      <c r="D29" s="8">
        <v>1</v>
      </c>
      <c r="E29" s="8">
        <v>0</v>
      </c>
      <c r="F29" s="8">
        <v>0</v>
      </c>
      <c r="G29" s="8">
        <v>0</v>
      </c>
      <c r="H29" s="8">
        <v>0</v>
      </c>
      <c r="I29" s="8">
        <v>18.4375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</row>
    <row r="30" spans="2:14" x14ac:dyDescent="0.25">
      <c r="B30" s="8">
        <v>1</v>
      </c>
      <c r="C30" s="8">
        <v>1</v>
      </c>
      <c r="D30" s="8">
        <v>0.5</v>
      </c>
      <c r="E30" s="8">
        <v>0.5</v>
      </c>
      <c r="F30" s="8">
        <v>0</v>
      </c>
      <c r="G30" s="8">
        <v>0</v>
      </c>
      <c r="H30" s="8">
        <v>0</v>
      </c>
      <c r="I30" s="8">
        <v>23.65625</v>
      </c>
      <c r="J30" s="8">
        <v>126.25</v>
      </c>
      <c r="K30" s="8">
        <v>68.75</v>
      </c>
      <c r="L30" s="8">
        <v>30.90625</v>
      </c>
      <c r="M30" s="8">
        <v>13.5</v>
      </c>
      <c r="N30" s="8">
        <v>0</v>
      </c>
    </row>
    <row r="31" spans="2:14" x14ac:dyDescent="0.25">
      <c r="B31" s="8">
        <v>5</v>
      </c>
      <c r="C31" s="8">
        <v>5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29.5</v>
      </c>
      <c r="J31" s="8">
        <v>299.25</v>
      </c>
      <c r="K31" s="8">
        <v>209.125</v>
      </c>
      <c r="L31" s="8">
        <v>172.478515625</v>
      </c>
      <c r="M31" s="8">
        <v>31.6875</v>
      </c>
      <c r="N31" s="8">
        <v>189.4609375</v>
      </c>
    </row>
    <row r="32" spans="2:14" x14ac:dyDescent="0.25">
      <c r="B32" s="8">
        <v>5</v>
      </c>
      <c r="C32" s="8">
        <v>5</v>
      </c>
      <c r="D32" s="8">
        <v>0</v>
      </c>
      <c r="E32" s="8">
        <v>0</v>
      </c>
      <c r="F32" s="8">
        <v>0</v>
      </c>
      <c r="G32" s="8">
        <v>0</v>
      </c>
      <c r="H32" s="8">
        <v>1</v>
      </c>
      <c r="I32" s="8">
        <v>26.75</v>
      </c>
      <c r="J32" s="8">
        <v>314.75</v>
      </c>
      <c r="K32" s="8">
        <v>41.125</v>
      </c>
      <c r="L32" s="8">
        <v>0</v>
      </c>
      <c r="M32" s="8">
        <v>13.875</v>
      </c>
      <c r="N32" s="8">
        <v>0</v>
      </c>
    </row>
    <row r="33" spans="2:14" x14ac:dyDescent="0.25">
      <c r="B33" s="8">
        <v>3</v>
      </c>
      <c r="C33" s="8">
        <v>3</v>
      </c>
      <c r="D33" s="8">
        <v>0</v>
      </c>
      <c r="E33" s="8">
        <v>0</v>
      </c>
      <c r="F33" s="8">
        <v>1</v>
      </c>
      <c r="G33" s="8">
        <v>0</v>
      </c>
      <c r="H33" s="8">
        <v>0</v>
      </c>
      <c r="I33" s="8">
        <v>28.375</v>
      </c>
      <c r="J33" s="8">
        <v>303.25</v>
      </c>
      <c r="K33" s="8">
        <v>93.625</v>
      </c>
      <c r="L33" s="8">
        <v>66.580078125</v>
      </c>
      <c r="M33" s="8">
        <v>26.5625</v>
      </c>
      <c r="N33" s="8">
        <v>204.6796875</v>
      </c>
    </row>
    <row r="34" spans="2:14" x14ac:dyDescent="0.25">
      <c r="B34" s="8">
        <v>1</v>
      </c>
      <c r="C34" s="8">
        <v>1</v>
      </c>
      <c r="D34" s="8">
        <v>1</v>
      </c>
      <c r="E34" s="8">
        <v>0</v>
      </c>
      <c r="F34" s="8">
        <v>0</v>
      </c>
      <c r="G34" s="8">
        <v>0</v>
      </c>
      <c r="H34" s="8">
        <v>0</v>
      </c>
      <c r="I34" s="8">
        <v>22.40625</v>
      </c>
      <c r="J34" s="8">
        <v>112.25</v>
      </c>
      <c r="K34" s="8">
        <v>0</v>
      </c>
      <c r="L34" s="8">
        <v>0</v>
      </c>
      <c r="M34" s="8">
        <v>7.6875</v>
      </c>
      <c r="N34" s="8">
        <v>0</v>
      </c>
    </row>
    <row r="35" spans="2:14" x14ac:dyDescent="0.25">
      <c r="B35" s="8">
        <v>3</v>
      </c>
      <c r="C35" s="8">
        <v>3</v>
      </c>
      <c r="D35" s="8">
        <v>0.33333333333333331</v>
      </c>
      <c r="E35" s="8">
        <v>0</v>
      </c>
      <c r="F35" s="8">
        <v>0.66666666666666663</v>
      </c>
      <c r="G35" s="8">
        <v>0</v>
      </c>
      <c r="H35" s="8">
        <v>0</v>
      </c>
      <c r="I35" s="8">
        <v>28.25</v>
      </c>
      <c r="J35" s="8">
        <v>105.75</v>
      </c>
      <c r="K35" s="8">
        <v>34</v>
      </c>
      <c r="L35" s="8">
        <v>0</v>
      </c>
      <c r="M35" s="8">
        <v>18.1875</v>
      </c>
      <c r="N35" s="8">
        <v>0</v>
      </c>
    </row>
    <row r="36" spans="2:14" x14ac:dyDescent="0.25">
      <c r="B36" s="8">
        <v>3</v>
      </c>
      <c r="C36" s="8">
        <v>3</v>
      </c>
      <c r="D36" s="8">
        <v>0</v>
      </c>
      <c r="E36" s="8">
        <v>0</v>
      </c>
      <c r="F36" s="8">
        <v>1</v>
      </c>
      <c r="G36" s="8">
        <v>0</v>
      </c>
      <c r="H36" s="8">
        <v>0</v>
      </c>
      <c r="I36" s="8">
        <v>28.125</v>
      </c>
      <c r="J36" s="8">
        <v>295</v>
      </c>
      <c r="K36" s="8">
        <v>106</v>
      </c>
      <c r="L36" s="8">
        <v>66.03515625</v>
      </c>
      <c r="M36" s="8">
        <v>35.375</v>
      </c>
      <c r="N36" s="8">
        <v>126.2734375</v>
      </c>
    </row>
    <row r="37" spans="2:14" x14ac:dyDescent="0.25">
      <c r="B37" s="8">
        <v>2</v>
      </c>
      <c r="C37" s="8">
        <v>2</v>
      </c>
      <c r="D37" s="8">
        <v>0</v>
      </c>
      <c r="E37" s="8">
        <v>1</v>
      </c>
      <c r="F37" s="8">
        <v>0</v>
      </c>
      <c r="G37" s="8">
        <v>0</v>
      </c>
      <c r="H37" s="8">
        <v>0</v>
      </c>
      <c r="I37" s="8">
        <v>24.625</v>
      </c>
      <c r="J37" s="8">
        <v>135.25</v>
      </c>
      <c r="K37" s="8">
        <v>69.5</v>
      </c>
      <c r="L37" s="8">
        <v>39.56640625</v>
      </c>
      <c r="M37" s="8">
        <v>17.625</v>
      </c>
      <c r="N37" s="8">
        <v>0</v>
      </c>
    </row>
    <row r="38" spans="2:14" x14ac:dyDescent="0.25">
      <c r="B38" s="8">
        <v>4</v>
      </c>
      <c r="C38" s="8">
        <v>4</v>
      </c>
      <c r="D38" s="8">
        <v>0</v>
      </c>
      <c r="E38" s="8">
        <v>0</v>
      </c>
      <c r="F38" s="8">
        <v>0.33333333333333331</v>
      </c>
      <c r="G38" s="8">
        <v>0.66666666666666663</v>
      </c>
      <c r="H38" s="8">
        <v>0</v>
      </c>
      <c r="I38" s="8">
        <v>30</v>
      </c>
      <c r="J38" s="8">
        <v>323</v>
      </c>
      <c r="K38" s="8">
        <v>98.75</v>
      </c>
      <c r="L38" s="8">
        <v>83.427734375</v>
      </c>
      <c r="M38" s="8">
        <v>23.5625</v>
      </c>
      <c r="N38" s="8">
        <v>177.1640625</v>
      </c>
    </row>
    <row r="39" spans="2:14" x14ac:dyDescent="0.25">
      <c r="B39" s="8">
        <v>5</v>
      </c>
      <c r="C39" s="8">
        <v>5</v>
      </c>
      <c r="D39" s="8">
        <v>0</v>
      </c>
      <c r="E39" s="8">
        <v>0</v>
      </c>
      <c r="F39" s="8">
        <v>0</v>
      </c>
      <c r="G39" s="8">
        <v>0</v>
      </c>
      <c r="H39" s="8">
        <v>1</v>
      </c>
      <c r="I39" s="8">
        <v>26.875</v>
      </c>
      <c r="J39" s="8">
        <v>353.5</v>
      </c>
      <c r="K39" s="8">
        <v>104.75</v>
      </c>
      <c r="L39" s="8">
        <v>70.041015625</v>
      </c>
      <c r="M39" s="8">
        <v>28.875</v>
      </c>
      <c r="N39" s="8">
        <v>17.6875</v>
      </c>
    </row>
    <row r="40" spans="2:14" x14ac:dyDescent="0.25">
      <c r="B40" s="8">
        <v>4</v>
      </c>
      <c r="C40" s="8">
        <v>4</v>
      </c>
      <c r="D40" s="8">
        <v>0</v>
      </c>
      <c r="E40" s="8">
        <v>0</v>
      </c>
      <c r="F40" s="8">
        <v>0</v>
      </c>
      <c r="G40" s="8">
        <v>1</v>
      </c>
      <c r="H40" s="8">
        <v>0</v>
      </c>
      <c r="I40" s="8">
        <v>28.25</v>
      </c>
      <c r="J40" s="8">
        <v>278.75</v>
      </c>
      <c r="K40" s="8">
        <v>76.25</v>
      </c>
      <c r="L40" s="8">
        <v>44.0859375</v>
      </c>
      <c r="M40" s="8">
        <v>20.875</v>
      </c>
      <c r="N40" s="8">
        <v>23.359375</v>
      </c>
    </row>
    <row r="41" spans="2:14" x14ac:dyDescent="0.25">
      <c r="B41" s="13">
        <v>4</v>
      </c>
      <c r="C41" s="13">
        <v>3</v>
      </c>
      <c r="D41" s="13">
        <v>0</v>
      </c>
      <c r="E41" s="13">
        <v>0</v>
      </c>
      <c r="F41" s="13">
        <v>0.33333333333333331</v>
      </c>
      <c r="G41" s="13">
        <v>0.66666666666666663</v>
      </c>
      <c r="H41" s="13">
        <v>0</v>
      </c>
      <c r="I41" s="13">
        <v>30.75</v>
      </c>
      <c r="J41" s="13">
        <v>286.25</v>
      </c>
      <c r="K41" s="13">
        <v>98</v>
      </c>
      <c r="L41" s="13">
        <v>100.978515625</v>
      </c>
      <c r="M41" s="13">
        <v>29.5625</v>
      </c>
      <c r="N41" s="13">
        <v>89.9921875</v>
      </c>
    </row>
    <row r="42" spans="2:14" x14ac:dyDescent="0.25">
      <c r="B42" s="8">
        <v>3</v>
      </c>
      <c r="C42" s="8">
        <v>3</v>
      </c>
      <c r="D42" s="8">
        <v>0</v>
      </c>
      <c r="E42" s="8">
        <v>0</v>
      </c>
      <c r="F42" s="8">
        <v>1</v>
      </c>
      <c r="G42" s="8">
        <v>0</v>
      </c>
      <c r="H42" s="8">
        <v>0</v>
      </c>
      <c r="I42" s="8">
        <v>31.75</v>
      </c>
      <c r="J42" s="8">
        <v>109</v>
      </c>
      <c r="K42" s="8">
        <v>99.75</v>
      </c>
      <c r="L42" s="8">
        <v>29.453125</v>
      </c>
      <c r="M42" s="8">
        <v>26.1875</v>
      </c>
      <c r="N42" s="8">
        <v>0</v>
      </c>
    </row>
    <row r="43" spans="2:14" x14ac:dyDescent="0.25">
      <c r="B43" s="13">
        <v>3</v>
      </c>
      <c r="C43" s="13">
        <v>1</v>
      </c>
      <c r="D43" s="13">
        <v>0.33333333333333331</v>
      </c>
      <c r="E43" s="13">
        <v>0</v>
      </c>
      <c r="F43" s="13">
        <v>0.66666666666666663</v>
      </c>
      <c r="G43" s="13">
        <v>0</v>
      </c>
      <c r="H43" s="13">
        <v>0</v>
      </c>
      <c r="I43" s="13">
        <v>28.25</v>
      </c>
      <c r="J43" s="13">
        <v>0</v>
      </c>
      <c r="K43" s="13">
        <v>0</v>
      </c>
      <c r="L43" s="13">
        <v>0</v>
      </c>
      <c r="M43" s="13">
        <v>26.125</v>
      </c>
      <c r="N43" s="13">
        <v>0</v>
      </c>
    </row>
    <row r="44" spans="2:14" x14ac:dyDescent="0.25">
      <c r="B44" s="8">
        <v>3</v>
      </c>
      <c r="C44" s="8">
        <v>3</v>
      </c>
      <c r="D44" s="8">
        <v>0</v>
      </c>
      <c r="E44" s="8">
        <v>0</v>
      </c>
      <c r="F44" s="8">
        <v>1</v>
      </c>
      <c r="G44" s="8">
        <v>0</v>
      </c>
      <c r="H44" s="8">
        <v>0</v>
      </c>
      <c r="I44" s="8">
        <v>30.25</v>
      </c>
      <c r="J44" s="8">
        <v>94.25</v>
      </c>
      <c r="K44" s="8">
        <v>128</v>
      </c>
      <c r="L44" s="8">
        <v>0</v>
      </c>
      <c r="M44" s="8">
        <v>20.125</v>
      </c>
      <c r="N44" s="8">
        <v>0</v>
      </c>
    </row>
    <row r="45" spans="2:14" x14ac:dyDescent="0.25">
      <c r="B45" s="8">
        <v>4</v>
      </c>
      <c r="C45" s="8">
        <v>4</v>
      </c>
      <c r="D45" s="8">
        <v>0</v>
      </c>
      <c r="E45" s="8">
        <v>0</v>
      </c>
      <c r="F45" s="8">
        <v>0</v>
      </c>
      <c r="G45" s="8">
        <v>1</v>
      </c>
      <c r="H45" s="8">
        <v>0</v>
      </c>
      <c r="I45" s="8">
        <v>29.875</v>
      </c>
      <c r="J45" s="8">
        <v>168</v>
      </c>
      <c r="K45" s="8">
        <v>92.75</v>
      </c>
      <c r="L45" s="8">
        <v>62.2734375</v>
      </c>
      <c r="M45" s="8">
        <v>25.375</v>
      </c>
      <c r="N45" s="8">
        <v>39.40625</v>
      </c>
    </row>
    <row r="46" spans="2:14" x14ac:dyDescent="0.25">
      <c r="B46" s="8">
        <v>4</v>
      </c>
      <c r="C46" s="8">
        <v>4</v>
      </c>
      <c r="D46" s="8">
        <v>0</v>
      </c>
      <c r="E46" s="8">
        <v>0</v>
      </c>
      <c r="F46" s="8">
        <v>0</v>
      </c>
      <c r="G46" s="8">
        <v>0.66666666666666663</v>
      </c>
      <c r="H46" s="8">
        <v>0.33333333333333331</v>
      </c>
      <c r="I46" s="8">
        <v>22.53125</v>
      </c>
      <c r="J46" s="8">
        <v>286.25</v>
      </c>
      <c r="K46" s="8">
        <v>124.5</v>
      </c>
      <c r="L46" s="8">
        <v>83.9609375</v>
      </c>
      <c r="M46" s="8">
        <v>42.375</v>
      </c>
      <c r="N46" s="8">
        <v>219.796875</v>
      </c>
    </row>
    <row r="47" spans="2:14" x14ac:dyDescent="0.25">
      <c r="B47" s="8">
        <v>3</v>
      </c>
      <c r="C47" s="8">
        <v>3</v>
      </c>
      <c r="D47" s="8">
        <v>0</v>
      </c>
      <c r="E47" s="8">
        <v>0</v>
      </c>
      <c r="F47" s="8">
        <v>1</v>
      </c>
      <c r="G47" s="8">
        <v>0</v>
      </c>
      <c r="H47" s="8">
        <v>0</v>
      </c>
      <c r="I47" s="8">
        <v>27</v>
      </c>
      <c r="J47" s="8">
        <v>296.25</v>
      </c>
      <c r="K47" s="8">
        <v>107.75</v>
      </c>
      <c r="L47" s="8">
        <v>69.37890625</v>
      </c>
      <c r="M47" s="8">
        <v>34.9375</v>
      </c>
      <c r="N47" s="8">
        <v>197.1015625</v>
      </c>
    </row>
    <row r="48" spans="2:14" x14ac:dyDescent="0.25">
      <c r="B48" s="8">
        <v>3</v>
      </c>
      <c r="C48" s="8">
        <v>3</v>
      </c>
      <c r="D48" s="8">
        <v>0.33333333333333331</v>
      </c>
      <c r="E48" s="8">
        <v>0</v>
      </c>
      <c r="F48" s="8">
        <v>0.66666666666666663</v>
      </c>
      <c r="G48" s="8">
        <v>0</v>
      </c>
      <c r="H48" s="8">
        <v>0</v>
      </c>
      <c r="I48" s="8">
        <v>29.25</v>
      </c>
      <c r="J48" s="8">
        <v>328.5</v>
      </c>
      <c r="K48" s="8">
        <v>0</v>
      </c>
      <c r="L48" s="8">
        <v>38.546875</v>
      </c>
      <c r="M48" s="8">
        <v>28.5625</v>
      </c>
      <c r="N48" s="8">
        <v>0</v>
      </c>
    </row>
  </sheetData>
  <mergeCells count="14">
    <mergeCell ref="C12:F12"/>
    <mergeCell ref="C13:F13"/>
    <mergeCell ref="B5:C5"/>
    <mergeCell ref="D5:E5"/>
    <mergeCell ref="F5:G5"/>
    <mergeCell ref="B4:K4"/>
    <mergeCell ref="N4:Q4"/>
    <mergeCell ref="J5:K5"/>
    <mergeCell ref="B6:C6"/>
    <mergeCell ref="D6:E6"/>
    <mergeCell ref="F6:G6"/>
    <mergeCell ref="H6:I6"/>
    <mergeCell ref="J6:K6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topLeftCell="A3" workbookViewId="0">
      <selection activeCell="B17" sqref="B17:C38"/>
    </sheetView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333</v>
      </c>
      <c r="N2" t="s">
        <v>307</v>
      </c>
    </row>
    <row r="4" spans="2:17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6"/>
      <c r="N4" s="24" t="s">
        <v>31</v>
      </c>
      <c r="O4" s="25"/>
      <c r="P4" s="25"/>
      <c r="Q4" s="26"/>
    </row>
    <row r="5" spans="2:17" x14ac:dyDescent="0.25">
      <c r="B5" s="27" t="s">
        <v>203</v>
      </c>
      <c r="C5" s="28"/>
      <c r="D5" s="27" t="s">
        <v>47</v>
      </c>
      <c r="E5" s="28"/>
      <c r="F5" s="27" t="s">
        <v>328</v>
      </c>
      <c r="G5" s="28"/>
      <c r="H5" s="27" t="s">
        <v>329</v>
      </c>
      <c r="I5" s="28"/>
      <c r="J5" s="27" t="s">
        <v>204</v>
      </c>
      <c r="K5" s="28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7" t="s">
        <v>330</v>
      </c>
      <c r="C6" s="28"/>
      <c r="D6" s="27" t="s">
        <v>331</v>
      </c>
      <c r="E6" s="28"/>
      <c r="F6" s="27" t="s">
        <v>332</v>
      </c>
      <c r="G6" s="28"/>
      <c r="H6" s="27" t="s">
        <v>209</v>
      </c>
      <c r="I6" s="28"/>
      <c r="J6" s="29"/>
      <c r="K6" s="28"/>
      <c r="N6" s="8">
        <v>5</v>
      </c>
      <c r="O6" s="8">
        <v>15</v>
      </c>
      <c r="P6" s="8">
        <v>10</v>
      </c>
      <c r="Q6" s="8">
        <v>30</v>
      </c>
    </row>
    <row r="12" spans="2:17" x14ac:dyDescent="0.25">
      <c r="B12" s="9" t="s">
        <v>36</v>
      </c>
      <c r="C12" s="29" t="s">
        <v>37</v>
      </c>
      <c r="D12" s="32"/>
      <c r="E12" s="32"/>
      <c r="F12" s="28"/>
    </row>
    <row r="13" spans="2:17" x14ac:dyDescent="0.25">
      <c r="B13" s="9" t="s">
        <v>38</v>
      </c>
      <c r="C13" s="29" t="s">
        <v>39</v>
      </c>
      <c r="D13" s="32"/>
      <c r="E13" s="32"/>
      <c r="F13" s="28"/>
    </row>
    <row r="16" spans="2:17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8">
        <v>4</v>
      </c>
      <c r="C17" s="8">
        <v>4</v>
      </c>
      <c r="D17" s="8">
        <v>0</v>
      </c>
      <c r="E17" s="8">
        <v>0</v>
      </c>
      <c r="F17" s="8">
        <v>0.33333333333333331</v>
      </c>
      <c r="G17" s="8">
        <v>0.66666666666666663</v>
      </c>
      <c r="H17" s="8">
        <v>0</v>
      </c>
      <c r="I17" s="8">
        <v>34</v>
      </c>
      <c r="J17" s="8">
        <v>267.25</v>
      </c>
      <c r="K17" s="8">
        <v>95.5</v>
      </c>
      <c r="L17" s="8">
        <v>76.458984375</v>
      </c>
      <c r="M17" s="8">
        <v>25.8125</v>
      </c>
      <c r="N17" s="8">
        <v>102.78125</v>
      </c>
    </row>
    <row r="18" spans="2:14" x14ac:dyDescent="0.25">
      <c r="B18" s="13">
        <v>4</v>
      </c>
      <c r="C18" s="13">
        <v>2</v>
      </c>
      <c r="D18" s="13">
        <v>0</v>
      </c>
      <c r="E18" s="13">
        <v>0</v>
      </c>
      <c r="F18" s="13">
        <v>0</v>
      </c>
      <c r="G18" s="13">
        <v>1</v>
      </c>
      <c r="H18" s="13">
        <v>0</v>
      </c>
      <c r="I18" s="13">
        <v>20</v>
      </c>
      <c r="J18" s="13">
        <v>199.5</v>
      </c>
      <c r="K18" s="13">
        <v>66.125</v>
      </c>
      <c r="L18" s="13">
        <v>0</v>
      </c>
      <c r="M18" s="13">
        <v>25.0625</v>
      </c>
      <c r="N18" s="13">
        <v>0</v>
      </c>
    </row>
    <row r="19" spans="2:14" x14ac:dyDescent="0.25">
      <c r="B19" s="8">
        <v>4</v>
      </c>
      <c r="C19" s="8">
        <v>4</v>
      </c>
      <c r="D19" s="8">
        <v>0</v>
      </c>
      <c r="E19" s="8">
        <v>0</v>
      </c>
      <c r="F19" s="8">
        <v>0</v>
      </c>
      <c r="G19" s="8">
        <v>1</v>
      </c>
      <c r="H19" s="8">
        <v>0</v>
      </c>
      <c r="I19" s="8">
        <v>26.875</v>
      </c>
      <c r="J19" s="8">
        <v>186.25</v>
      </c>
      <c r="K19" s="8">
        <v>79.75</v>
      </c>
      <c r="L19" s="8">
        <v>24.09375</v>
      </c>
      <c r="M19" s="8">
        <v>24.6875</v>
      </c>
      <c r="N19" s="8">
        <v>0</v>
      </c>
    </row>
    <row r="20" spans="2:14" x14ac:dyDescent="0.25">
      <c r="B20" s="13">
        <v>2</v>
      </c>
      <c r="C20" s="13">
        <v>3</v>
      </c>
      <c r="D20" s="13">
        <v>0</v>
      </c>
      <c r="E20" s="13">
        <v>1</v>
      </c>
      <c r="F20" s="13">
        <v>0</v>
      </c>
      <c r="G20" s="13">
        <v>0</v>
      </c>
      <c r="H20" s="13">
        <v>0</v>
      </c>
      <c r="I20" s="13">
        <v>29.125</v>
      </c>
      <c r="J20" s="13">
        <v>82.5</v>
      </c>
      <c r="K20" s="13">
        <v>77.375</v>
      </c>
      <c r="L20" s="13">
        <v>94.970703125</v>
      </c>
      <c r="M20" s="13">
        <v>14.5625</v>
      </c>
      <c r="N20" s="13">
        <v>138.6953125</v>
      </c>
    </row>
    <row r="21" spans="2:14" x14ac:dyDescent="0.25">
      <c r="B21" s="13">
        <v>4</v>
      </c>
      <c r="C21" s="13">
        <v>3</v>
      </c>
      <c r="D21" s="13">
        <v>0</v>
      </c>
      <c r="E21" s="13">
        <v>0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2:14" x14ac:dyDescent="0.25">
      <c r="B22" s="13">
        <v>2</v>
      </c>
      <c r="C22" s="13">
        <v>3</v>
      </c>
      <c r="D22" s="13">
        <v>0</v>
      </c>
      <c r="E22" s="13">
        <v>1</v>
      </c>
      <c r="F22" s="13">
        <v>0</v>
      </c>
      <c r="G22" s="13">
        <v>0</v>
      </c>
      <c r="H22" s="13">
        <v>0</v>
      </c>
      <c r="I22" s="13">
        <v>25.6875</v>
      </c>
      <c r="J22" s="13">
        <v>82.75</v>
      </c>
      <c r="K22" s="13">
        <v>82.5</v>
      </c>
      <c r="L22" s="13">
        <v>68.8828125</v>
      </c>
      <c r="M22" s="13">
        <v>17.25</v>
      </c>
      <c r="N22" s="13">
        <v>0</v>
      </c>
    </row>
    <row r="23" spans="2:14" x14ac:dyDescent="0.25">
      <c r="B23" s="13">
        <v>3</v>
      </c>
      <c r="C23" s="13">
        <v>4</v>
      </c>
      <c r="D23" s="13">
        <v>0</v>
      </c>
      <c r="E23" s="13">
        <v>0</v>
      </c>
      <c r="F23" s="13">
        <v>1</v>
      </c>
      <c r="G23" s="13">
        <v>0</v>
      </c>
      <c r="H23" s="13">
        <v>0</v>
      </c>
      <c r="I23" s="13">
        <v>28.75</v>
      </c>
      <c r="J23" s="13">
        <v>229.75</v>
      </c>
      <c r="K23" s="13">
        <v>95.5</v>
      </c>
      <c r="L23" s="13">
        <v>0</v>
      </c>
      <c r="M23" s="13">
        <v>22.875</v>
      </c>
      <c r="N23" s="13">
        <v>96.5859375</v>
      </c>
    </row>
    <row r="24" spans="2:14" x14ac:dyDescent="0.25">
      <c r="B24" s="8">
        <v>3</v>
      </c>
      <c r="C24" s="8">
        <v>3</v>
      </c>
      <c r="D24" s="8">
        <v>0</v>
      </c>
      <c r="E24" s="8">
        <v>0</v>
      </c>
      <c r="F24" s="8">
        <v>1</v>
      </c>
      <c r="G24" s="8">
        <v>0</v>
      </c>
      <c r="H24" s="8">
        <v>0</v>
      </c>
      <c r="I24" s="8">
        <v>35</v>
      </c>
      <c r="J24" s="8">
        <v>287.5</v>
      </c>
      <c r="K24" s="8">
        <v>125.75</v>
      </c>
      <c r="L24" s="8">
        <v>0</v>
      </c>
      <c r="M24" s="8">
        <v>58.25</v>
      </c>
      <c r="N24" s="8">
        <v>0</v>
      </c>
    </row>
    <row r="25" spans="2:14" x14ac:dyDescent="0.25">
      <c r="B25" s="13">
        <v>4</v>
      </c>
      <c r="C25" s="13">
        <v>5</v>
      </c>
      <c r="D25" s="13">
        <v>0</v>
      </c>
      <c r="E25" s="13">
        <v>0</v>
      </c>
      <c r="F25" s="13">
        <v>0</v>
      </c>
      <c r="G25" s="13">
        <v>0.66666666666666663</v>
      </c>
      <c r="H25" s="13">
        <v>0.33333333333333331</v>
      </c>
      <c r="I25" s="13">
        <v>27.875</v>
      </c>
      <c r="J25" s="13">
        <v>263.5</v>
      </c>
      <c r="K25" s="13">
        <v>88</v>
      </c>
      <c r="L25" s="13">
        <v>72.0078125</v>
      </c>
      <c r="M25" s="13">
        <v>26.75</v>
      </c>
      <c r="N25" s="13">
        <v>79.109375</v>
      </c>
    </row>
    <row r="26" spans="2:14" x14ac:dyDescent="0.25">
      <c r="B26" s="13">
        <v>2</v>
      </c>
      <c r="C26" s="13">
        <v>1</v>
      </c>
      <c r="D26" s="13">
        <v>0</v>
      </c>
      <c r="E26" s="13">
        <v>1</v>
      </c>
      <c r="F26" s="13">
        <v>0</v>
      </c>
      <c r="G26" s="13">
        <v>0</v>
      </c>
      <c r="H26" s="13">
        <v>0</v>
      </c>
      <c r="I26" s="13">
        <v>31.125</v>
      </c>
      <c r="J26" s="13">
        <v>0</v>
      </c>
      <c r="K26" s="13">
        <v>0</v>
      </c>
      <c r="L26" s="13">
        <v>0</v>
      </c>
      <c r="M26" s="13">
        <v>10.25</v>
      </c>
      <c r="N26" s="13">
        <v>0</v>
      </c>
    </row>
    <row r="27" spans="2:14" x14ac:dyDescent="0.25">
      <c r="B27" s="8">
        <v>4</v>
      </c>
      <c r="C27" s="8">
        <v>4</v>
      </c>
      <c r="D27" s="8">
        <v>0</v>
      </c>
      <c r="E27" s="8">
        <v>0</v>
      </c>
      <c r="F27" s="8">
        <v>0</v>
      </c>
      <c r="G27" s="8">
        <v>0.66666666666666663</v>
      </c>
      <c r="H27" s="8">
        <v>0.33333333333333331</v>
      </c>
      <c r="I27" s="8">
        <v>23.5</v>
      </c>
      <c r="J27" s="8">
        <v>230.5</v>
      </c>
      <c r="K27" s="8">
        <v>122.25</v>
      </c>
      <c r="L27" s="8">
        <v>77.3515625</v>
      </c>
      <c r="M27" s="8">
        <v>25.0625</v>
      </c>
      <c r="N27" s="8">
        <v>57.765625</v>
      </c>
    </row>
    <row r="28" spans="2:14" x14ac:dyDescent="0.25">
      <c r="B28" s="13">
        <v>4</v>
      </c>
      <c r="C28" s="13">
        <v>3</v>
      </c>
      <c r="D28" s="13">
        <v>0</v>
      </c>
      <c r="E28" s="13">
        <v>0</v>
      </c>
      <c r="F28" s="13">
        <v>0</v>
      </c>
      <c r="G28" s="13">
        <v>0.66666666666666663</v>
      </c>
      <c r="H28" s="13">
        <v>0.33333333333333331</v>
      </c>
      <c r="I28" s="13">
        <v>26.28125</v>
      </c>
      <c r="J28" s="13">
        <v>285.25</v>
      </c>
      <c r="K28" s="13">
        <v>150.875</v>
      </c>
      <c r="L28" s="13">
        <v>99.177734375</v>
      </c>
      <c r="M28" s="13">
        <v>30.25</v>
      </c>
      <c r="N28" s="13">
        <v>0</v>
      </c>
    </row>
    <row r="29" spans="2:14" x14ac:dyDescent="0.25">
      <c r="B29" s="13">
        <v>4</v>
      </c>
      <c r="C29" s="13">
        <v>3</v>
      </c>
      <c r="D29" s="13">
        <v>0</v>
      </c>
      <c r="E29" s="13">
        <v>0</v>
      </c>
      <c r="F29" s="13">
        <v>0</v>
      </c>
      <c r="G29" s="13">
        <v>1</v>
      </c>
      <c r="H29" s="13">
        <v>0</v>
      </c>
      <c r="I29" s="13">
        <v>27.75</v>
      </c>
      <c r="J29" s="13">
        <v>303.75</v>
      </c>
      <c r="K29" s="13">
        <v>89</v>
      </c>
      <c r="L29" s="13">
        <v>49.943359375</v>
      </c>
      <c r="M29" s="13">
        <v>20.1875</v>
      </c>
      <c r="N29" s="13">
        <v>0</v>
      </c>
    </row>
    <row r="30" spans="2:14" x14ac:dyDescent="0.25">
      <c r="B30" s="13">
        <v>5</v>
      </c>
      <c r="C30" s="13">
        <v>3</v>
      </c>
      <c r="D30" s="13">
        <v>0</v>
      </c>
      <c r="E30" s="13">
        <v>0</v>
      </c>
      <c r="F30" s="13">
        <v>0</v>
      </c>
      <c r="G30" s="13">
        <v>0</v>
      </c>
      <c r="H30" s="13">
        <v>1</v>
      </c>
      <c r="I30" s="13">
        <v>29.125</v>
      </c>
      <c r="J30" s="13">
        <v>256.75</v>
      </c>
      <c r="K30" s="13">
        <v>81</v>
      </c>
      <c r="L30" s="13">
        <v>0</v>
      </c>
      <c r="M30" s="13">
        <v>13.5</v>
      </c>
      <c r="N30" s="13">
        <v>0</v>
      </c>
    </row>
    <row r="31" spans="2:14" x14ac:dyDescent="0.25">
      <c r="B31" s="13">
        <v>4</v>
      </c>
      <c r="C31" s="13">
        <v>2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29.5</v>
      </c>
      <c r="J31" s="13">
        <v>286.5</v>
      </c>
      <c r="K31" s="13">
        <v>86</v>
      </c>
      <c r="L31" s="13">
        <v>0</v>
      </c>
      <c r="M31" s="13">
        <v>28.75</v>
      </c>
      <c r="N31" s="13">
        <v>0</v>
      </c>
    </row>
    <row r="32" spans="2:14" x14ac:dyDescent="0.25">
      <c r="B32" s="13">
        <v>3</v>
      </c>
      <c r="C32" s="13">
        <v>2</v>
      </c>
      <c r="D32" s="13">
        <v>0.33333333333333331</v>
      </c>
      <c r="E32" s="13">
        <v>0</v>
      </c>
      <c r="F32" s="13">
        <v>0.66666666666666663</v>
      </c>
      <c r="G32" s="13">
        <v>0</v>
      </c>
      <c r="H32" s="13">
        <v>0</v>
      </c>
      <c r="I32" s="13">
        <v>34.25</v>
      </c>
      <c r="J32" s="13">
        <v>239.25</v>
      </c>
      <c r="K32" s="13">
        <v>0</v>
      </c>
      <c r="L32" s="13">
        <v>0</v>
      </c>
      <c r="M32" s="13">
        <v>28.1875</v>
      </c>
      <c r="N32" s="13">
        <v>0</v>
      </c>
    </row>
    <row r="33" spans="2:14" x14ac:dyDescent="0.25">
      <c r="B33" s="13">
        <v>1</v>
      </c>
      <c r="C33" s="13">
        <v>2</v>
      </c>
      <c r="D33" s="13">
        <v>1</v>
      </c>
      <c r="E33" s="13">
        <v>0</v>
      </c>
      <c r="F33" s="13">
        <v>0</v>
      </c>
      <c r="G33" s="13">
        <v>0</v>
      </c>
      <c r="H33" s="13">
        <v>0</v>
      </c>
      <c r="I33" s="13">
        <v>31.5</v>
      </c>
      <c r="J33" s="13">
        <v>173.5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5">
      <c r="B34" s="8">
        <v>5</v>
      </c>
      <c r="C34" s="8">
        <v>5</v>
      </c>
      <c r="D34" s="8">
        <v>0</v>
      </c>
      <c r="E34" s="8">
        <v>0</v>
      </c>
      <c r="F34" s="8">
        <v>0</v>
      </c>
      <c r="G34" s="8">
        <v>0</v>
      </c>
      <c r="H34" s="8">
        <v>1</v>
      </c>
      <c r="I34" s="8">
        <v>23.375</v>
      </c>
      <c r="J34" s="8">
        <v>333</v>
      </c>
      <c r="K34" s="8">
        <v>211.875</v>
      </c>
      <c r="L34" s="8">
        <v>204.892578125</v>
      </c>
      <c r="M34" s="8">
        <v>30.6875</v>
      </c>
      <c r="N34" s="8">
        <v>256.1640625</v>
      </c>
    </row>
    <row r="35" spans="2:14" x14ac:dyDescent="0.25">
      <c r="B35" s="8">
        <v>4</v>
      </c>
      <c r="C35" s="8">
        <v>4</v>
      </c>
      <c r="D35" s="8">
        <v>0</v>
      </c>
      <c r="E35" s="8">
        <v>0</v>
      </c>
      <c r="F35" s="8">
        <v>0</v>
      </c>
      <c r="G35" s="8">
        <v>0.66666666666666663</v>
      </c>
      <c r="H35" s="8">
        <v>0.33333333333333331</v>
      </c>
      <c r="I35" s="8">
        <v>23.125</v>
      </c>
      <c r="J35" s="8">
        <v>291</v>
      </c>
      <c r="K35" s="8">
        <v>90.75</v>
      </c>
      <c r="L35" s="8">
        <v>97.16015625</v>
      </c>
      <c r="M35" s="8">
        <v>37.875</v>
      </c>
      <c r="N35" s="8">
        <v>170.2421875</v>
      </c>
    </row>
    <row r="36" spans="2:14" x14ac:dyDescent="0.25">
      <c r="B36" s="8">
        <v>3</v>
      </c>
      <c r="C36" s="8">
        <v>3</v>
      </c>
      <c r="D36" s="8">
        <v>0.33333333333333331</v>
      </c>
      <c r="E36" s="8">
        <v>0</v>
      </c>
      <c r="F36" s="8">
        <v>0.66666666666666663</v>
      </c>
      <c r="G36" s="8">
        <v>0</v>
      </c>
      <c r="H36" s="8">
        <v>0</v>
      </c>
      <c r="I36" s="8">
        <v>25.0625</v>
      </c>
      <c r="J36" s="8">
        <v>90</v>
      </c>
      <c r="K36" s="8">
        <v>0</v>
      </c>
      <c r="L36" s="8">
        <v>0</v>
      </c>
      <c r="M36" s="8">
        <v>19.1875</v>
      </c>
      <c r="N36" s="8">
        <v>0</v>
      </c>
    </row>
    <row r="37" spans="2:14" x14ac:dyDescent="0.25">
      <c r="B37" s="8">
        <v>5</v>
      </c>
      <c r="C37" s="8">
        <v>5</v>
      </c>
      <c r="D37" s="8">
        <v>0</v>
      </c>
      <c r="E37" s="8">
        <v>0</v>
      </c>
      <c r="F37" s="8">
        <v>0</v>
      </c>
      <c r="G37" s="8">
        <v>0</v>
      </c>
      <c r="H37" s="8">
        <v>1</v>
      </c>
      <c r="I37" s="8">
        <v>28</v>
      </c>
      <c r="J37" s="8">
        <v>320.5</v>
      </c>
      <c r="K37" s="8">
        <v>91.875</v>
      </c>
      <c r="L37" s="8">
        <v>92.76953125</v>
      </c>
      <c r="M37" s="8">
        <v>21.75</v>
      </c>
      <c r="N37" s="8">
        <v>124.5390625</v>
      </c>
    </row>
    <row r="38" spans="2:14" x14ac:dyDescent="0.25">
      <c r="B38" s="8">
        <v>3</v>
      </c>
      <c r="C38" s="8">
        <v>3</v>
      </c>
      <c r="D38" s="8">
        <v>0</v>
      </c>
      <c r="E38" s="8">
        <v>0</v>
      </c>
      <c r="F38" s="8">
        <v>1</v>
      </c>
      <c r="G38" s="8">
        <v>0</v>
      </c>
      <c r="H38" s="8">
        <v>0</v>
      </c>
      <c r="I38" s="8">
        <v>26.875</v>
      </c>
      <c r="J38" s="8">
        <v>211</v>
      </c>
      <c r="K38" s="8">
        <v>97.75</v>
      </c>
      <c r="L38" s="8">
        <v>56.083984375</v>
      </c>
      <c r="M38" s="8">
        <v>26.0625</v>
      </c>
      <c r="N38" s="8">
        <v>0</v>
      </c>
    </row>
  </sheetData>
  <mergeCells count="14">
    <mergeCell ref="C12:F12"/>
    <mergeCell ref="C13:F13"/>
    <mergeCell ref="B5:C5"/>
    <mergeCell ref="D5:E5"/>
    <mergeCell ref="F5:G5"/>
    <mergeCell ref="B4:K4"/>
    <mergeCell ref="N4:Q4"/>
    <mergeCell ref="J5:K5"/>
    <mergeCell ref="B6:C6"/>
    <mergeCell ref="D6:E6"/>
    <mergeCell ref="F6:G6"/>
    <mergeCell ref="H6:I6"/>
    <mergeCell ref="J6:K6"/>
    <mergeCell ref="H5:I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"/>
  <sheetViews>
    <sheetView showGridLines="0" workbookViewId="0"/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327</v>
      </c>
      <c r="N2" t="s">
        <v>307</v>
      </c>
    </row>
    <row r="4" spans="2:17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6"/>
      <c r="N4" s="24" t="s">
        <v>31</v>
      </c>
      <c r="O4" s="25"/>
      <c r="P4" s="25"/>
      <c r="Q4" s="26"/>
    </row>
    <row r="5" spans="2:17" x14ac:dyDescent="0.25">
      <c r="B5" s="27" t="s">
        <v>203</v>
      </c>
      <c r="C5" s="28"/>
      <c r="D5" s="27" t="s">
        <v>47</v>
      </c>
      <c r="E5" s="28"/>
      <c r="F5" s="27" t="s">
        <v>328</v>
      </c>
      <c r="G5" s="28"/>
      <c r="H5" s="27" t="s">
        <v>329</v>
      </c>
      <c r="I5" s="28"/>
      <c r="J5" s="27" t="s">
        <v>204</v>
      </c>
      <c r="K5" s="28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B6" s="27" t="s">
        <v>330</v>
      </c>
      <c r="C6" s="28"/>
      <c r="D6" s="27" t="s">
        <v>331</v>
      </c>
      <c r="E6" s="28"/>
      <c r="F6" s="27" t="s">
        <v>332</v>
      </c>
      <c r="G6" s="28"/>
      <c r="H6" s="27" t="s">
        <v>209</v>
      </c>
      <c r="I6" s="28"/>
      <c r="J6" s="29"/>
      <c r="K6" s="28"/>
      <c r="N6" s="8">
        <v>5</v>
      </c>
      <c r="O6" s="8">
        <v>15</v>
      </c>
      <c r="P6" s="8">
        <v>10</v>
      </c>
      <c r="Q6" s="8">
        <v>30</v>
      </c>
    </row>
  </sheetData>
  <mergeCells count="12">
    <mergeCell ref="B6:C6"/>
    <mergeCell ref="D6:E6"/>
    <mergeCell ref="F6:G6"/>
    <mergeCell ref="H6:I6"/>
    <mergeCell ref="J6:K6"/>
    <mergeCell ref="B4:K4"/>
    <mergeCell ref="N4:Q4"/>
    <mergeCell ref="B5:C5"/>
    <mergeCell ref="D5:E5"/>
    <mergeCell ref="F5:G5"/>
    <mergeCell ref="H5:I5"/>
    <mergeCell ref="J5:K5"/>
  </mergeCells>
  <hyperlinks>
    <hyperlink ref="B5" location="'CT_FullTree'!$B$12:$B$12" display="Full-Grown Tree"/>
    <hyperlink ref="D5" location="'CT_Output'!$B$12:$B$12" display="Inputs"/>
    <hyperlink ref="F5" location="'CT_Output'!$B$43:$B$43" display="Prior class probs"/>
    <hyperlink ref="H5" location="'CT_Output'!$B$54:$B$54" display="Train Log"/>
    <hyperlink ref="J5" location="'CT_Output'!$B$69:$B$69" display="Full-Grown Tree Rules"/>
    <hyperlink ref="B6" location="'CT_Output'!$B$97:$B$97" display="Train. Score Summary."/>
    <hyperlink ref="D6" location="'CT_Output'!$B$117:$B$117" display="Valid. Score Summary"/>
    <hyperlink ref="F6" location="'CT_TrainingScore'!$B$2:$B$2" display="Train. Score Detail"/>
    <hyperlink ref="H6" location="'CT_ValidationScore'!$B$2:$B$2" display="Valid. Score Detail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307</v>
      </c>
    </row>
    <row r="3" spans="2:14" x14ac:dyDescent="0.25">
      <c r="B3" s="9" t="s">
        <v>10</v>
      </c>
      <c r="C3" s="8" t="s">
        <v>308</v>
      </c>
      <c r="F3" s="12" t="s">
        <v>161</v>
      </c>
      <c r="G3" s="12" t="s">
        <v>76</v>
      </c>
      <c r="H3" s="12" t="s">
        <v>163</v>
      </c>
      <c r="I3" s="12">
        <v>1</v>
      </c>
      <c r="J3" s="12">
        <v>2</v>
      </c>
      <c r="K3" s="12">
        <v>3</v>
      </c>
      <c r="L3" s="12">
        <v>4</v>
      </c>
      <c r="M3" s="12">
        <v>5</v>
      </c>
    </row>
    <row r="4" spans="2:14" x14ac:dyDescent="0.25">
      <c r="B4" s="9" t="s">
        <v>164</v>
      </c>
      <c r="C4" s="8" t="s">
        <v>165</v>
      </c>
      <c r="F4" s="8">
        <v>0</v>
      </c>
      <c r="G4" s="8">
        <v>3</v>
      </c>
      <c r="H4" s="8" t="b">
        <v>1</v>
      </c>
      <c r="I4" s="8">
        <v>0.1875</v>
      </c>
      <c r="J4" s="8">
        <v>9.375E-2</v>
      </c>
      <c r="K4" s="8">
        <v>0.3125</v>
      </c>
      <c r="L4" s="8">
        <v>0.25</v>
      </c>
      <c r="M4" s="8">
        <v>0.15625</v>
      </c>
    </row>
    <row r="5" spans="2:14" x14ac:dyDescent="0.25">
      <c r="B5" s="9" t="s">
        <v>166</v>
      </c>
      <c r="C5" s="8">
        <v>6</v>
      </c>
      <c r="F5" s="8">
        <v>1</v>
      </c>
      <c r="G5" s="8">
        <v>1</v>
      </c>
      <c r="H5" s="8" t="b">
        <v>1</v>
      </c>
      <c r="I5" s="8">
        <v>0.5</v>
      </c>
      <c r="J5" s="8">
        <v>0.3</v>
      </c>
      <c r="K5" s="8">
        <v>0</v>
      </c>
      <c r="L5" s="8">
        <v>0.1</v>
      </c>
      <c r="M5" s="8">
        <v>0.1</v>
      </c>
    </row>
    <row r="6" spans="2:14" x14ac:dyDescent="0.25">
      <c r="B6" s="9" t="s">
        <v>21</v>
      </c>
      <c r="C6" s="8" t="s">
        <v>309</v>
      </c>
      <c r="F6" s="8">
        <v>2</v>
      </c>
      <c r="G6" s="8">
        <v>3</v>
      </c>
      <c r="H6" s="8" t="b">
        <v>1</v>
      </c>
      <c r="I6" s="8">
        <v>4.5454545454545456E-2</v>
      </c>
      <c r="J6" s="8">
        <v>0</v>
      </c>
      <c r="K6" s="8">
        <v>0.45454545454545453</v>
      </c>
      <c r="L6" s="8">
        <v>0.31818181818181818</v>
      </c>
      <c r="M6" s="8">
        <v>0.18181818181818182</v>
      </c>
    </row>
    <row r="7" spans="2:14" x14ac:dyDescent="0.25">
      <c r="B7" s="9" t="s">
        <v>161</v>
      </c>
      <c r="C7" s="8" t="s">
        <v>310</v>
      </c>
      <c r="F7" s="8">
        <v>3</v>
      </c>
      <c r="G7" s="8">
        <v>1</v>
      </c>
      <c r="H7" s="8" t="b">
        <v>1</v>
      </c>
      <c r="I7" s="8">
        <v>0.8</v>
      </c>
      <c r="J7" s="8">
        <v>0</v>
      </c>
      <c r="K7" s="8">
        <v>0</v>
      </c>
      <c r="L7" s="8">
        <v>0.2</v>
      </c>
      <c r="M7" s="8">
        <v>0</v>
      </c>
    </row>
    <row r="8" spans="2:14" x14ac:dyDescent="0.25">
      <c r="B8" s="9" t="s">
        <v>311</v>
      </c>
      <c r="C8" s="8" t="s">
        <v>312</v>
      </c>
      <c r="F8" s="8">
        <v>4</v>
      </c>
      <c r="G8" s="8">
        <v>2</v>
      </c>
      <c r="H8" s="8" t="b">
        <v>1</v>
      </c>
      <c r="I8" s="8">
        <v>0.2</v>
      </c>
      <c r="J8" s="8">
        <v>0.6</v>
      </c>
      <c r="K8" s="8">
        <v>0</v>
      </c>
      <c r="L8" s="8">
        <v>0</v>
      </c>
      <c r="M8" s="8">
        <v>0.2</v>
      </c>
    </row>
    <row r="9" spans="2:14" x14ac:dyDescent="0.25">
      <c r="B9" s="9" t="s">
        <v>170</v>
      </c>
      <c r="C9" s="8" t="s">
        <v>313</v>
      </c>
      <c r="F9" s="8">
        <v>5</v>
      </c>
      <c r="G9" s="8">
        <v>3</v>
      </c>
      <c r="H9" s="8" t="b">
        <v>1</v>
      </c>
      <c r="I9" s="8">
        <v>7.6923076923076927E-2</v>
      </c>
      <c r="J9" s="8">
        <v>0</v>
      </c>
      <c r="K9" s="8">
        <v>0.69230769230769229</v>
      </c>
      <c r="L9" s="8">
        <v>0.23076923076923078</v>
      </c>
      <c r="M9" s="8">
        <v>0</v>
      </c>
    </row>
    <row r="10" spans="2:14" x14ac:dyDescent="0.25">
      <c r="B10" s="9" t="s">
        <v>314</v>
      </c>
      <c r="C10" s="8" t="s">
        <v>315</v>
      </c>
      <c r="F10" s="8">
        <v>6</v>
      </c>
      <c r="G10" s="8">
        <v>4</v>
      </c>
      <c r="H10" s="8" t="b">
        <v>1</v>
      </c>
      <c r="I10" s="8">
        <v>0</v>
      </c>
      <c r="J10" s="8">
        <v>0</v>
      </c>
      <c r="K10" s="8">
        <v>0.1111111111111111</v>
      </c>
      <c r="L10" s="8">
        <v>0.44444444444444442</v>
      </c>
      <c r="M10" s="8">
        <v>0.44444444444444442</v>
      </c>
    </row>
    <row r="11" spans="2:14" x14ac:dyDescent="0.25">
      <c r="B11" s="9" t="s">
        <v>172</v>
      </c>
      <c r="C11" s="8" t="s">
        <v>316</v>
      </c>
      <c r="F11" s="8">
        <v>7</v>
      </c>
      <c r="G11" s="8">
        <v>4</v>
      </c>
      <c r="H11" s="8" t="b">
        <v>0</v>
      </c>
      <c r="I11" s="8">
        <v>0</v>
      </c>
      <c r="J11" s="8">
        <v>0</v>
      </c>
      <c r="K11" s="8">
        <v>0</v>
      </c>
      <c r="L11" s="8">
        <v>1</v>
      </c>
      <c r="M11" s="8">
        <v>0</v>
      </c>
    </row>
    <row r="12" spans="2:14" x14ac:dyDescent="0.25">
      <c r="B12" s="9" t="s">
        <v>174</v>
      </c>
      <c r="C12" s="8" t="s">
        <v>317</v>
      </c>
      <c r="F12" s="8">
        <v>8</v>
      </c>
      <c r="G12" s="8">
        <v>1</v>
      </c>
      <c r="H12" s="8" t="b">
        <v>0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</row>
    <row r="13" spans="2:14" x14ac:dyDescent="0.25">
      <c r="B13" s="9" t="s">
        <v>176</v>
      </c>
      <c r="C13" s="8" t="s">
        <v>318</v>
      </c>
      <c r="F13" s="8">
        <v>9</v>
      </c>
      <c r="G13" s="8">
        <v>2</v>
      </c>
      <c r="H13" s="8" t="b">
        <v>1</v>
      </c>
      <c r="I13" s="8">
        <v>0.25</v>
      </c>
      <c r="J13" s="8">
        <v>0.75</v>
      </c>
      <c r="K13" s="8">
        <v>0</v>
      </c>
      <c r="L13" s="8">
        <v>0</v>
      </c>
      <c r="M13" s="8">
        <v>0</v>
      </c>
    </row>
    <row r="14" spans="2:14" x14ac:dyDescent="0.25">
      <c r="B14" s="9" t="s">
        <v>178</v>
      </c>
      <c r="C14" s="8" t="s">
        <v>319</v>
      </c>
      <c r="F14" s="8">
        <v>10</v>
      </c>
      <c r="G14" s="8">
        <v>5</v>
      </c>
      <c r="H14" s="8" t="b">
        <v>0</v>
      </c>
      <c r="I14" s="8">
        <v>0</v>
      </c>
      <c r="J14" s="8">
        <v>0</v>
      </c>
      <c r="K14" s="8">
        <v>0</v>
      </c>
      <c r="L14" s="8">
        <v>0</v>
      </c>
      <c r="M14" s="8">
        <v>1</v>
      </c>
    </row>
    <row r="15" spans="2:14" x14ac:dyDescent="0.25">
      <c r="B15" s="9" t="s">
        <v>180</v>
      </c>
      <c r="C15" s="8" t="s">
        <v>320</v>
      </c>
      <c r="F15" s="8">
        <v>11</v>
      </c>
      <c r="G15" s="8">
        <v>4</v>
      </c>
      <c r="H15" s="8" t="b">
        <v>1</v>
      </c>
      <c r="I15" s="8">
        <v>0.16666666666666666</v>
      </c>
      <c r="J15" s="8">
        <v>0</v>
      </c>
      <c r="K15" s="8">
        <v>0.33333333333333331</v>
      </c>
      <c r="L15" s="8">
        <v>0.5</v>
      </c>
      <c r="M15" s="8">
        <v>0</v>
      </c>
    </row>
    <row r="16" spans="2:14" x14ac:dyDescent="0.25">
      <c r="B16" s="9" t="s">
        <v>182</v>
      </c>
      <c r="C16" s="8" t="s">
        <v>321</v>
      </c>
      <c r="F16" s="8">
        <v>12</v>
      </c>
      <c r="G16" s="8">
        <v>3</v>
      </c>
      <c r="H16" s="8" t="b">
        <v>0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</row>
    <row r="17" spans="2:13" x14ac:dyDescent="0.25">
      <c r="B17" s="9" t="s">
        <v>184</v>
      </c>
      <c r="C17" s="8" t="s">
        <v>322</v>
      </c>
      <c r="F17" s="8">
        <v>13</v>
      </c>
      <c r="G17" s="8">
        <v>5</v>
      </c>
      <c r="H17" s="8" t="b">
        <v>1</v>
      </c>
      <c r="I17" s="8">
        <v>0</v>
      </c>
      <c r="J17" s="8">
        <v>0</v>
      </c>
      <c r="K17" s="8">
        <v>0</v>
      </c>
      <c r="L17" s="8">
        <v>0.33333333333333331</v>
      </c>
      <c r="M17" s="8">
        <v>0.66666666666666663</v>
      </c>
    </row>
    <row r="18" spans="2:13" x14ac:dyDescent="0.25">
      <c r="B18" s="9" t="s">
        <v>16</v>
      </c>
      <c r="C18" s="8" t="s">
        <v>323</v>
      </c>
      <c r="F18" s="8">
        <v>14</v>
      </c>
      <c r="G18" s="8">
        <v>4</v>
      </c>
      <c r="H18" s="8" t="b">
        <v>0</v>
      </c>
      <c r="I18" s="8">
        <v>0</v>
      </c>
      <c r="J18" s="8">
        <v>0</v>
      </c>
      <c r="K18" s="8">
        <v>0.33333333333333331</v>
      </c>
      <c r="L18" s="8">
        <v>0.66666666666666663</v>
      </c>
      <c r="M18" s="8">
        <v>0</v>
      </c>
    </row>
    <row r="19" spans="2:13" x14ac:dyDescent="0.25">
      <c r="B19" s="9" t="s">
        <v>24</v>
      </c>
      <c r="C19" s="8" t="s">
        <v>324</v>
      </c>
      <c r="F19" s="8">
        <v>15</v>
      </c>
      <c r="G19" s="8">
        <v>1</v>
      </c>
      <c r="H19" s="8" t="b">
        <v>0</v>
      </c>
      <c r="I19" s="8">
        <v>0.5</v>
      </c>
      <c r="J19" s="8">
        <v>0.5</v>
      </c>
      <c r="K19" s="8">
        <v>0</v>
      </c>
      <c r="L19" s="8">
        <v>0</v>
      </c>
      <c r="M19" s="8">
        <v>0</v>
      </c>
    </row>
    <row r="20" spans="2:13" x14ac:dyDescent="0.25">
      <c r="B20" s="9" t="s">
        <v>18</v>
      </c>
      <c r="C20" s="8" t="s">
        <v>325</v>
      </c>
      <c r="F20" s="8">
        <v>16</v>
      </c>
      <c r="G20" s="8">
        <v>2</v>
      </c>
      <c r="H20" s="8" t="b">
        <v>0</v>
      </c>
      <c r="I20" s="8">
        <v>0</v>
      </c>
      <c r="J20" s="8">
        <v>1</v>
      </c>
      <c r="K20" s="8">
        <v>0</v>
      </c>
      <c r="L20" s="8">
        <v>0</v>
      </c>
      <c r="M20" s="8">
        <v>0</v>
      </c>
    </row>
    <row r="21" spans="2:13" x14ac:dyDescent="0.25">
      <c r="B21" s="9" t="s">
        <v>189</v>
      </c>
      <c r="C21" s="8" t="s">
        <v>326</v>
      </c>
      <c r="F21" s="8">
        <v>17</v>
      </c>
      <c r="G21" s="8">
        <v>3</v>
      </c>
      <c r="H21" s="8" t="b">
        <v>0</v>
      </c>
      <c r="I21" s="8">
        <v>0.33333333333333331</v>
      </c>
      <c r="J21" s="8">
        <v>0</v>
      </c>
      <c r="K21" s="8">
        <v>0.66666666666666663</v>
      </c>
      <c r="L21" s="8">
        <v>0</v>
      </c>
      <c r="M21" s="8">
        <v>0</v>
      </c>
    </row>
    <row r="22" spans="2:13" x14ac:dyDescent="0.25">
      <c r="B22" s="9" t="s">
        <v>26</v>
      </c>
      <c r="C22" s="8">
        <v>1</v>
      </c>
      <c r="F22" s="8">
        <v>18</v>
      </c>
      <c r="G22" s="8">
        <v>4</v>
      </c>
      <c r="H22" s="8" t="b">
        <v>0</v>
      </c>
      <c r="I22" s="8">
        <v>0</v>
      </c>
      <c r="J22" s="8">
        <v>0</v>
      </c>
      <c r="K22" s="8">
        <v>0</v>
      </c>
      <c r="L22" s="8">
        <v>1</v>
      </c>
      <c r="M22" s="8">
        <v>0</v>
      </c>
    </row>
    <row r="23" spans="2:13" x14ac:dyDescent="0.25">
      <c r="B23" s="9" t="s">
        <v>27</v>
      </c>
      <c r="C23" s="8">
        <v>0.5</v>
      </c>
      <c r="F23" s="8">
        <v>19</v>
      </c>
      <c r="G23" s="8">
        <v>4</v>
      </c>
      <c r="H23" s="8" t="b">
        <v>0</v>
      </c>
      <c r="I23" s="8">
        <v>0</v>
      </c>
      <c r="J23" s="8">
        <v>0</v>
      </c>
      <c r="K23" s="8">
        <v>0</v>
      </c>
      <c r="L23" s="8">
        <v>0.66666666666666663</v>
      </c>
      <c r="M23" s="8">
        <v>0.33333333333333331</v>
      </c>
    </row>
    <row r="24" spans="2:13" x14ac:dyDescent="0.25">
      <c r="F24" s="8">
        <v>20</v>
      </c>
      <c r="G24" s="8">
        <v>5</v>
      </c>
      <c r="H24" s="8" t="b">
        <v>0</v>
      </c>
      <c r="I24" s="8">
        <v>0</v>
      </c>
      <c r="J24" s="8">
        <v>0</v>
      </c>
      <c r="K24" s="8">
        <v>0</v>
      </c>
      <c r="L24" s="8">
        <v>0</v>
      </c>
      <c r="M24" s="8">
        <v>1</v>
      </c>
    </row>
    <row r="27" spans="2:13" x14ac:dyDescent="0.25">
      <c r="F27" s="12" t="s">
        <v>172</v>
      </c>
      <c r="G27" s="12" t="s">
        <v>191</v>
      </c>
      <c r="H27" s="12" t="s">
        <v>192</v>
      </c>
      <c r="I27" s="12" t="s">
        <v>193</v>
      </c>
      <c r="J27" s="12" t="s">
        <v>194</v>
      </c>
      <c r="K27" s="12" t="s">
        <v>195</v>
      </c>
      <c r="L27" s="12" t="s">
        <v>196</v>
      </c>
    </row>
    <row r="28" spans="2:13" x14ac:dyDescent="0.25">
      <c r="F28" s="8">
        <v>0</v>
      </c>
      <c r="G28" s="8" t="s">
        <v>6</v>
      </c>
      <c r="H28" s="8">
        <v>4</v>
      </c>
      <c r="I28" s="8">
        <v>18.125</v>
      </c>
      <c r="J28" s="8" t="s">
        <v>197</v>
      </c>
      <c r="K28" s="8">
        <v>1</v>
      </c>
      <c r="L28" s="8">
        <v>2</v>
      </c>
    </row>
    <row r="29" spans="2:13" x14ac:dyDescent="0.25">
      <c r="F29" s="8">
        <v>1</v>
      </c>
      <c r="G29" s="8" t="s">
        <v>6</v>
      </c>
      <c r="H29" s="8">
        <v>4</v>
      </c>
      <c r="I29" s="8">
        <v>9.53125</v>
      </c>
      <c r="J29" s="8" t="s">
        <v>197</v>
      </c>
      <c r="K29" s="8">
        <v>3</v>
      </c>
      <c r="L29" s="8">
        <v>4</v>
      </c>
    </row>
    <row r="30" spans="2:13" x14ac:dyDescent="0.25">
      <c r="F30" s="8">
        <v>2</v>
      </c>
      <c r="G30" s="8" t="s">
        <v>5</v>
      </c>
      <c r="H30" s="8">
        <v>3</v>
      </c>
      <c r="I30" s="8">
        <v>69.7099609375</v>
      </c>
      <c r="J30" s="8" t="s">
        <v>197</v>
      </c>
      <c r="K30" s="8">
        <v>5</v>
      </c>
      <c r="L30" s="8">
        <v>6</v>
      </c>
    </row>
    <row r="31" spans="2:13" x14ac:dyDescent="0.25">
      <c r="F31" s="8">
        <v>3</v>
      </c>
      <c r="G31" s="8" t="s">
        <v>2</v>
      </c>
      <c r="H31" s="8">
        <v>0</v>
      </c>
      <c r="I31" s="8">
        <v>7.90625</v>
      </c>
      <c r="J31" s="8" t="s">
        <v>197</v>
      </c>
      <c r="K31" s="8">
        <v>7</v>
      </c>
      <c r="L31" s="8">
        <v>8</v>
      </c>
    </row>
    <row r="32" spans="2:13" x14ac:dyDescent="0.25">
      <c r="F32" s="8">
        <v>4</v>
      </c>
      <c r="G32" s="8" t="s">
        <v>3</v>
      </c>
      <c r="H32" s="8">
        <v>1</v>
      </c>
      <c r="I32" s="8">
        <v>225</v>
      </c>
      <c r="J32" s="8" t="s">
        <v>197</v>
      </c>
      <c r="K32" s="8">
        <v>9</v>
      </c>
      <c r="L32" s="8">
        <v>10</v>
      </c>
    </row>
    <row r="33" spans="6:13" x14ac:dyDescent="0.25">
      <c r="F33" s="8">
        <v>5</v>
      </c>
      <c r="G33" s="8" t="s">
        <v>4</v>
      </c>
      <c r="H33" s="8">
        <v>2</v>
      </c>
      <c r="I33" s="8">
        <v>93.1875</v>
      </c>
      <c r="J33" s="8" t="s">
        <v>197</v>
      </c>
      <c r="K33" s="8">
        <v>11</v>
      </c>
      <c r="L33" s="8">
        <v>12</v>
      </c>
    </row>
    <row r="34" spans="6:13" x14ac:dyDescent="0.25">
      <c r="F34" s="8">
        <v>6</v>
      </c>
      <c r="G34" s="8" t="s">
        <v>2</v>
      </c>
      <c r="H34" s="8">
        <v>0</v>
      </c>
      <c r="I34" s="8">
        <v>29.75</v>
      </c>
      <c r="J34" s="8" t="s">
        <v>197</v>
      </c>
      <c r="K34" s="8">
        <v>13</v>
      </c>
      <c r="L34" s="8">
        <v>14</v>
      </c>
    </row>
    <row r="35" spans="6:13" x14ac:dyDescent="0.25">
      <c r="F35" s="8">
        <v>9</v>
      </c>
      <c r="G35" s="8" t="s">
        <v>2</v>
      </c>
      <c r="H35" s="8">
        <v>0</v>
      </c>
      <c r="I35" s="8">
        <v>24.140625</v>
      </c>
      <c r="J35" s="8" t="s">
        <v>197</v>
      </c>
      <c r="K35" s="8">
        <v>15</v>
      </c>
      <c r="L35" s="8">
        <v>16</v>
      </c>
    </row>
    <row r="36" spans="6:13" x14ac:dyDescent="0.25">
      <c r="F36" s="8">
        <v>11</v>
      </c>
      <c r="G36" s="8" t="s">
        <v>4</v>
      </c>
      <c r="H36" s="8">
        <v>2</v>
      </c>
      <c r="I36" s="8">
        <v>55.125</v>
      </c>
      <c r="J36" s="8" t="s">
        <v>197</v>
      </c>
      <c r="K36" s="8">
        <v>17</v>
      </c>
      <c r="L36" s="8">
        <v>18</v>
      </c>
    </row>
    <row r="37" spans="6:13" x14ac:dyDescent="0.25">
      <c r="F37" s="8">
        <v>13</v>
      </c>
      <c r="G37" s="8" t="s">
        <v>3</v>
      </c>
      <c r="H37" s="8">
        <v>1</v>
      </c>
      <c r="I37" s="8">
        <v>292.75</v>
      </c>
      <c r="J37" s="8" t="s">
        <v>197</v>
      </c>
      <c r="K37" s="8">
        <v>19</v>
      </c>
      <c r="L37" s="8">
        <v>20</v>
      </c>
    </row>
    <row r="40" spans="6:13" x14ac:dyDescent="0.25">
      <c r="F40" s="9" t="s">
        <v>16</v>
      </c>
      <c r="G40" s="8" t="s">
        <v>2</v>
      </c>
      <c r="H40" s="8" t="s">
        <v>3</v>
      </c>
      <c r="I40" s="8" t="s">
        <v>4</v>
      </c>
      <c r="J40" s="8" t="s">
        <v>5</v>
      </c>
      <c r="K40" s="8" t="s">
        <v>6</v>
      </c>
      <c r="L40" s="8" t="s">
        <v>7</v>
      </c>
      <c r="M40" s="8" t="s">
        <v>8</v>
      </c>
    </row>
    <row r="41" spans="6:13" x14ac:dyDescent="0.25">
      <c r="F41" s="9" t="s">
        <v>198</v>
      </c>
      <c r="G41" s="8" t="s">
        <v>199</v>
      </c>
      <c r="H41" s="8" t="s">
        <v>199</v>
      </c>
      <c r="I41" s="8" t="s">
        <v>199</v>
      </c>
      <c r="J41" s="8" t="s">
        <v>199</v>
      </c>
      <c r="K41" s="8" t="s">
        <v>199</v>
      </c>
      <c r="L41" s="8" t="s">
        <v>199</v>
      </c>
      <c r="M41" s="8" t="s">
        <v>28</v>
      </c>
    </row>
    <row r="42" spans="6:13" x14ac:dyDescent="0.25">
      <c r="F42" s="9" t="s">
        <v>200</v>
      </c>
      <c r="G42" s="8">
        <v>2</v>
      </c>
      <c r="H42" s="8">
        <v>3</v>
      </c>
      <c r="I42" s="8">
        <v>4</v>
      </c>
      <c r="J42" s="8">
        <v>5</v>
      </c>
      <c r="K42" s="8">
        <v>6</v>
      </c>
      <c r="L42" s="8">
        <v>7</v>
      </c>
      <c r="M42" s="8">
        <v>8</v>
      </c>
    </row>
    <row r="43" spans="6:13" x14ac:dyDescent="0.25">
      <c r="F43" s="9" t="s">
        <v>201</v>
      </c>
      <c r="G43" s="8">
        <v>0</v>
      </c>
      <c r="H43" s="8">
        <v>1</v>
      </c>
      <c r="I43" s="8">
        <v>2</v>
      </c>
      <c r="J43" s="8">
        <v>3</v>
      </c>
      <c r="K43" s="8">
        <v>4</v>
      </c>
      <c r="L43" s="8"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6"/>
  <sheetViews>
    <sheetView showGridLines="0" topLeftCell="A61" workbookViewId="0"/>
  </sheetViews>
  <sheetFormatPr defaultRowHeight="15" x14ac:dyDescent="0.25"/>
  <cols>
    <col min="3" max="3" width="14.140625" bestFit="1" customWidth="1"/>
    <col min="12" max="12" width="13.28515625" bestFit="1" customWidth="1"/>
  </cols>
  <sheetData>
    <row r="1" spans="2:15" ht="18.75" x14ac:dyDescent="0.3">
      <c r="B1" s="10" t="s">
        <v>278</v>
      </c>
      <c r="N1" t="s">
        <v>244</v>
      </c>
    </row>
    <row r="3" spans="2:15" ht="15.75" x14ac:dyDescent="0.25">
      <c r="B3" s="24" t="s">
        <v>30</v>
      </c>
      <c r="C3" s="25"/>
      <c r="D3" s="25"/>
      <c r="E3" s="25"/>
      <c r="F3" s="25"/>
      <c r="G3" s="25"/>
      <c r="H3" s="25"/>
      <c r="I3" s="26"/>
      <c r="L3" s="24" t="s">
        <v>31</v>
      </c>
      <c r="M3" s="25"/>
      <c r="N3" s="25"/>
      <c r="O3" s="26"/>
    </row>
    <row r="4" spans="2:15" x14ac:dyDescent="0.25">
      <c r="B4" s="27" t="s">
        <v>47</v>
      </c>
      <c r="C4" s="28"/>
      <c r="D4" s="27" t="s">
        <v>271</v>
      </c>
      <c r="E4" s="28"/>
      <c r="F4" s="27" t="s">
        <v>109</v>
      </c>
      <c r="G4" s="28"/>
      <c r="H4" s="27" t="s">
        <v>110</v>
      </c>
      <c r="I4" s="28"/>
      <c r="L4" s="12" t="s">
        <v>268</v>
      </c>
      <c r="M4" s="12" t="s">
        <v>269</v>
      </c>
      <c r="N4" s="12" t="s">
        <v>270</v>
      </c>
      <c r="O4" s="12" t="s">
        <v>35</v>
      </c>
    </row>
    <row r="5" spans="2:15" x14ac:dyDescent="0.25">
      <c r="B5" s="27" t="s">
        <v>272</v>
      </c>
      <c r="C5" s="28"/>
      <c r="D5" s="27" t="s">
        <v>144</v>
      </c>
      <c r="E5" s="28"/>
      <c r="F5" s="27" t="s">
        <v>273</v>
      </c>
      <c r="G5" s="28"/>
      <c r="H5" s="29"/>
      <c r="I5" s="28"/>
      <c r="L5" s="8">
        <v>2</v>
      </c>
      <c r="M5" s="8">
        <v>12</v>
      </c>
      <c r="N5" s="8">
        <v>5</v>
      </c>
      <c r="O5" s="8">
        <v>19</v>
      </c>
    </row>
    <row r="10" spans="2:15" ht="18.75" x14ac:dyDescent="0.3">
      <c r="B10" s="14" t="s">
        <v>47</v>
      </c>
    </row>
    <row r="12" spans="2:15" ht="15.75" x14ac:dyDescent="0.25">
      <c r="C12" s="24" t="s">
        <v>39</v>
      </c>
      <c r="D12" s="25"/>
      <c r="E12" s="25"/>
      <c r="F12" s="25"/>
      <c r="G12" s="25"/>
      <c r="H12" s="25"/>
      <c r="I12" s="25"/>
      <c r="J12" s="25"/>
      <c r="K12" s="26"/>
    </row>
    <row r="13" spans="2:15" x14ac:dyDescent="0.25">
      <c r="C13" s="39" t="s">
        <v>36</v>
      </c>
      <c r="D13" s="40"/>
      <c r="E13" s="40"/>
      <c r="F13" s="41"/>
      <c r="G13" s="36" t="s">
        <v>37</v>
      </c>
      <c r="H13" s="37"/>
      <c r="I13" s="37"/>
      <c r="J13" s="37"/>
      <c r="K13" s="38"/>
    </row>
    <row r="14" spans="2:15" x14ac:dyDescent="0.25">
      <c r="C14" s="39" t="s">
        <v>38</v>
      </c>
      <c r="D14" s="40"/>
      <c r="E14" s="40"/>
      <c r="F14" s="41"/>
      <c r="G14" s="36" t="s">
        <v>39</v>
      </c>
      <c r="H14" s="37"/>
      <c r="I14" s="37"/>
      <c r="J14" s="37"/>
      <c r="K14" s="38"/>
    </row>
    <row r="15" spans="2:15" x14ac:dyDescent="0.25">
      <c r="C15" s="39" t="s">
        <v>53</v>
      </c>
      <c r="D15" s="40"/>
      <c r="E15" s="40"/>
      <c r="F15" s="41"/>
      <c r="G15" s="36" t="s">
        <v>54</v>
      </c>
      <c r="H15" s="37"/>
      <c r="I15" s="37"/>
      <c r="J15" s="37"/>
      <c r="K15" s="38"/>
    </row>
    <row r="16" spans="2:15" x14ac:dyDescent="0.25">
      <c r="C16" s="39" t="s">
        <v>55</v>
      </c>
      <c r="D16" s="40"/>
      <c r="E16" s="40"/>
      <c r="F16" s="41"/>
      <c r="G16" s="36" t="b">
        <v>0</v>
      </c>
      <c r="H16" s="37"/>
      <c r="I16" s="37"/>
      <c r="J16" s="37"/>
      <c r="K16" s="38"/>
    </row>
    <row r="17" spans="3:11" x14ac:dyDescent="0.25">
      <c r="C17" s="39" t="s">
        <v>56</v>
      </c>
      <c r="D17" s="40"/>
      <c r="E17" s="40"/>
      <c r="F17" s="41"/>
      <c r="G17" s="36">
        <v>32</v>
      </c>
      <c r="H17" s="37"/>
      <c r="I17" s="37"/>
      <c r="J17" s="37"/>
      <c r="K17" s="38"/>
    </row>
    <row r="18" spans="3:11" x14ac:dyDescent="0.25">
      <c r="C18" s="39" t="s">
        <v>57</v>
      </c>
      <c r="D18" s="40"/>
      <c r="E18" s="40"/>
      <c r="F18" s="41"/>
      <c r="G18" s="36">
        <v>22</v>
      </c>
      <c r="H18" s="37"/>
      <c r="I18" s="37"/>
      <c r="J18" s="37"/>
      <c r="K18" s="38"/>
    </row>
    <row r="20" spans="3:11" ht="15.75" x14ac:dyDescent="0.25">
      <c r="C20" s="24" t="s">
        <v>58</v>
      </c>
      <c r="D20" s="25"/>
      <c r="E20" s="25"/>
      <c r="F20" s="25"/>
      <c r="G20" s="25"/>
      <c r="H20" s="25"/>
      <c r="I20" s="25"/>
      <c r="J20" s="26"/>
    </row>
    <row r="21" spans="3:11" x14ac:dyDescent="0.25">
      <c r="C21" s="39" t="s">
        <v>59</v>
      </c>
      <c r="D21" s="41"/>
      <c r="E21" s="36">
        <v>6</v>
      </c>
      <c r="F21" s="37"/>
      <c r="G21" s="37"/>
      <c r="H21" s="37"/>
      <c r="I21" s="37"/>
      <c r="J21" s="38"/>
    </row>
    <row r="22" spans="3:11" x14ac:dyDescent="0.25">
      <c r="C22" s="39" t="s">
        <v>60</v>
      </c>
      <c r="D22" s="41"/>
      <c r="E22" s="8" t="s">
        <v>2</v>
      </c>
      <c r="F22" s="8" t="s">
        <v>3</v>
      </c>
      <c r="G22" s="8" t="s">
        <v>4</v>
      </c>
      <c r="H22" s="8" t="s">
        <v>5</v>
      </c>
      <c r="I22" s="8" t="s">
        <v>6</v>
      </c>
      <c r="J22" s="8" t="s">
        <v>7</v>
      </c>
    </row>
    <row r="23" spans="3:11" x14ac:dyDescent="0.25">
      <c r="C23" s="39" t="s">
        <v>61</v>
      </c>
      <c r="D23" s="41"/>
      <c r="E23" s="29" t="s">
        <v>1</v>
      </c>
      <c r="F23" s="32"/>
      <c r="G23" s="32"/>
      <c r="H23" s="32"/>
      <c r="I23" s="32"/>
      <c r="J23" s="28"/>
    </row>
    <row r="25" spans="3:11" ht="15.75" x14ac:dyDescent="0.25">
      <c r="C25" s="24" t="s">
        <v>62</v>
      </c>
      <c r="D25" s="25"/>
      <c r="E25" s="25"/>
      <c r="F25" s="25"/>
      <c r="G25" s="25"/>
      <c r="H25" s="25"/>
      <c r="I25" s="25"/>
      <c r="J25" s="26"/>
    </row>
    <row r="26" spans="3:11" x14ac:dyDescent="0.25">
      <c r="C26" s="39" t="s">
        <v>221</v>
      </c>
      <c r="D26" s="40"/>
      <c r="E26" s="40"/>
      <c r="F26" s="41"/>
      <c r="G26" s="36" t="s">
        <v>66</v>
      </c>
      <c r="H26" s="37"/>
      <c r="I26" s="37"/>
      <c r="J26" s="38"/>
    </row>
    <row r="27" spans="3:11" x14ac:dyDescent="0.25">
      <c r="C27" s="39" t="s">
        <v>279</v>
      </c>
      <c r="D27" s="40"/>
      <c r="E27" s="40"/>
      <c r="F27" s="41"/>
      <c r="G27" s="36" t="s">
        <v>280</v>
      </c>
      <c r="H27" s="37"/>
      <c r="I27" s="37"/>
      <c r="J27" s="38"/>
    </row>
    <row r="28" spans="3:11" x14ac:dyDescent="0.25">
      <c r="C28" s="39" t="s">
        <v>281</v>
      </c>
      <c r="D28" s="40"/>
      <c r="E28" s="40"/>
      <c r="F28" s="41"/>
      <c r="G28" s="36">
        <v>12345</v>
      </c>
      <c r="H28" s="37"/>
      <c r="I28" s="37"/>
      <c r="J28" s="38"/>
    </row>
    <row r="29" spans="3:11" x14ac:dyDescent="0.25">
      <c r="C29" s="39" t="s">
        <v>252</v>
      </c>
      <c r="D29" s="40"/>
      <c r="E29" s="40"/>
      <c r="F29" s="41"/>
      <c r="G29" s="36">
        <v>1</v>
      </c>
      <c r="H29" s="37"/>
      <c r="I29" s="37"/>
      <c r="J29" s="38"/>
    </row>
    <row r="30" spans="3:11" x14ac:dyDescent="0.25">
      <c r="C30" s="39" t="s">
        <v>282</v>
      </c>
      <c r="D30" s="40"/>
      <c r="E30" s="40"/>
      <c r="F30" s="41"/>
      <c r="G30" s="36">
        <v>6</v>
      </c>
      <c r="H30" s="37"/>
      <c r="I30" s="37"/>
      <c r="J30" s="38"/>
    </row>
    <row r="31" spans="3:11" x14ac:dyDescent="0.25">
      <c r="C31" s="39" t="s">
        <v>283</v>
      </c>
      <c r="D31" s="40"/>
      <c r="E31" s="40"/>
      <c r="F31" s="41"/>
      <c r="G31" s="36">
        <v>30</v>
      </c>
      <c r="H31" s="37"/>
      <c r="I31" s="37"/>
      <c r="J31" s="38"/>
    </row>
    <row r="32" spans="3:11" x14ac:dyDescent="0.25">
      <c r="C32" s="39" t="s">
        <v>284</v>
      </c>
      <c r="D32" s="40"/>
      <c r="E32" s="40"/>
      <c r="F32" s="41"/>
      <c r="G32" s="36">
        <v>0.1</v>
      </c>
      <c r="H32" s="37"/>
      <c r="I32" s="37"/>
      <c r="J32" s="38"/>
    </row>
    <row r="33" spans="2:10" x14ac:dyDescent="0.25">
      <c r="C33" s="39" t="s">
        <v>285</v>
      </c>
      <c r="D33" s="40"/>
      <c r="E33" s="40"/>
      <c r="F33" s="41"/>
      <c r="G33" s="36">
        <v>0.6</v>
      </c>
      <c r="H33" s="37"/>
      <c r="I33" s="37"/>
      <c r="J33" s="38"/>
    </row>
    <row r="34" spans="2:10" x14ac:dyDescent="0.25">
      <c r="C34" s="39" t="s">
        <v>286</v>
      </c>
      <c r="D34" s="40"/>
      <c r="E34" s="40"/>
      <c r="F34" s="41"/>
      <c r="G34" s="36">
        <v>0.01</v>
      </c>
      <c r="H34" s="37"/>
      <c r="I34" s="37"/>
      <c r="J34" s="38"/>
    </row>
    <row r="35" spans="2:10" x14ac:dyDescent="0.25">
      <c r="C35" s="39" t="s">
        <v>287</v>
      </c>
      <c r="D35" s="40"/>
      <c r="E35" s="40"/>
      <c r="F35" s="41"/>
      <c r="G35" s="36">
        <v>0</v>
      </c>
      <c r="H35" s="37"/>
      <c r="I35" s="37"/>
      <c r="J35" s="38"/>
    </row>
    <row r="36" spans="2:10" x14ac:dyDescent="0.25">
      <c r="C36" s="39" t="s">
        <v>288</v>
      </c>
      <c r="D36" s="40"/>
      <c r="E36" s="40"/>
      <c r="F36" s="41"/>
      <c r="G36" s="36" t="s">
        <v>289</v>
      </c>
      <c r="H36" s="37"/>
      <c r="I36" s="37"/>
      <c r="J36" s="38"/>
    </row>
    <row r="37" spans="2:10" x14ac:dyDescent="0.25">
      <c r="C37" s="39" t="s">
        <v>290</v>
      </c>
      <c r="D37" s="40"/>
      <c r="E37" s="40"/>
      <c r="F37" s="41"/>
      <c r="G37" s="36" t="s">
        <v>291</v>
      </c>
      <c r="H37" s="37"/>
      <c r="I37" s="37"/>
      <c r="J37" s="38"/>
    </row>
    <row r="38" spans="2:10" x14ac:dyDescent="0.25">
      <c r="C38" s="39" t="s">
        <v>292</v>
      </c>
      <c r="D38" s="40"/>
      <c r="E38" s="40"/>
      <c r="F38" s="41"/>
      <c r="G38" s="36" t="s">
        <v>291</v>
      </c>
      <c r="H38" s="37"/>
      <c r="I38" s="37"/>
      <c r="J38" s="38"/>
    </row>
    <row r="40" spans="2:10" ht="15.75" x14ac:dyDescent="0.25">
      <c r="C40" s="24" t="s">
        <v>70</v>
      </c>
      <c r="D40" s="25"/>
      <c r="E40" s="25"/>
      <c r="F40" s="25"/>
      <c r="G40" s="26"/>
    </row>
    <row r="41" spans="2:10" x14ac:dyDescent="0.25">
      <c r="C41" s="29" t="s">
        <v>71</v>
      </c>
      <c r="D41" s="32"/>
      <c r="E41" s="32"/>
      <c r="F41" s="32"/>
      <c r="G41" s="28"/>
    </row>
    <row r="42" spans="2:10" x14ac:dyDescent="0.25">
      <c r="C42" s="29" t="s">
        <v>72</v>
      </c>
      <c r="D42" s="32"/>
      <c r="E42" s="32"/>
      <c r="F42" s="32"/>
      <c r="G42" s="28"/>
    </row>
    <row r="43" spans="2:10" x14ac:dyDescent="0.25">
      <c r="C43" s="29" t="s">
        <v>73</v>
      </c>
      <c r="D43" s="32"/>
      <c r="E43" s="32"/>
      <c r="F43" s="32"/>
      <c r="G43" s="28"/>
    </row>
    <row r="44" spans="2:10" x14ac:dyDescent="0.25">
      <c r="C44" s="29" t="s">
        <v>151</v>
      </c>
      <c r="D44" s="32"/>
      <c r="E44" s="32"/>
      <c r="F44" s="32"/>
      <c r="G44" s="28"/>
    </row>
    <row r="47" spans="2:10" ht="18.75" x14ac:dyDescent="0.3">
      <c r="B47" s="14" t="s">
        <v>293</v>
      </c>
    </row>
    <row r="49" spans="3:10" x14ac:dyDescent="0.25">
      <c r="D49" s="49" t="s">
        <v>294</v>
      </c>
      <c r="E49" s="49"/>
      <c r="F49" s="49"/>
      <c r="G49" s="49"/>
      <c r="H49" s="49"/>
      <c r="I49" s="49"/>
      <c r="J49" s="49"/>
    </row>
    <row r="50" spans="3:10" x14ac:dyDescent="0.25">
      <c r="C50" s="22" t="s">
        <v>295</v>
      </c>
      <c r="D50" s="12" t="s">
        <v>2</v>
      </c>
      <c r="E50" s="12" t="s">
        <v>3</v>
      </c>
      <c r="F50" s="12" t="s">
        <v>4</v>
      </c>
      <c r="G50" s="12" t="s">
        <v>5</v>
      </c>
      <c r="H50" s="12" t="s">
        <v>6</v>
      </c>
      <c r="I50" s="12" t="s">
        <v>7</v>
      </c>
      <c r="J50" s="12" t="s">
        <v>296</v>
      </c>
    </row>
    <row r="51" spans="3:10" x14ac:dyDescent="0.25">
      <c r="C51" s="12" t="s">
        <v>297</v>
      </c>
      <c r="D51" s="8">
        <v>-0.1033871778119235</v>
      </c>
      <c r="E51" s="8">
        <v>-0.13517012096927644</v>
      </c>
      <c r="F51" s="8">
        <v>-0.60110501116163151</v>
      </c>
      <c r="G51" s="8">
        <v>6.3258883267217167E-2</v>
      </c>
      <c r="H51" s="8">
        <v>6.5551457274507494E-2</v>
      </c>
      <c r="I51" s="8">
        <v>5.7475982644727475E-2</v>
      </c>
      <c r="J51" s="8">
        <v>-0.22689796893481534</v>
      </c>
    </row>
    <row r="52" spans="3:10" x14ac:dyDescent="0.25">
      <c r="C52" s="12" t="s">
        <v>298</v>
      </c>
      <c r="D52" s="8">
        <v>0.13666344759762478</v>
      </c>
      <c r="E52" s="8">
        <v>0.62459423135925318</v>
      </c>
      <c r="F52" s="8">
        <v>0.78732943877581496</v>
      </c>
      <c r="G52" s="8">
        <v>0.18942844276122825</v>
      </c>
      <c r="H52" s="8">
        <v>0.19920257432855409</v>
      </c>
      <c r="I52" s="8">
        <v>0.47435760524412024</v>
      </c>
      <c r="J52" s="8">
        <v>-0.19118286277740648</v>
      </c>
    </row>
    <row r="53" spans="3:10" x14ac:dyDescent="0.25">
      <c r="C53" s="12" t="s">
        <v>299</v>
      </c>
      <c r="D53" s="8">
        <v>-0.26483800284347192</v>
      </c>
      <c r="E53" s="8">
        <v>-0.33030853723060605</v>
      </c>
      <c r="F53" s="8">
        <v>-0.44342220255893527</v>
      </c>
      <c r="G53" s="8">
        <v>0.16835345972470972</v>
      </c>
      <c r="H53" s="8">
        <v>-0.18264252214228696</v>
      </c>
      <c r="I53" s="8">
        <v>-0.32559597738170831</v>
      </c>
      <c r="J53" s="8">
        <v>4.540828823054912E-2</v>
      </c>
    </row>
    <row r="54" spans="3:10" x14ac:dyDescent="0.25">
      <c r="C54" s="12" t="s">
        <v>300</v>
      </c>
      <c r="D54" s="8">
        <v>0.11482745965148798</v>
      </c>
      <c r="E54" s="8">
        <v>-0.56992641762565943</v>
      </c>
      <c r="F54" s="8">
        <v>-9.1386858008673036E-2</v>
      </c>
      <c r="G54" s="8">
        <v>-0.1401030762084027</v>
      </c>
      <c r="H54" s="8">
        <v>-0.42699937976307384</v>
      </c>
      <c r="I54" s="8">
        <v>-0.29290077068248788</v>
      </c>
      <c r="J54" s="8">
        <v>0.18132678306788336</v>
      </c>
    </row>
    <row r="55" spans="3:10" x14ac:dyDescent="0.25">
      <c r="C55" s="12" t="s">
        <v>301</v>
      </c>
      <c r="D55" s="8">
        <v>0.36423796771195316</v>
      </c>
      <c r="E55" s="8">
        <v>-0.4540797740254196</v>
      </c>
      <c r="F55" s="8">
        <v>-0.723546333462325</v>
      </c>
      <c r="G55" s="8">
        <v>-0.36223617472568037</v>
      </c>
      <c r="H55" s="8">
        <v>1.1526253332730909E-2</v>
      </c>
      <c r="I55" s="8">
        <v>-0.1782402396173246</v>
      </c>
      <c r="J55" s="8">
        <v>-0.12458763931722584</v>
      </c>
    </row>
    <row r="56" spans="3:10" x14ac:dyDescent="0.25">
      <c r="C56" s="12" t="s">
        <v>302</v>
      </c>
      <c r="D56" s="8">
        <v>7.2940190133338634E-2</v>
      </c>
      <c r="E56" s="8">
        <v>-4.7755009854591288E-2</v>
      </c>
      <c r="F56" s="8">
        <v>-0.30130559378900407</v>
      </c>
      <c r="G56" s="8">
        <v>-0.31659601544354238</v>
      </c>
      <c r="H56" s="8">
        <v>-0.26684995995999972</v>
      </c>
      <c r="I56" s="8">
        <v>0.15133274242651096</v>
      </c>
      <c r="J56" s="8">
        <v>-0.34819452718029337</v>
      </c>
    </row>
    <row r="59" spans="3:10" x14ac:dyDescent="0.25">
      <c r="D59" s="49" t="s">
        <v>295</v>
      </c>
      <c r="E59" s="49"/>
      <c r="F59" s="49"/>
      <c r="G59" s="49"/>
      <c r="H59" s="49"/>
      <c r="I59" s="49"/>
      <c r="J59" s="49"/>
    </row>
    <row r="60" spans="3:10" x14ac:dyDescent="0.25">
      <c r="C60" s="22" t="s">
        <v>303</v>
      </c>
      <c r="D60" s="12" t="s">
        <v>297</v>
      </c>
      <c r="E60" s="12" t="s">
        <v>298</v>
      </c>
      <c r="F60" s="12" t="s">
        <v>299</v>
      </c>
      <c r="G60" s="12" t="s">
        <v>300</v>
      </c>
      <c r="H60" s="12" t="s">
        <v>301</v>
      </c>
      <c r="I60" s="12" t="s">
        <v>302</v>
      </c>
      <c r="J60" s="12" t="s">
        <v>296</v>
      </c>
    </row>
    <row r="61" spans="3:10" x14ac:dyDescent="0.25">
      <c r="C61" s="12" t="s">
        <v>304</v>
      </c>
      <c r="D61" s="8">
        <v>-0.41959716271164021</v>
      </c>
      <c r="E61" s="8">
        <v>1.477971976790412</v>
      </c>
      <c r="F61" s="8">
        <v>-0.49790129195371963</v>
      </c>
      <c r="G61" s="8">
        <v>-0.70100593318687332</v>
      </c>
      <c r="H61" s="8">
        <v>-1.0616316526719194</v>
      </c>
      <c r="I61" s="8">
        <v>-0.21669703102229876</v>
      </c>
      <c r="J61" s="8">
        <v>0.1323713646118804</v>
      </c>
    </row>
    <row r="67" spans="2:5" ht="18.75" x14ac:dyDescent="0.3">
      <c r="B67" s="14" t="s">
        <v>305</v>
      </c>
    </row>
    <row r="69" spans="2:5" ht="51.75" x14ac:dyDescent="0.25">
      <c r="C69" s="11" t="s">
        <v>155</v>
      </c>
      <c r="D69" s="12" t="s">
        <v>156</v>
      </c>
      <c r="E69" s="11" t="s">
        <v>157</v>
      </c>
    </row>
    <row r="70" spans="2:5" x14ac:dyDescent="0.25">
      <c r="C70" s="8">
        <v>132.45673986850667</v>
      </c>
      <c r="D70" s="8">
        <v>2.0345203663003311</v>
      </c>
      <c r="E70" s="8">
        <v>0.22696163509656514</v>
      </c>
    </row>
    <row r="73" spans="2:5" ht="18.75" x14ac:dyDescent="0.3">
      <c r="B73" s="14" t="s">
        <v>306</v>
      </c>
    </row>
    <row r="75" spans="2:5" ht="51.75" x14ac:dyDescent="0.25">
      <c r="C75" s="11" t="s">
        <v>155</v>
      </c>
      <c r="D75" s="12" t="s">
        <v>156</v>
      </c>
      <c r="E75" s="11" t="s">
        <v>157</v>
      </c>
    </row>
    <row r="76" spans="2:5" x14ac:dyDescent="0.25">
      <c r="C76" s="8">
        <v>62.720828831315892</v>
      </c>
      <c r="D76" s="8">
        <v>1.6884746859398909</v>
      </c>
      <c r="E76" s="8">
        <v>2.2167713572636139E-3</v>
      </c>
    </row>
  </sheetData>
  <mergeCells count="63">
    <mergeCell ref="C12:K12"/>
    <mergeCell ref="C13:F13"/>
    <mergeCell ref="C14:F14"/>
    <mergeCell ref="C15:F15"/>
    <mergeCell ref="C16:F16"/>
    <mergeCell ref="C18:F18"/>
    <mergeCell ref="G13:K13"/>
    <mergeCell ref="G14:K14"/>
    <mergeCell ref="G15:K15"/>
    <mergeCell ref="G16:K16"/>
    <mergeCell ref="G17:K17"/>
    <mergeCell ref="G18:K18"/>
    <mergeCell ref="C17:F17"/>
    <mergeCell ref="C20:J20"/>
    <mergeCell ref="C21:D21"/>
    <mergeCell ref="C22:D22"/>
    <mergeCell ref="C23:D23"/>
    <mergeCell ref="E21:J21"/>
    <mergeCell ref="E23:J23"/>
    <mergeCell ref="C36:F36"/>
    <mergeCell ref="C25:J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G29:J29"/>
    <mergeCell ref="G30:J30"/>
    <mergeCell ref="G31:J31"/>
    <mergeCell ref="G32:J32"/>
    <mergeCell ref="G33:J33"/>
    <mergeCell ref="C42:G42"/>
    <mergeCell ref="C43:G43"/>
    <mergeCell ref="C44:G44"/>
    <mergeCell ref="D49:J49"/>
    <mergeCell ref="D59:J59"/>
    <mergeCell ref="B5:C5"/>
    <mergeCell ref="D5:E5"/>
    <mergeCell ref="F5:G5"/>
    <mergeCell ref="H5:I5"/>
    <mergeCell ref="C41:G41"/>
    <mergeCell ref="G34:J34"/>
    <mergeCell ref="G35:J35"/>
    <mergeCell ref="G36:J36"/>
    <mergeCell ref="G37:J37"/>
    <mergeCell ref="G38:J38"/>
    <mergeCell ref="C40:G40"/>
    <mergeCell ref="C37:F37"/>
    <mergeCell ref="C38:F38"/>
    <mergeCell ref="G26:J26"/>
    <mergeCell ref="G27:J27"/>
    <mergeCell ref="G28:J28"/>
    <mergeCell ref="B3:I3"/>
    <mergeCell ref="L3:O3"/>
    <mergeCell ref="B4:C4"/>
    <mergeCell ref="D4:E4"/>
    <mergeCell ref="F4:G4"/>
    <mergeCell ref="H4:I4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6"/>
  <sheetViews>
    <sheetView showGridLines="0" topLeftCell="A3" workbookViewId="0"/>
  </sheetViews>
  <sheetFormatPr defaultRowHeight="15" x14ac:dyDescent="0.25"/>
  <cols>
    <col min="12" max="12" width="13.28515625" bestFit="1" customWidth="1"/>
  </cols>
  <sheetData>
    <row r="1" spans="2:15" ht="18.75" x14ac:dyDescent="0.3">
      <c r="B1" s="10" t="s">
        <v>277</v>
      </c>
      <c r="N1" t="s">
        <v>244</v>
      </c>
    </row>
    <row r="3" spans="2:15" ht="15.75" x14ac:dyDescent="0.25">
      <c r="B3" s="24" t="s">
        <v>30</v>
      </c>
      <c r="C3" s="25"/>
      <c r="D3" s="25"/>
      <c r="E3" s="25"/>
      <c r="F3" s="25"/>
      <c r="G3" s="25"/>
      <c r="H3" s="25"/>
      <c r="I3" s="26"/>
      <c r="L3" s="24" t="s">
        <v>31</v>
      </c>
      <c r="M3" s="25"/>
      <c r="N3" s="25"/>
      <c r="O3" s="26"/>
    </row>
    <row r="4" spans="2:15" x14ac:dyDescent="0.25">
      <c r="B4" s="27" t="s">
        <v>47</v>
      </c>
      <c r="C4" s="28"/>
      <c r="D4" s="27" t="s">
        <v>271</v>
      </c>
      <c r="E4" s="28"/>
      <c r="F4" s="27" t="s">
        <v>109</v>
      </c>
      <c r="G4" s="28"/>
      <c r="H4" s="27" t="s">
        <v>110</v>
      </c>
      <c r="I4" s="28"/>
      <c r="L4" s="12" t="s">
        <v>268</v>
      </c>
      <c r="M4" s="12" t="s">
        <v>269</v>
      </c>
      <c r="N4" s="12" t="s">
        <v>270</v>
      </c>
      <c r="O4" s="12" t="s">
        <v>35</v>
      </c>
    </row>
    <row r="5" spans="2:15" x14ac:dyDescent="0.25">
      <c r="B5" s="27" t="s">
        <v>272</v>
      </c>
      <c r="C5" s="28"/>
      <c r="D5" s="27" t="s">
        <v>144</v>
      </c>
      <c r="E5" s="28"/>
      <c r="F5" s="27" t="s">
        <v>273</v>
      </c>
      <c r="G5" s="28"/>
      <c r="H5" s="29"/>
      <c r="I5" s="28"/>
      <c r="L5" s="8">
        <v>2</v>
      </c>
      <c r="M5" s="8">
        <v>12</v>
      </c>
      <c r="N5" s="8">
        <v>5</v>
      </c>
      <c r="O5" s="8">
        <v>19</v>
      </c>
    </row>
    <row r="10" spans="2:15" x14ac:dyDescent="0.25">
      <c r="B10" s="9" t="s">
        <v>36</v>
      </c>
      <c r="C10" s="29" t="s">
        <v>37</v>
      </c>
      <c r="D10" s="32"/>
      <c r="E10" s="32"/>
      <c r="F10" s="28"/>
    </row>
    <row r="11" spans="2:15" x14ac:dyDescent="0.25">
      <c r="B11" s="9" t="s">
        <v>38</v>
      </c>
      <c r="C11" s="29" t="s">
        <v>39</v>
      </c>
      <c r="D11" s="32"/>
      <c r="E11" s="32"/>
      <c r="F11" s="28"/>
    </row>
    <row r="14" spans="2:15" ht="25.5" x14ac:dyDescent="0.25">
      <c r="B14" s="18" t="s">
        <v>146</v>
      </c>
      <c r="C14" s="18" t="s">
        <v>147</v>
      </c>
      <c r="D14" s="19" t="s">
        <v>148</v>
      </c>
      <c r="E14" s="19" t="s">
        <v>2</v>
      </c>
      <c r="F14" s="19" t="s">
        <v>3</v>
      </c>
      <c r="G14" s="19" t="s">
        <v>4</v>
      </c>
      <c r="H14" s="19" t="s">
        <v>5</v>
      </c>
      <c r="I14" s="19" t="s">
        <v>6</v>
      </c>
      <c r="J14" s="19" t="s">
        <v>7</v>
      </c>
    </row>
    <row r="15" spans="2:15" x14ac:dyDescent="0.25">
      <c r="B15" s="8">
        <v>4.5607231939439909</v>
      </c>
      <c r="C15" s="8">
        <v>2</v>
      </c>
      <c r="D15" s="8">
        <v>-2.5607231939439909</v>
      </c>
      <c r="E15" s="8">
        <v>22.40625</v>
      </c>
      <c r="F15" s="8">
        <v>112.25</v>
      </c>
      <c r="G15" s="8">
        <v>0</v>
      </c>
      <c r="H15" s="8">
        <v>0</v>
      </c>
      <c r="I15" s="8">
        <v>7.6875</v>
      </c>
      <c r="J15" s="8">
        <v>0</v>
      </c>
    </row>
    <row r="16" spans="2:15" x14ac:dyDescent="0.25">
      <c r="B16" s="8">
        <v>6.3301560828616763</v>
      </c>
      <c r="C16" s="8">
        <v>9</v>
      </c>
      <c r="D16" s="8">
        <v>2.6698439171383237</v>
      </c>
      <c r="E16" s="8">
        <v>28</v>
      </c>
      <c r="F16" s="8">
        <v>320.5</v>
      </c>
      <c r="G16" s="8">
        <v>91.875</v>
      </c>
      <c r="H16" s="8">
        <v>92.76953125</v>
      </c>
      <c r="I16" s="8">
        <v>21.75</v>
      </c>
      <c r="J16" s="8">
        <v>124.5390625</v>
      </c>
    </row>
    <row r="17" spans="2:10" x14ac:dyDescent="0.25">
      <c r="B17" s="8">
        <v>6.2851339928043934</v>
      </c>
      <c r="C17" s="8">
        <v>6</v>
      </c>
      <c r="D17" s="8">
        <v>-0.28513399280439344</v>
      </c>
      <c r="E17" s="8">
        <v>35</v>
      </c>
      <c r="F17" s="8">
        <v>287.5</v>
      </c>
      <c r="G17" s="8">
        <v>125.75</v>
      </c>
      <c r="H17" s="8">
        <v>0</v>
      </c>
      <c r="I17" s="8">
        <v>58.25</v>
      </c>
      <c r="J17" s="8">
        <v>0</v>
      </c>
    </row>
    <row r="18" spans="2:10" x14ac:dyDescent="0.25">
      <c r="B18" s="8">
        <v>5.4198603761116875</v>
      </c>
      <c r="C18" s="8">
        <v>6</v>
      </c>
      <c r="D18" s="8">
        <v>0.58013962388831253</v>
      </c>
      <c r="E18" s="8">
        <v>30.25</v>
      </c>
      <c r="F18" s="8">
        <v>94.25</v>
      </c>
      <c r="G18" s="8">
        <v>128</v>
      </c>
      <c r="H18" s="8">
        <v>0</v>
      </c>
      <c r="I18" s="8">
        <v>20.125</v>
      </c>
      <c r="J18" s="8">
        <v>0</v>
      </c>
    </row>
    <row r="19" spans="2:10" x14ac:dyDescent="0.25">
      <c r="B19" s="8">
        <v>6.2959155400796813</v>
      </c>
      <c r="C19" s="8">
        <v>9</v>
      </c>
      <c r="D19" s="8">
        <v>2.7040844599203187</v>
      </c>
      <c r="E19" s="8">
        <v>26.875</v>
      </c>
      <c r="F19" s="8">
        <v>353.5</v>
      </c>
      <c r="G19" s="8">
        <v>104.75</v>
      </c>
      <c r="H19" s="8">
        <v>70.041015625</v>
      </c>
      <c r="I19" s="8">
        <v>28.875</v>
      </c>
      <c r="J19" s="8">
        <v>17.6875</v>
      </c>
    </row>
    <row r="20" spans="2:10" x14ac:dyDescent="0.25">
      <c r="B20" s="8">
        <v>4.1414080324636409</v>
      </c>
      <c r="C20" s="8">
        <v>1</v>
      </c>
      <c r="D20" s="8">
        <v>-3.1414080324636409</v>
      </c>
      <c r="E20" s="8">
        <v>15.8125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</row>
    <row r="21" spans="2:10" x14ac:dyDescent="0.25">
      <c r="B21" s="8">
        <v>5.1476009366582103</v>
      </c>
      <c r="C21" s="8">
        <v>4</v>
      </c>
      <c r="D21" s="8">
        <v>-1.1476009366582103</v>
      </c>
      <c r="E21" s="8">
        <v>34.25</v>
      </c>
      <c r="F21" s="8">
        <v>239.25</v>
      </c>
      <c r="G21" s="8">
        <v>0</v>
      </c>
      <c r="H21" s="8">
        <v>0</v>
      </c>
      <c r="I21" s="8">
        <v>28.1875</v>
      </c>
      <c r="J21" s="8">
        <v>0</v>
      </c>
    </row>
    <row r="22" spans="2:10" x14ac:dyDescent="0.25">
      <c r="B22" s="8">
        <v>5.589498888161657</v>
      </c>
      <c r="C22" s="8">
        <v>5</v>
      </c>
      <c r="D22" s="8">
        <v>-0.58949888816165696</v>
      </c>
      <c r="E22" s="8">
        <v>29.125</v>
      </c>
      <c r="F22" s="8">
        <v>256.75</v>
      </c>
      <c r="G22" s="8">
        <v>81</v>
      </c>
      <c r="H22" s="8">
        <v>0</v>
      </c>
      <c r="I22" s="8">
        <v>13.5</v>
      </c>
      <c r="J22" s="8">
        <v>0</v>
      </c>
    </row>
    <row r="23" spans="2:10" x14ac:dyDescent="0.25">
      <c r="B23" s="8">
        <v>6.1097940106858761</v>
      </c>
      <c r="C23" s="8">
        <v>5</v>
      </c>
      <c r="D23" s="8">
        <v>-1.1097940106858761</v>
      </c>
      <c r="E23" s="8">
        <v>26.4375</v>
      </c>
      <c r="F23" s="8">
        <v>306.5</v>
      </c>
      <c r="G23" s="8">
        <v>110</v>
      </c>
      <c r="H23" s="8">
        <v>62.890625</v>
      </c>
      <c r="I23" s="8">
        <v>23.875</v>
      </c>
      <c r="J23" s="8">
        <v>0</v>
      </c>
    </row>
    <row r="24" spans="2:10" x14ac:dyDescent="0.25">
      <c r="B24" s="8">
        <v>6.4669255861852815</v>
      </c>
      <c r="C24" s="8">
        <v>8</v>
      </c>
      <c r="D24" s="8">
        <v>1.5330744138147185</v>
      </c>
      <c r="E24" s="8">
        <v>23.125</v>
      </c>
      <c r="F24" s="8">
        <v>291</v>
      </c>
      <c r="G24" s="8">
        <v>90.75</v>
      </c>
      <c r="H24" s="8">
        <v>97.16015625</v>
      </c>
      <c r="I24" s="8">
        <v>37.875</v>
      </c>
      <c r="J24" s="8">
        <v>170.2421875</v>
      </c>
    </row>
    <row r="25" spans="2:10" x14ac:dyDescent="0.25">
      <c r="B25" s="8">
        <v>5.8287411772582631</v>
      </c>
      <c r="C25" s="8">
        <v>7</v>
      </c>
      <c r="D25" s="8">
        <v>1.1712588227417369</v>
      </c>
      <c r="E25" s="8">
        <v>28.25</v>
      </c>
      <c r="F25" s="8">
        <v>278.75</v>
      </c>
      <c r="G25" s="8">
        <v>76.25</v>
      </c>
      <c r="H25" s="8">
        <v>44.0859375</v>
      </c>
      <c r="I25" s="8">
        <v>20.875</v>
      </c>
      <c r="J25" s="8">
        <v>23.359375</v>
      </c>
    </row>
    <row r="26" spans="2:10" x14ac:dyDescent="0.25">
      <c r="B26" s="8">
        <v>6.4626713272544638</v>
      </c>
      <c r="C26" s="8">
        <v>7</v>
      </c>
      <c r="D26" s="8">
        <v>0.5373286727455362</v>
      </c>
      <c r="E26" s="8">
        <v>30</v>
      </c>
      <c r="F26" s="8">
        <v>323</v>
      </c>
      <c r="G26" s="8">
        <v>98.75</v>
      </c>
      <c r="H26" s="8">
        <v>83.427734375</v>
      </c>
      <c r="I26" s="8">
        <v>23.5625</v>
      </c>
      <c r="J26" s="8">
        <v>177.1640625</v>
      </c>
    </row>
    <row r="27" spans="2:10" x14ac:dyDescent="0.25">
      <c r="B27" s="8">
        <v>5.2484377532481314</v>
      </c>
      <c r="C27" s="8">
        <v>3</v>
      </c>
      <c r="D27" s="8">
        <v>-2.2484377532481314</v>
      </c>
      <c r="E27" s="8">
        <v>24.625</v>
      </c>
      <c r="F27" s="8">
        <v>135.25</v>
      </c>
      <c r="G27" s="8">
        <v>69.5</v>
      </c>
      <c r="H27" s="8">
        <v>39.56640625</v>
      </c>
      <c r="I27" s="8">
        <v>17.625</v>
      </c>
      <c r="J27" s="8">
        <v>0</v>
      </c>
    </row>
    <row r="28" spans="2:10" x14ac:dyDescent="0.25">
      <c r="B28" s="8">
        <v>6.1673460097108688</v>
      </c>
      <c r="C28" s="8">
        <v>8</v>
      </c>
      <c r="D28" s="8">
        <v>1.8326539902891312</v>
      </c>
      <c r="E28" s="8">
        <v>34</v>
      </c>
      <c r="F28" s="8">
        <v>169.75</v>
      </c>
      <c r="G28" s="8">
        <v>107.75</v>
      </c>
      <c r="H28" s="8">
        <v>126.537109375</v>
      </c>
      <c r="I28" s="8">
        <v>40.0625</v>
      </c>
      <c r="J28" s="8">
        <v>112.9375</v>
      </c>
    </row>
    <row r="29" spans="2:10" x14ac:dyDescent="0.25">
      <c r="B29" s="8">
        <v>5.9298686220371879</v>
      </c>
      <c r="C29" s="8">
        <v>6</v>
      </c>
      <c r="D29" s="8">
        <v>7.0131377962812103E-2</v>
      </c>
      <c r="E29" s="8">
        <v>27.75</v>
      </c>
      <c r="F29" s="8">
        <v>303.75</v>
      </c>
      <c r="G29" s="8">
        <v>89</v>
      </c>
      <c r="H29" s="8">
        <v>49.943359375</v>
      </c>
      <c r="I29" s="8">
        <v>20.1875</v>
      </c>
      <c r="J29" s="8">
        <v>0</v>
      </c>
    </row>
    <row r="30" spans="2:10" x14ac:dyDescent="0.25">
      <c r="B30" s="8">
        <v>5.8428891450279981</v>
      </c>
      <c r="C30" s="8">
        <v>4</v>
      </c>
      <c r="D30" s="8">
        <v>-1.8428891450279981</v>
      </c>
      <c r="E30" s="8">
        <v>29.5</v>
      </c>
      <c r="F30" s="8">
        <v>286.5</v>
      </c>
      <c r="G30" s="8">
        <v>86</v>
      </c>
      <c r="H30" s="8">
        <v>0</v>
      </c>
      <c r="I30" s="8">
        <v>28.75</v>
      </c>
      <c r="J30" s="8">
        <v>0</v>
      </c>
    </row>
    <row r="31" spans="2:10" x14ac:dyDescent="0.25">
      <c r="B31" s="8">
        <v>5.3992534162740142</v>
      </c>
      <c r="C31" s="8">
        <v>5</v>
      </c>
      <c r="D31" s="8">
        <v>-0.39925341627401423</v>
      </c>
      <c r="E31" s="8">
        <v>31.75</v>
      </c>
      <c r="F31" s="8">
        <v>109</v>
      </c>
      <c r="G31" s="8">
        <v>99.75</v>
      </c>
      <c r="H31" s="8">
        <v>29.453125</v>
      </c>
      <c r="I31" s="8">
        <v>26.1875</v>
      </c>
      <c r="J31" s="8">
        <v>0</v>
      </c>
    </row>
    <row r="32" spans="2:10" x14ac:dyDescent="0.25">
      <c r="B32" s="8">
        <v>6.3726054466820461</v>
      </c>
      <c r="C32" s="8">
        <v>5</v>
      </c>
      <c r="D32" s="8">
        <v>-1.3726054466820461</v>
      </c>
      <c r="E32" s="8">
        <v>26.28125</v>
      </c>
      <c r="F32" s="8">
        <v>285.25</v>
      </c>
      <c r="G32" s="8">
        <v>150.875</v>
      </c>
      <c r="H32" s="8">
        <v>99.177734375</v>
      </c>
      <c r="I32" s="8">
        <v>30.25</v>
      </c>
      <c r="J32" s="8">
        <v>0</v>
      </c>
    </row>
    <row r="33" spans="2:10" x14ac:dyDescent="0.25">
      <c r="B33" s="8">
        <v>6.7077431778779095</v>
      </c>
      <c r="C33" s="8">
        <v>8</v>
      </c>
      <c r="D33" s="8">
        <v>1.2922568221220905</v>
      </c>
      <c r="E33" s="8">
        <v>22.53125</v>
      </c>
      <c r="F33" s="8">
        <v>286.25</v>
      </c>
      <c r="G33" s="8">
        <v>124.5</v>
      </c>
      <c r="H33" s="8">
        <v>83.9609375</v>
      </c>
      <c r="I33" s="8">
        <v>42.375</v>
      </c>
      <c r="J33" s="8">
        <v>219.796875</v>
      </c>
    </row>
    <row r="34" spans="2:10" x14ac:dyDescent="0.25">
      <c r="B34" s="8">
        <v>6.540279323803782</v>
      </c>
      <c r="C34" s="8">
        <v>6</v>
      </c>
      <c r="D34" s="8">
        <v>-0.54027932380378196</v>
      </c>
      <c r="E34" s="8">
        <v>27</v>
      </c>
      <c r="F34" s="8">
        <v>296.25</v>
      </c>
      <c r="G34" s="8">
        <v>107.75</v>
      </c>
      <c r="H34" s="8">
        <v>69.37890625</v>
      </c>
      <c r="I34" s="8">
        <v>34.9375</v>
      </c>
      <c r="J34" s="8">
        <v>197.1015625</v>
      </c>
    </row>
    <row r="35" spans="2:10" x14ac:dyDescent="0.25">
      <c r="B35" s="8">
        <v>6.0550553594105025</v>
      </c>
      <c r="C35" s="8">
        <v>6</v>
      </c>
      <c r="D35" s="8">
        <v>-5.5055359410502547E-2</v>
      </c>
      <c r="E35" s="8">
        <v>25.40625</v>
      </c>
      <c r="F35" s="8">
        <v>257.75</v>
      </c>
      <c r="G35" s="8">
        <v>111.25</v>
      </c>
      <c r="H35" s="8">
        <v>63.15234375</v>
      </c>
      <c r="I35" s="8">
        <v>33</v>
      </c>
      <c r="J35" s="8">
        <v>0</v>
      </c>
    </row>
    <row r="36" spans="2:10" x14ac:dyDescent="0.25">
      <c r="B36" s="8">
        <v>7.0493236315989378</v>
      </c>
      <c r="C36" s="8">
        <v>10</v>
      </c>
      <c r="D36" s="8">
        <v>2.9506763684010622</v>
      </c>
      <c r="E36" s="8">
        <v>29.5</v>
      </c>
      <c r="F36" s="8">
        <v>299.25</v>
      </c>
      <c r="G36" s="8">
        <v>209.125</v>
      </c>
      <c r="H36" s="8">
        <v>172.478515625</v>
      </c>
      <c r="I36" s="8">
        <v>31.6875</v>
      </c>
      <c r="J36" s="8">
        <v>189.4609375</v>
      </c>
    </row>
  </sheetData>
  <mergeCells count="12">
    <mergeCell ref="B3:I3"/>
    <mergeCell ref="L3:O3"/>
    <mergeCell ref="C10:F10"/>
    <mergeCell ref="C11:F11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showGridLines="0" workbookViewId="0"/>
  </sheetViews>
  <sheetFormatPr defaultRowHeight="15" x14ac:dyDescent="0.25"/>
  <cols>
    <col min="12" max="12" width="13.28515625" bestFit="1" customWidth="1"/>
  </cols>
  <sheetData>
    <row r="1" spans="2:15" ht="18.75" x14ac:dyDescent="0.3">
      <c r="B1" s="10" t="s">
        <v>274</v>
      </c>
      <c r="N1" t="s">
        <v>244</v>
      </c>
    </row>
    <row r="3" spans="2:15" ht="15.75" x14ac:dyDescent="0.25">
      <c r="B3" s="24" t="s">
        <v>30</v>
      </c>
      <c r="C3" s="25"/>
      <c r="D3" s="25"/>
      <c r="E3" s="25"/>
      <c r="F3" s="25"/>
      <c r="G3" s="25"/>
      <c r="H3" s="25"/>
      <c r="I3" s="26"/>
      <c r="L3" s="24" t="s">
        <v>31</v>
      </c>
      <c r="M3" s="25"/>
      <c r="N3" s="25"/>
      <c r="O3" s="26"/>
    </row>
    <row r="4" spans="2:15" x14ac:dyDescent="0.25">
      <c r="B4" s="27" t="s">
        <v>47</v>
      </c>
      <c r="C4" s="28"/>
      <c r="D4" s="27" t="s">
        <v>271</v>
      </c>
      <c r="E4" s="28"/>
      <c r="F4" s="27" t="s">
        <v>109</v>
      </c>
      <c r="G4" s="28"/>
      <c r="H4" s="27" t="s">
        <v>110</v>
      </c>
      <c r="I4" s="28"/>
      <c r="L4" s="12" t="s">
        <v>268</v>
      </c>
      <c r="M4" s="12" t="s">
        <v>269</v>
      </c>
      <c r="N4" s="12" t="s">
        <v>270</v>
      </c>
      <c r="O4" s="12" t="s">
        <v>35</v>
      </c>
    </row>
    <row r="5" spans="2:15" x14ac:dyDescent="0.25">
      <c r="B5" s="27" t="s">
        <v>272</v>
      </c>
      <c r="C5" s="28"/>
      <c r="D5" s="27" t="s">
        <v>144</v>
      </c>
      <c r="E5" s="28"/>
      <c r="F5" s="27" t="s">
        <v>273</v>
      </c>
      <c r="G5" s="28"/>
      <c r="H5" s="29"/>
      <c r="I5" s="28"/>
      <c r="L5" s="8">
        <v>2</v>
      </c>
      <c r="M5" s="8">
        <v>12</v>
      </c>
      <c r="N5" s="8">
        <v>5</v>
      </c>
      <c r="O5" s="8">
        <v>19</v>
      </c>
    </row>
    <row r="10" spans="2:15" x14ac:dyDescent="0.25">
      <c r="B10" s="21" t="s">
        <v>272</v>
      </c>
    </row>
    <row r="12" spans="2:15" x14ac:dyDescent="0.25">
      <c r="C12" s="12" t="s">
        <v>275</v>
      </c>
      <c r="D12" s="12" t="s">
        <v>276</v>
      </c>
    </row>
    <row r="13" spans="2:15" x14ac:dyDescent="0.25">
      <c r="C13" s="8">
        <v>1</v>
      </c>
      <c r="D13" s="8">
        <v>168.081671895276</v>
      </c>
    </row>
    <row r="14" spans="2:15" x14ac:dyDescent="0.25">
      <c r="C14" s="8">
        <v>2</v>
      </c>
      <c r="D14" s="8">
        <v>116.52641838508804</v>
      </c>
    </row>
    <row r="15" spans="2:15" x14ac:dyDescent="0.25">
      <c r="C15" s="8">
        <v>3</v>
      </c>
      <c r="D15" s="8">
        <v>107.54800908002683</v>
      </c>
    </row>
    <row r="16" spans="2:15" x14ac:dyDescent="0.25">
      <c r="C16" s="8">
        <v>4</v>
      </c>
      <c r="D16" s="8">
        <v>103.58286132269089</v>
      </c>
    </row>
    <row r="17" spans="3:4" x14ac:dyDescent="0.25">
      <c r="C17" s="8">
        <v>5</v>
      </c>
      <c r="D17" s="8">
        <v>102.13852274848485</v>
      </c>
    </row>
    <row r="18" spans="3:4" x14ac:dyDescent="0.25">
      <c r="C18" s="8">
        <v>6</v>
      </c>
      <c r="D18" s="8">
        <v>100.72565314810826</v>
      </c>
    </row>
    <row r="19" spans="3:4" x14ac:dyDescent="0.25">
      <c r="C19" s="8">
        <v>7</v>
      </c>
      <c r="D19" s="8">
        <v>99.328796843094494</v>
      </c>
    </row>
    <row r="20" spans="3:4" x14ac:dyDescent="0.25">
      <c r="C20" s="8">
        <v>8</v>
      </c>
      <c r="D20" s="8">
        <v>97.940976127351519</v>
      </c>
    </row>
    <row r="21" spans="3:4" x14ac:dyDescent="0.25">
      <c r="C21" s="8">
        <v>9</v>
      </c>
      <c r="D21" s="8">
        <v>96.555840908852588</v>
      </c>
    </row>
    <row r="22" spans="3:4" x14ac:dyDescent="0.25">
      <c r="C22" s="8">
        <v>10</v>
      </c>
      <c r="D22" s="8">
        <v>95.167983261992944</v>
      </c>
    </row>
    <row r="23" spans="3:4" x14ac:dyDescent="0.25">
      <c r="C23" s="8">
        <v>11</v>
      </c>
      <c r="D23" s="8">
        <v>93.773041075988345</v>
      </c>
    </row>
    <row r="24" spans="3:4" x14ac:dyDescent="0.25">
      <c r="C24" s="8">
        <v>12</v>
      </c>
      <c r="D24" s="8">
        <v>92.367713282803521</v>
      </c>
    </row>
    <row r="25" spans="3:4" x14ac:dyDescent="0.25">
      <c r="C25" s="8">
        <v>13</v>
      </c>
      <c r="D25" s="8">
        <v>90.949737908863455</v>
      </c>
    </row>
    <row r="26" spans="3:4" x14ac:dyDescent="0.25">
      <c r="C26" s="8">
        <v>14</v>
      </c>
      <c r="D26" s="8">
        <v>89.517853201716363</v>
      </c>
    </row>
    <row r="27" spans="3:4" x14ac:dyDescent="0.25">
      <c r="C27" s="8">
        <v>15</v>
      </c>
      <c r="D27" s="8">
        <v>88.071749044492819</v>
      </c>
    </row>
    <row r="28" spans="3:4" x14ac:dyDescent="0.25">
      <c r="C28" s="8">
        <v>16</v>
      </c>
      <c r="D28" s="8">
        <v>86.61201060329644</v>
      </c>
    </row>
    <row r="29" spans="3:4" x14ac:dyDescent="0.25">
      <c r="C29" s="8">
        <v>17</v>
      </c>
      <c r="D29" s="8">
        <v>85.203439709945229</v>
      </c>
    </row>
    <row r="30" spans="3:4" x14ac:dyDescent="0.25">
      <c r="C30" s="8">
        <v>18</v>
      </c>
      <c r="D30" s="8">
        <v>83.945200187732638</v>
      </c>
    </row>
    <row r="31" spans="3:4" x14ac:dyDescent="0.25">
      <c r="C31" s="8">
        <v>19</v>
      </c>
      <c r="D31" s="8">
        <v>82.463187274675505</v>
      </c>
    </row>
    <row r="32" spans="3:4" x14ac:dyDescent="0.25">
      <c r="C32" s="8">
        <v>20</v>
      </c>
      <c r="D32" s="8">
        <v>81.023523534201743</v>
      </c>
    </row>
    <row r="33" spans="3:4" x14ac:dyDescent="0.25">
      <c r="C33" s="8">
        <v>21</v>
      </c>
      <c r="D33" s="8">
        <v>79.601118006388404</v>
      </c>
    </row>
    <row r="34" spans="3:4" x14ac:dyDescent="0.25">
      <c r="C34" s="8">
        <v>22</v>
      </c>
      <c r="D34" s="8">
        <v>78.188928027028467</v>
      </c>
    </row>
    <row r="35" spans="3:4" x14ac:dyDescent="0.25">
      <c r="C35" s="8">
        <v>23</v>
      </c>
      <c r="D35" s="8">
        <v>76.786650332521532</v>
      </c>
    </row>
    <row r="36" spans="3:4" x14ac:dyDescent="0.25">
      <c r="C36" s="8">
        <v>24</v>
      </c>
      <c r="D36" s="8">
        <v>75.396583727022062</v>
      </c>
    </row>
    <row r="37" spans="3:4" x14ac:dyDescent="0.25">
      <c r="C37" s="8">
        <v>25</v>
      </c>
      <c r="D37" s="8">
        <v>74.022027239384116</v>
      </c>
    </row>
    <row r="38" spans="3:4" x14ac:dyDescent="0.25">
      <c r="C38" s="8">
        <v>26</v>
      </c>
      <c r="D38" s="8">
        <v>72.666623587015636</v>
      </c>
    </row>
    <row r="39" spans="3:4" x14ac:dyDescent="0.25">
      <c r="C39" s="8">
        <v>27</v>
      </c>
      <c r="D39" s="8">
        <v>71.266677423359909</v>
      </c>
    </row>
    <row r="40" spans="3:4" x14ac:dyDescent="0.25">
      <c r="C40" s="8">
        <v>28</v>
      </c>
      <c r="D40" s="8">
        <v>70.142404189654115</v>
      </c>
    </row>
    <row r="41" spans="3:4" x14ac:dyDescent="0.25">
      <c r="C41" s="8">
        <v>29</v>
      </c>
      <c r="D41" s="8">
        <v>68.96870692385815</v>
      </c>
    </row>
    <row r="42" spans="3:4" x14ac:dyDescent="0.25">
      <c r="C42" s="8">
        <v>30</v>
      </c>
      <c r="D42" s="8">
        <v>67.796117583068522</v>
      </c>
    </row>
  </sheetData>
  <mergeCells count="10">
    <mergeCell ref="B5:C5"/>
    <mergeCell ref="D5:E5"/>
    <mergeCell ref="F5:G5"/>
    <mergeCell ref="H5:I5"/>
    <mergeCell ref="B3:I3"/>
    <mergeCell ref="L3:O3"/>
    <mergeCell ref="B4:C4"/>
    <mergeCell ref="D4:E4"/>
    <mergeCell ref="F4:G4"/>
    <mergeCell ref="H4:I4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/>
  </sheetViews>
  <sheetFormatPr defaultRowHeight="15" x14ac:dyDescent="0.25"/>
  <sheetData>
    <row r="1" spans="1:2" x14ac:dyDescent="0.25">
      <c r="A1">
        <v>1</v>
      </c>
      <c r="B1">
        <v>286.5</v>
      </c>
    </row>
    <row r="2" spans="1:2" x14ac:dyDescent="0.25">
      <c r="A2">
        <v>3</v>
      </c>
      <c r="B2">
        <v>109</v>
      </c>
    </row>
    <row r="3" spans="1:2" x14ac:dyDescent="0.25">
      <c r="A3">
        <v>4</v>
      </c>
      <c r="B3">
        <v>299.25</v>
      </c>
    </row>
    <row r="4" spans="1:2" x14ac:dyDescent="0.25">
      <c r="A4">
        <v>5</v>
      </c>
      <c r="B4">
        <v>82.75</v>
      </c>
    </row>
    <row r="5" spans="1:2" x14ac:dyDescent="0.25">
      <c r="A5">
        <v>6</v>
      </c>
      <c r="B5">
        <v>256.75</v>
      </c>
    </row>
    <row r="6" spans="1:2" x14ac:dyDescent="0.25">
      <c r="A6">
        <v>7</v>
      </c>
      <c r="B6">
        <v>278.75</v>
      </c>
    </row>
    <row r="7" spans="1:2" x14ac:dyDescent="0.25">
      <c r="A7">
        <v>8</v>
      </c>
      <c r="B7">
        <v>300.5</v>
      </c>
    </row>
    <row r="8" spans="1:2" x14ac:dyDescent="0.25">
      <c r="A8">
        <v>9</v>
      </c>
      <c r="B8">
        <v>239.25</v>
      </c>
    </row>
    <row r="9" spans="1:2" x14ac:dyDescent="0.25">
      <c r="A9">
        <v>10</v>
      </c>
      <c r="B9">
        <v>230.5</v>
      </c>
    </row>
    <row r="10" spans="1:2" x14ac:dyDescent="0.25">
      <c r="A10">
        <v>11</v>
      </c>
      <c r="B10">
        <v>280</v>
      </c>
    </row>
    <row r="11" spans="1:2" x14ac:dyDescent="0.25">
      <c r="A11">
        <v>13</v>
      </c>
      <c r="B11">
        <v>295</v>
      </c>
    </row>
    <row r="12" spans="1:2" x14ac:dyDescent="0.25">
      <c r="A12">
        <v>14</v>
      </c>
      <c r="B12">
        <v>112.25</v>
      </c>
    </row>
    <row r="13" spans="1:2" x14ac:dyDescent="0.25">
      <c r="A13">
        <v>15</v>
      </c>
      <c r="B13">
        <v>229.75</v>
      </c>
    </row>
    <row r="14" spans="1:2" x14ac:dyDescent="0.25">
      <c r="A14">
        <v>16</v>
      </c>
      <c r="B14">
        <v>286.25</v>
      </c>
    </row>
    <row r="15" spans="1:2" x14ac:dyDescent="0.25">
      <c r="A15">
        <v>17</v>
      </c>
      <c r="B15">
        <v>267.25</v>
      </c>
    </row>
    <row r="16" spans="1:2" x14ac:dyDescent="0.25">
      <c r="A16">
        <v>19</v>
      </c>
      <c r="B16">
        <v>314.75</v>
      </c>
    </row>
    <row r="17" spans="1:2" x14ac:dyDescent="0.25">
      <c r="A17">
        <v>20</v>
      </c>
      <c r="B17">
        <v>320.5</v>
      </c>
    </row>
    <row r="18" spans="1:2" x14ac:dyDescent="0.25">
      <c r="A18">
        <v>22</v>
      </c>
      <c r="B18">
        <v>94.25</v>
      </c>
    </row>
    <row r="19" spans="1:2" x14ac:dyDescent="0.25">
      <c r="A19">
        <v>23</v>
      </c>
      <c r="B19">
        <v>303.25</v>
      </c>
    </row>
    <row r="20" spans="1:2" x14ac:dyDescent="0.25">
      <c r="A20">
        <v>24</v>
      </c>
      <c r="B20">
        <v>143.5</v>
      </c>
    </row>
    <row r="21" spans="1:2" x14ac:dyDescent="0.25">
      <c r="A21">
        <v>25</v>
      </c>
      <c r="B21">
        <v>328.5</v>
      </c>
    </row>
    <row r="22" spans="1:2" x14ac:dyDescent="0.25">
      <c r="A22">
        <v>26</v>
      </c>
      <c r="B22">
        <v>105.75</v>
      </c>
    </row>
    <row r="23" spans="1:2" x14ac:dyDescent="0.25">
      <c r="A23">
        <v>27</v>
      </c>
      <c r="B23">
        <v>82.5</v>
      </c>
    </row>
    <row r="24" spans="1:2" x14ac:dyDescent="0.25">
      <c r="A24">
        <v>28</v>
      </c>
      <c r="B24">
        <v>169.75</v>
      </c>
    </row>
    <row r="25" spans="1:2" x14ac:dyDescent="0.25">
      <c r="A25">
        <v>29</v>
      </c>
      <c r="B25">
        <v>286.25</v>
      </c>
    </row>
    <row r="26" spans="1:2" x14ac:dyDescent="0.25">
      <c r="A26">
        <v>30</v>
      </c>
      <c r="B26">
        <v>319.75</v>
      </c>
    </row>
    <row r="27" spans="1:2" x14ac:dyDescent="0.25">
      <c r="A27">
        <v>31</v>
      </c>
      <c r="B27">
        <v>263.5</v>
      </c>
    </row>
    <row r="28" spans="1:2" x14ac:dyDescent="0.25">
      <c r="A28">
        <v>32</v>
      </c>
      <c r="B28">
        <v>353.5</v>
      </c>
    </row>
    <row r="29" spans="1:2" x14ac:dyDescent="0.25">
      <c r="A29">
        <v>33</v>
      </c>
      <c r="B29">
        <v>287.5</v>
      </c>
    </row>
    <row r="30" spans="1:2" x14ac:dyDescent="0.25">
      <c r="A30">
        <v>34</v>
      </c>
      <c r="B30">
        <v>199.5</v>
      </c>
    </row>
    <row r="31" spans="1:2" x14ac:dyDescent="0.25">
      <c r="A31">
        <v>36</v>
      </c>
      <c r="B31">
        <v>90</v>
      </c>
    </row>
    <row r="32" spans="1:2" x14ac:dyDescent="0.25">
      <c r="A32">
        <v>37</v>
      </c>
      <c r="B32">
        <v>74</v>
      </c>
    </row>
    <row r="33" spans="1:2" x14ac:dyDescent="0.25">
      <c r="A33">
        <v>38</v>
      </c>
      <c r="B33">
        <v>303.75</v>
      </c>
    </row>
    <row r="34" spans="1:2" x14ac:dyDescent="0.25">
      <c r="A34">
        <v>39</v>
      </c>
      <c r="B34">
        <v>323</v>
      </c>
    </row>
    <row r="35" spans="1:2" x14ac:dyDescent="0.25">
      <c r="A35">
        <v>40</v>
      </c>
      <c r="B35">
        <v>186.25</v>
      </c>
    </row>
    <row r="36" spans="1:2" x14ac:dyDescent="0.25">
      <c r="A36">
        <v>41</v>
      </c>
      <c r="B36">
        <v>168</v>
      </c>
    </row>
    <row r="37" spans="1:2" x14ac:dyDescent="0.25">
      <c r="A37">
        <v>42</v>
      </c>
      <c r="B37">
        <v>291</v>
      </c>
    </row>
    <row r="38" spans="1:2" x14ac:dyDescent="0.25">
      <c r="A38">
        <v>43</v>
      </c>
      <c r="B38">
        <v>173.5</v>
      </c>
    </row>
    <row r="39" spans="1:2" x14ac:dyDescent="0.25">
      <c r="A39">
        <v>44</v>
      </c>
      <c r="B39">
        <v>257.75</v>
      </c>
    </row>
    <row r="40" spans="1:2" x14ac:dyDescent="0.25">
      <c r="A40">
        <v>45</v>
      </c>
      <c r="B40">
        <v>306.5</v>
      </c>
    </row>
    <row r="41" spans="1:2" x14ac:dyDescent="0.25">
      <c r="A41">
        <v>48</v>
      </c>
      <c r="B41">
        <v>135.25</v>
      </c>
    </row>
    <row r="42" spans="1:2" x14ac:dyDescent="0.25">
      <c r="A42">
        <v>50</v>
      </c>
      <c r="B42">
        <v>211</v>
      </c>
    </row>
    <row r="43" spans="1:2" x14ac:dyDescent="0.25">
      <c r="A43">
        <v>51</v>
      </c>
      <c r="B43">
        <v>333</v>
      </c>
    </row>
    <row r="44" spans="1:2" x14ac:dyDescent="0.25">
      <c r="A44">
        <v>52</v>
      </c>
      <c r="B44">
        <v>285.25</v>
      </c>
    </row>
    <row r="45" spans="1:2" x14ac:dyDescent="0.25">
      <c r="A45">
        <v>53</v>
      </c>
      <c r="B45">
        <v>296.25</v>
      </c>
    </row>
    <row r="46" spans="1:2" x14ac:dyDescent="0.25">
      <c r="A46">
        <v>54</v>
      </c>
      <c r="B46">
        <v>126.25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7"/>
  <sheetViews>
    <sheetView showGridLines="0" workbookViewId="0">
      <selection activeCell="N1" sqref="N1"/>
    </sheetView>
  </sheetViews>
  <sheetFormatPr defaultRowHeight="15" x14ac:dyDescent="0.25"/>
  <cols>
    <col min="12" max="12" width="13.28515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ht="18.75" x14ac:dyDescent="0.3">
      <c r="B1" s="10" t="s">
        <v>267</v>
      </c>
      <c r="N1" t="s">
        <v>244</v>
      </c>
      <c r="BZ1" s="12" t="s">
        <v>136</v>
      </c>
      <c r="CA1" s="12" t="s">
        <v>137</v>
      </c>
      <c r="CB1" s="12" t="s">
        <v>138</v>
      </c>
    </row>
    <row r="2" spans="2:80" x14ac:dyDescent="0.25">
      <c r="BZ2">
        <v>0</v>
      </c>
      <c r="CA2">
        <v>-69.159745684059899</v>
      </c>
      <c r="CB2">
        <v>-69.159745684059899</v>
      </c>
    </row>
    <row r="3" spans="2:80" ht="15.75" x14ac:dyDescent="0.25">
      <c r="B3" s="24" t="s">
        <v>30</v>
      </c>
      <c r="C3" s="25"/>
      <c r="D3" s="25"/>
      <c r="E3" s="25"/>
      <c r="F3" s="25"/>
      <c r="G3" s="25"/>
      <c r="H3" s="25"/>
      <c r="I3" s="26"/>
      <c r="L3" s="24" t="s">
        <v>31</v>
      </c>
      <c r="M3" s="25"/>
      <c r="N3" s="25"/>
      <c r="O3" s="26"/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0.58068483851964992</v>
      </c>
      <c r="CA3">
        <v>-56.965364075147249</v>
      </c>
      <c r="CB3">
        <v>-68.540624003232608</v>
      </c>
    </row>
    <row r="4" spans="2:80" x14ac:dyDescent="0.25">
      <c r="B4" s="27" t="s">
        <v>47</v>
      </c>
      <c r="C4" s="28"/>
      <c r="D4" s="27" t="s">
        <v>271</v>
      </c>
      <c r="E4" s="28"/>
      <c r="F4" s="27" t="s">
        <v>109</v>
      </c>
      <c r="G4" s="28"/>
      <c r="H4" s="27" t="s">
        <v>110</v>
      </c>
      <c r="I4" s="28"/>
      <c r="L4" s="12" t="s">
        <v>268</v>
      </c>
      <c r="M4" s="12" t="s">
        <v>269</v>
      </c>
      <c r="N4" s="12" t="s">
        <v>270</v>
      </c>
      <c r="O4" s="12" t="s">
        <v>35</v>
      </c>
      <c r="AZ4" s="16">
        <v>1</v>
      </c>
      <c r="BA4" s="16">
        <v>7.0493236315989378</v>
      </c>
      <c r="BB4" s="16">
        <v>10</v>
      </c>
      <c r="BC4" s="16">
        <v>10</v>
      </c>
      <c r="BD4" s="16">
        <v>5.9090909090909092</v>
      </c>
      <c r="BE4">
        <v>1</v>
      </c>
      <c r="BF4">
        <v>1.523076923076923</v>
      </c>
      <c r="BZ4">
        <v>1.2052557199113689</v>
      </c>
      <c r="CA4">
        <v>-50.719655261230059</v>
      </c>
      <c r="CB4">
        <v>-67.874711363135432</v>
      </c>
    </row>
    <row r="5" spans="2:80" x14ac:dyDescent="0.25">
      <c r="B5" s="27" t="s">
        <v>272</v>
      </c>
      <c r="C5" s="28"/>
      <c r="D5" s="27" t="s">
        <v>144</v>
      </c>
      <c r="E5" s="28"/>
      <c r="F5" s="27" t="s">
        <v>273</v>
      </c>
      <c r="G5" s="28"/>
      <c r="H5" s="29"/>
      <c r="I5" s="28"/>
      <c r="L5" s="8">
        <v>2</v>
      </c>
      <c r="M5" s="8">
        <v>12</v>
      </c>
      <c r="N5" s="8">
        <v>5</v>
      </c>
      <c r="O5" s="8">
        <v>19</v>
      </c>
      <c r="AZ5" s="16">
        <v>2</v>
      </c>
      <c r="BA5" s="16">
        <v>6.7077431778779095</v>
      </c>
      <c r="BB5" s="16">
        <v>8</v>
      </c>
      <c r="BC5" s="16">
        <v>18</v>
      </c>
      <c r="BD5" s="16">
        <v>11.818181818181818</v>
      </c>
      <c r="BE5">
        <v>2</v>
      </c>
      <c r="BF5">
        <v>1.1846153846153846</v>
      </c>
      <c r="BZ5">
        <v>2.4219015445717691</v>
      </c>
      <c r="CA5">
        <v>-43.014231705047521</v>
      </c>
      <c r="CB5">
        <v>-66.577533000677192</v>
      </c>
    </row>
    <row r="6" spans="2:80" x14ac:dyDescent="0.25">
      <c r="AZ6" s="17">
        <v>3</v>
      </c>
      <c r="BA6" s="17">
        <v>6.540279323803782</v>
      </c>
      <c r="BB6" s="17">
        <v>6</v>
      </c>
      <c r="BC6" s="17">
        <v>24</v>
      </c>
      <c r="BD6" s="17">
        <v>17.727272727272727</v>
      </c>
      <c r="BE6">
        <v>3</v>
      </c>
      <c r="BF6">
        <v>1.0153846153846153</v>
      </c>
      <c r="BZ6">
        <v>4.3030363379555769</v>
      </c>
      <c r="CA6">
        <v>-34.549125134820386</v>
      </c>
      <c r="CB6">
        <v>-64.571881642340458</v>
      </c>
    </row>
    <row r="7" spans="2:80" x14ac:dyDescent="0.25">
      <c r="AZ7" s="17">
        <v>4</v>
      </c>
      <c r="BA7" s="17">
        <v>6.4669255861852815</v>
      </c>
      <c r="BB7" s="17">
        <v>8</v>
      </c>
      <c r="BC7" s="17">
        <v>32</v>
      </c>
      <c r="BD7" s="17">
        <v>23.636363636363637</v>
      </c>
      <c r="BE7">
        <v>4</v>
      </c>
      <c r="BF7">
        <v>1.523076923076923</v>
      </c>
      <c r="BZ7">
        <v>5.4280588880747569</v>
      </c>
      <c r="CA7">
        <v>-30.724048464415183</v>
      </c>
      <c r="CB7">
        <v>-63.372391306112547</v>
      </c>
    </row>
    <row r="8" spans="2:80" x14ac:dyDescent="0.25">
      <c r="AZ8" s="16">
        <v>5</v>
      </c>
      <c r="BA8" s="16">
        <v>6.4626713272544638</v>
      </c>
      <c r="BB8" s="16">
        <v>7</v>
      </c>
      <c r="BC8" s="16">
        <v>39</v>
      </c>
      <c r="BD8" s="16">
        <v>29.545454545454547</v>
      </c>
      <c r="BE8">
        <v>5</v>
      </c>
      <c r="BF8">
        <v>1.1846153846153846</v>
      </c>
      <c r="BZ8">
        <v>5.6549004439087618</v>
      </c>
      <c r="CA8">
        <v>-30.119137648857841</v>
      </c>
      <c r="CB8">
        <v>-63.130534594841315</v>
      </c>
    </row>
    <row r="9" spans="2:80" x14ac:dyDescent="0.25">
      <c r="AZ9" s="16">
        <v>6</v>
      </c>
      <c r="BA9" s="16">
        <v>6.3726054466820461</v>
      </c>
      <c r="BB9" s="16">
        <v>5</v>
      </c>
      <c r="BC9" s="16">
        <v>44</v>
      </c>
      <c r="BD9" s="16">
        <v>35.454545454545453</v>
      </c>
      <c r="BE9">
        <v>6</v>
      </c>
      <c r="BF9">
        <v>0.93076923076923079</v>
      </c>
      <c r="BZ9">
        <v>9.296966301578296</v>
      </c>
      <c r="CA9">
        <v>-22.314710810994551</v>
      </c>
      <c r="CB9">
        <v>-59.247392163858521</v>
      </c>
    </row>
    <row r="10" spans="2:80" x14ac:dyDescent="0.25">
      <c r="AZ10" s="17">
        <v>7</v>
      </c>
      <c r="BA10" s="17">
        <v>6.3301560828616763</v>
      </c>
      <c r="BB10" s="17">
        <v>9</v>
      </c>
      <c r="BC10" s="17">
        <v>53</v>
      </c>
      <c r="BD10" s="17">
        <v>41.36363636363636</v>
      </c>
      <c r="BE10">
        <v>7</v>
      </c>
      <c r="BF10">
        <v>0.84615384615384615</v>
      </c>
      <c r="BZ10">
        <v>9.690722816441296</v>
      </c>
      <c r="CA10">
        <v>-21.625636909984301</v>
      </c>
      <c r="CB10">
        <v>-58.827572015049128</v>
      </c>
    </row>
    <row r="11" spans="2:80" x14ac:dyDescent="0.25">
      <c r="AZ11" s="17">
        <v>8</v>
      </c>
      <c r="BA11" s="17">
        <v>6.2959155400796813</v>
      </c>
      <c r="BB11" s="17">
        <v>9</v>
      </c>
      <c r="BC11" s="17">
        <v>62</v>
      </c>
      <c r="BD11" s="17">
        <v>47.272727272727266</v>
      </c>
      <c r="BE11">
        <v>8</v>
      </c>
      <c r="BF11">
        <v>1.0153846153846153</v>
      </c>
      <c r="BZ11">
        <v>10.959955984209206</v>
      </c>
      <c r="CA11">
        <v>-19.792300112097319</v>
      </c>
      <c r="CB11">
        <v>-57.474325434350568</v>
      </c>
    </row>
    <row r="12" spans="2:80" x14ac:dyDescent="0.25">
      <c r="AZ12" s="16">
        <v>9</v>
      </c>
      <c r="BA12" s="16">
        <v>6.2851339928043934</v>
      </c>
      <c r="BB12" s="16">
        <v>6</v>
      </c>
      <c r="BC12" s="16">
        <v>68</v>
      </c>
      <c r="BD12" s="16">
        <v>53.181818181818173</v>
      </c>
      <c r="BE12">
        <v>9</v>
      </c>
      <c r="BF12">
        <v>0.93076923076923079</v>
      </c>
      <c r="BZ12">
        <v>12.101150218905413</v>
      </c>
      <c r="CA12">
        <v>-18.42286703046187</v>
      </c>
      <c r="CB12">
        <v>-56.257592973181588</v>
      </c>
    </row>
    <row r="13" spans="2:80" x14ac:dyDescent="0.25">
      <c r="AZ13" s="16">
        <v>10</v>
      </c>
      <c r="BA13" s="16">
        <v>6.1673460097108688</v>
      </c>
      <c r="BB13" s="16">
        <v>8</v>
      </c>
      <c r="BC13" s="16">
        <v>76</v>
      </c>
      <c r="BD13" s="16">
        <v>59.090909090909079</v>
      </c>
      <c r="BE13">
        <v>10</v>
      </c>
      <c r="BF13">
        <v>0.59230769230769231</v>
      </c>
      <c r="BZ13">
        <v>14.632015186238213</v>
      </c>
      <c r="CA13">
        <v>-15.89200206312907</v>
      </c>
      <c r="CB13">
        <v>-53.559204331734456</v>
      </c>
    </row>
    <row r="14" spans="2:80" x14ac:dyDescent="0.25">
      <c r="AZ14" s="17">
        <v>11</v>
      </c>
      <c r="BA14" s="17">
        <v>6.1097940106858761</v>
      </c>
      <c r="BB14" s="17">
        <v>5</v>
      </c>
      <c r="BC14" s="17">
        <v>81</v>
      </c>
      <c r="BD14" s="17">
        <v>64.999999999999986</v>
      </c>
      <c r="BZ14">
        <v>16.134256034717989</v>
      </c>
      <c r="CA14">
        <v>-14.640134689395921</v>
      </c>
      <c r="CB14">
        <v>-51.9575267651404</v>
      </c>
    </row>
    <row r="15" spans="2:80" x14ac:dyDescent="0.25">
      <c r="AZ15" s="17">
        <v>12</v>
      </c>
      <c r="BA15" s="17">
        <v>6.0550553594105025</v>
      </c>
      <c r="BB15" s="17">
        <v>6</v>
      </c>
      <c r="BC15" s="17">
        <v>87</v>
      </c>
      <c r="BD15" s="17">
        <v>70.909090909090892</v>
      </c>
      <c r="BZ15">
        <v>22.2078208668934</v>
      </c>
      <c r="CA15">
        <v>-10.435359036351407</v>
      </c>
      <c r="CB15">
        <v>-45.481938945255024</v>
      </c>
    </row>
    <row r="16" spans="2:80" x14ac:dyDescent="0.25">
      <c r="AZ16" s="16">
        <v>13</v>
      </c>
      <c r="BA16" s="16">
        <v>5.9298686220371879</v>
      </c>
      <c r="BB16" s="16">
        <v>6</v>
      </c>
      <c r="BC16" s="16">
        <v>93</v>
      </c>
      <c r="BD16" s="16">
        <v>76.818181818181799</v>
      </c>
      <c r="BZ16">
        <v>22.807174182892268</v>
      </c>
      <c r="CA16">
        <v>-10.092871427209195</v>
      </c>
      <c r="CB16">
        <v>-44.842913078217393</v>
      </c>
    </row>
    <row r="17" spans="52:80" x14ac:dyDescent="0.25">
      <c r="AZ17" s="16">
        <v>14</v>
      </c>
      <c r="BA17" s="16">
        <v>5.8428891450279981</v>
      </c>
      <c r="BB17" s="16">
        <v>4</v>
      </c>
      <c r="BC17" s="16">
        <v>97</v>
      </c>
      <c r="BD17" s="16">
        <v>82.727272727272705</v>
      </c>
      <c r="BZ17">
        <v>31.673962165693634</v>
      </c>
      <c r="CA17">
        <v>-5.9550370352352235</v>
      </c>
      <c r="CB17">
        <v>-35.389212352284929</v>
      </c>
    </row>
    <row r="18" spans="52:80" x14ac:dyDescent="0.25">
      <c r="AZ18" s="17">
        <v>15</v>
      </c>
      <c r="BA18" s="17">
        <v>5.8287411772582631</v>
      </c>
      <c r="BB18" s="17">
        <v>7</v>
      </c>
      <c r="BC18" s="17">
        <v>104</v>
      </c>
      <c r="BD18" s="17">
        <v>88.636363636363612</v>
      </c>
      <c r="BZ18">
        <v>33.609930155779296</v>
      </c>
      <c r="CA18">
        <v>-5.229049038953101</v>
      </c>
      <c r="CB18">
        <v>-33.325098263986575</v>
      </c>
    </row>
    <row r="19" spans="52:80" x14ac:dyDescent="0.25">
      <c r="AZ19" s="17">
        <v>16</v>
      </c>
      <c r="BA19" s="17">
        <v>5.589498888161657</v>
      </c>
      <c r="BB19" s="17">
        <v>5</v>
      </c>
      <c r="BC19" s="17">
        <v>109</v>
      </c>
      <c r="BD19" s="17">
        <v>94.545454545454518</v>
      </c>
      <c r="BZ19">
        <v>37.70382921455397</v>
      </c>
      <c r="CA19">
        <v>-4.0249610804899625</v>
      </c>
      <c r="CB19">
        <v>-28.960214770786735</v>
      </c>
    </row>
    <row r="20" spans="52:80" x14ac:dyDescent="0.25">
      <c r="AZ20" s="16">
        <v>17</v>
      </c>
      <c r="BA20" s="16">
        <v>5.4198603761116875</v>
      </c>
      <c r="BB20" s="16">
        <v>6</v>
      </c>
      <c r="BC20" s="16">
        <v>115</v>
      </c>
      <c r="BD20" s="16">
        <v>100.45454545454542</v>
      </c>
      <c r="BZ20">
        <v>43.096261591093395</v>
      </c>
      <c r="CA20">
        <v>-2.8266427745923117</v>
      </c>
      <c r="CB20">
        <v>-23.21084510371972</v>
      </c>
    </row>
    <row r="21" spans="52:80" x14ac:dyDescent="0.25">
      <c r="AZ21" s="16">
        <v>18</v>
      </c>
      <c r="BA21" s="16">
        <v>5.3992534162740142</v>
      </c>
      <c r="BB21" s="16">
        <v>5</v>
      </c>
      <c r="BC21" s="16">
        <v>120</v>
      </c>
      <c r="BD21" s="16">
        <v>106.36363636363633</v>
      </c>
      <c r="BZ21">
        <v>59.002870201228049</v>
      </c>
      <c r="CA21">
        <v>-0.31507299404473343</v>
      </c>
      <c r="CB21">
        <v>-6.2513421070952546</v>
      </c>
    </row>
    <row r="22" spans="52:80" x14ac:dyDescent="0.25">
      <c r="AZ22" s="17">
        <v>19</v>
      </c>
      <c r="BA22" s="17">
        <v>5.2484377532481314</v>
      </c>
      <c r="BB22" s="17">
        <v>3</v>
      </c>
      <c r="BC22" s="17">
        <v>123</v>
      </c>
      <c r="BD22" s="17">
        <v>112.27272727272724</v>
      </c>
      <c r="BZ22">
        <v>59.687681056867952</v>
      </c>
      <c r="CA22">
        <v>-0.24659190848074353</v>
      </c>
      <c r="CB22">
        <v>-5.5212020726603797</v>
      </c>
    </row>
    <row r="23" spans="52:80" x14ac:dyDescent="0.25">
      <c r="AZ23" s="17">
        <v>20</v>
      </c>
      <c r="BA23" s="17">
        <v>5.1476009366582103</v>
      </c>
      <c r="BB23" s="17">
        <v>4</v>
      </c>
      <c r="BC23" s="17">
        <v>127</v>
      </c>
      <c r="BD23" s="17">
        <v>118.18181818181814</v>
      </c>
      <c r="BZ23">
        <v>64.86611113496356</v>
      </c>
      <c r="CA23">
        <v>0</v>
      </c>
      <c r="CB23">
        <v>0</v>
      </c>
    </row>
    <row r="24" spans="52:80" x14ac:dyDescent="0.25">
      <c r="AZ24" s="16">
        <v>21</v>
      </c>
      <c r="BA24" s="16">
        <v>4.5607231939439909</v>
      </c>
      <c r="BB24" s="16">
        <v>2</v>
      </c>
      <c r="BC24" s="16">
        <v>129</v>
      </c>
      <c r="BD24" s="16">
        <v>124.09090909090905</v>
      </c>
    </row>
    <row r="25" spans="52:80" x14ac:dyDescent="0.25">
      <c r="AZ25" s="16">
        <v>22</v>
      </c>
      <c r="BA25" s="16">
        <v>4.1414080324636409</v>
      </c>
      <c r="BB25" s="16">
        <v>1</v>
      </c>
      <c r="BC25" s="16">
        <v>130</v>
      </c>
      <c r="BD25" s="16">
        <v>129.99999999999997</v>
      </c>
    </row>
    <row r="37" spans="9:13" x14ac:dyDescent="0.25">
      <c r="I37" s="12" t="s">
        <v>139</v>
      </c>
      <c r="J37" s="12" t="s">
        <v>140</v>
      </c>
      <c r="K37" s="12" t="s">
        <v>141</v>
      </c>
      <c r="L37" s="12" t="s">
        <v>142</v>
      </c>
      <c r="M37" s="12" t="s">
        <v>143</v>
      </c>
    </row>
    <row r="38" spans="9:13" x14ac:dyDescent="0.25">
      <c r="I38" s="9">
        <v>1</v>
      </c>
      <c r="J38" s="8">
        <v>9</v>
      </c>
      <c r="K38" s="8">
        <v>1.4142135623730951</v>
      </c>
      <c r="L38" s="8">
        <v>8</v>
      </c>
      <c r="M38" s="8">
        <v>10</v>
      </c>
    </row>
    <row r="39" spans="9:13" x14ac:dyDescent="0.25">
      <c r="I39" s="9">
        <v>2</v>
      </c>
      <c r="J39" s="8">
        <v>7</v>
      </c>
      <c r="K39" s="8">
        <v>1.4142135623730951</v>
      </c>
      <c r="L39" s="8">
        <v>6</v>
      </c>
      <c r="M39" s="8">
        <v>8</v>
      </c>
    </row>
    <row r="40" spans="9:13" x14ac:dyDescent="0.25">
      <c r="I40" s="9">
        <v>3</v>
      </c>
      <c r="J40" s="8">
        <v>6</v>
      </c>
      <c r="K40" s="8">
        <v>1.4142135623730951</v>
      </c>
      <c r="L40" s="8">
        <v>5</v>
      </c>
      <c r="M40" s="8">
        <v>7</v>
      </c>
    </row>
    <row r="41" spans="9:13" x14ac:dyDescent="0.25">
      <c r="I41" s="9">
        <v>4</v>
      </c>
      <c r="J41" s="8">
        <v>9</v>
      </c>
      <c r="K41" s="8">
        <v>0</v>
      </c>
      <c r="L41" s="8">
        <v>9</v>
      </c>
      <c r="M41" s="8">
        <v>9</v>
      </c>
    </row>
    <row r="42" spans="9:13" x14ac:dyDescent="0.25">
      <c r="I42" s="9">
        <v>5</v>
      </c>
      <c r="J42" s="8">
        <v>7</v>
      </c>
      <c r="K42" s="8">
        <v>1.4142135623730951</v>
      </c>
      <c r="L42" s="8">
        <v>6</v>
      </c>
      <c r="M42" s="8">
        <v>8</v>
      </c>
    </row>
    <row r="43" spans="9:13" x14ac:dyDescent="0.25">
      <c r="I43" s="9">
        <v>6</v>
      </c>
      <c r="J43" s="8">
        <v>5.5</v>
      </c>
      <c r="K43" s="8">
        <v>0.70710678118654757</v>
      </c>
      <c r="L43" s="8">
        <v>5</v>
      </c>
      <c r="M43" s="8">
        <v>6</v>
      </c>
    </row>
    <row r="44" spans="9:13" x14ac:dyDescent="0.25">
      <c r="I44" s="9">
        <v>7</v>
      </c>
      <c r="J44" s="8">
        <v>5</v>
      </c>
      <c r="K44" s="8">
        <v>1.4142135623730951</v>
      </c>
      <c r="L44" s="8">
        <v>4</v>
      </c>
      <c r="M44" s="8">
        <v>6</v>
      </c>
    </row>
    <row r="45" spans="9:13" x14ac:dyDescent="0.25">
      <c r="I45" s="9">
        <v>8</v>
      </c>
      <c r="J45" s="8">
        <v>6</v>
      </c>
      <c r="K45" s="8">
        <v>1.4142135623730951</v>
      </c>
      <c r="L45" s="8">
        <v>5</v>
      </c>
      <c r="M45" s="8">
        <v>7</v>
      </c>
    </row>
    <row r="46" spans="9:13" x14ac:dyDescent="0.25">
      <c r="I46" s="9">
        <v>9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10</v>
      </c>
      <c r="J47" s="8">
        <v>3.5</v>
      </c>
      <c r="K47" s="8">
        <v>0.70710678118654757</v>
      </c>
      <c r="L47" s="8">
        <v>3</v>
      </c>
      <c r="M47" s="8">
        <v>4</v>
      </c>
    </row>
  </sheetData>
  <mergeCells count="10">
    <mergeCell ref="B5:C5"/>
    <mergeCell ref="D5:E5"/>
    <mergeCell ref="F5:G5"/>
    <mergeCell ref="H5:I5"/>
    <mergeCell ref="B3:I3"/>
    <mergeCell ref="L3:O3"/>
    <mergeCell ref="B4:C4"/>
    <mergeCell ref="D4:E4"/>
    <mergeCell ref="F4:G4"/>
    <mergeCell ref="H4:I4"/>
  </mergeCells>
  <hyperlinks>
    <hyperlink ref="B4" location="'NNP_Output'!$B$10:$B$10" display="Inputs"/>
    <hyperlink ref="D4" location="'NNP_Output'!$B$47:$B$47" display="Weights"/>
    <hyperlink ref="F4" location="'NNP_Output'!$B$67:$B$67" display="Train. Score - Summary"/>
    <hyperlink ref="H4" location="'NNP_Output'!$B$73:$B$73" display="Valid. Score - Summary"/>
    <hyperlink ref="B5" location="'NNP_TrainLog'!$B$10:$B$10" display="Training Log"/>
    <hyperlink ref="D5" location="'NNP_ValidationLiftChart'!$B$10:$B$10" display="Validation Lift Chart"/>
    <hyperlink ref="F5" location="'NNP_ValidationScore'!$B$10:$B$10" display="Valid. Score - Detailed Rep.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showGridLines="0" workbookViewId="0"/>
  </sheetViews>
  <sheetFormatPr defaultRowHeight="15" x14ac:dyDescent="0.25"/>
  <cols>
    <col min="1" max="1" width="40.140625" bestFit="1" customWidth="1"/>
    <col min="2" max="2" width="28.28515625" bestFit="1" customWidth="1"/>
  </cols>
  <sheetData>
    <row r="1" spans="1:20" x14ac:dyDescent="0.25">
      <c r="M1" t="s">
        <v>244</v>
      </c>
    </row>
    <row r="2" spans="1:20" x14ac:dyDescent="0.25">
      <c r="A2" s="9" t="s">
        <v>10</v>
      </c>
      <c r="B2" s="8" t="s">
        <v>245</v>
      </c>
      <c r="N2" s="8">
        <v>-0.1033871778119235</v>
      </c>
      <c r="O2" s="8">
        <v>-0.13517012096927644</v>
      </c>
      <c r="P2" s="8">
        <v>-0.60110501116163151</v>
      </c>
      <c r="Q2" s="8">
        <v>6.3258883267217167E-2</v>
      </c>
      <c r="R2" s="8">
        <v>6.5551457274507494E-2</v>
      </c>
      <c r="S2" s="8">
        <v>5.7475982644727475E-2</v>
      </c>
      <c r="T2" s="8">
        <v>-0.22689796893481534</v>
      </c>
    </row>
    <row r="3" spans="1:20" x14ac:dyDescent="0.25">
      <c r="A3" s="9" t="s">
        <v>90</v>
      </c>
      <c r="B3" s="8">
        <v>6</v>
      </c>
      <c r="N3" s="8">
        <v>0.13666344759762478</v>
      </c>
      <c r="O3" s="8">
        <v>0.62459423135925318</v>
      </c>
      <c r="P3" s="8">
        <v>0.78732943877581496</v>
      </c>
      <c r="Q3" s="8">
        <v>0.18942844276122825</v>
      </c>
      <c r="R3" s="8">
        <v>0.19920257432855409</v>
      </c>
      <c r="S3" s="8">
        <v>0.47435760524412024</v>
      </c>
      <c r="T3" s="8">
        <v>-0.19118286277740648</v>
      </c>
    </row>
    <row r="4" spans="1:20" x14ac:dyDescent="0.25">
      <c r="A4" s="9" t="s">
        <v>16</v>
      </c>
      <c r="B4" s="8" t="s">
        <v>246</v>
      </c>
      <c r="D4" s="8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1</v>
      </c>
      <c r="N4" s="8">
        <v>-0.26483800284347192</v>
      </c>
      <c r="O4" s="8">
        <v>-0.33030853723060605</v>
      </c>
      <c r="P4" s="8">
        <v>-0.44342220255893527</v>
      </c>
      <c r="Q4" s="8">
        <v>0.16835345972470972</v>
      </c>
      <c r="R4" s="8">
        <v>-0.18264252214228696</v>
      </c>
      <c r="S4" s="8">
        <v>-0.32559597738170831</v>
      </c>
      <c r="T4" s="8">
        <v>4.540828823054912E-2</v>
      </c>
    </row>
    <row r="5" spans="1:20" x14ac:dyDescent="0.25">
      <c r="A5" s="9" t="s">
        <v>18</v>
      </c>
      <c r="B5" s="8" t="s">
        <v>247</v>
      </c>
      <c r="D5" s="8">
        <v>2</v>
      </c>
      <c r="E5" s="8">
        <v>3</v>
      </c>
      <c r="F5" s="8">
        <v>4</v>
      </c>
      <c r="G5" s="8">
        <v>5</v>
      </c>
      <c r="H5" s="8">
        <v>6</v>
      </c>
      <c r="I5" s="8">
        <v>7</v>
      </c>
      <c r="J5" s="8">
        <v>1</v>
      </c>
      <c r="N5" s="8">
        <v>0.11482745965148798</v>
      </c>
      <c r="O5" s="8">
        <v>-0.56992641762565943</v>
      </c>
      <c r="P5" s="8">
        <v>-9.1386858008673036E-2</v>
      </c>
      <c r="Q5" s="8">
        <v>-0.1401030762084027</v>
      </c>
      <c r="R5" s="8">
        <v>-0.42699937976307384</v>
      </c>
      <c r="S5" s="8">
        <v>-0.29290077068248788</v>
      </c>
      <c r="T5" s="8">
        <v>0.18132678306788336</v>
      </c>
    </row>
    <row r="6" spans="1:20" x14ac:dyDescent="0.25">
      <c r="A6" s="9" t="s">
        <v>24</v>
      </c>
      <c r="B6" s="8" t="s">
        <v>248</v>
      </c>
      <c r="D6" s="8" t="s">
        <v>23</v>
      </c>
      <c r="E6" s="8" t="s">
        <v>23</v>
      </c>
      <c r="F6" s="8" t="s">
        <v>23</v>
      </c>
      <c r="G6" s="8" t="s">
        <v>23</v>
      </c>
      <c r="H6" s="8" t="s">
        <v>23</v>
      </c>
      <c r="I6" s="8" t="s">
        <v>23</v>
      </c>
      <c r="J6" s="8" t="s">
        <v>28</v>
      </c>
      <c r="N6" s="8">
        <v>0.36423796771195316</v>
      </c>
      <c r="O6" s="8">
        <v>-0.4540797740254196</v>
      </c>
      <c r="P6" s="8">
        <v>-0.723546333462325</v>
      </c>
      <c r="Q6" s="8">
        <v>-0.36223617472568037</v>
      </c>
      <c r="R6" s="8">
        <v>1.1526253332730909E-2</v>
      </c>
      <c r="S6" s="8">
        <v>-0.1782402396173246</v>
      </c>
      <c r="T6" s="8">
        <v>-0.12458763931722584</v>
      </c>
    </row>
    <row r="7" spans="1:20" x14ac:dyDescent="0.25">
      <c r="A7" s="9" t="s">
        <v>249</v>
      </c>
      <c r="B7" s="8" t="s">
        <v>250</v>
      </c>
      <c r="D7" s="8" t="s">
        <v>251</v>
      </c>
      <c r="E7" s="8" t="s">
        <v>251</v>
      </c>
      <c r="F7" s="8" t="s">
        <v>251</v>
      </c>
      <c r="G7" s="8" t="s">
        <v>251</v>
      </c>
      <c r="H7" s="8" t="s">
        <v>251</v>
      </c>
      <c r="I7" s="8" t="s">
        <v>251</v>
      </c>
      <c r="J7" s="8"/>
      <c r="N7" s="8">
        <v>7.2940190133338634E-2</v>
      </c>
      <c r="O7" s="8">
        <v>-4.7755009854591288E-2</v>
      </c>
      <c r="P7" s="8">
        <v>-0.30130559378900407</v>
      </c>
      <c r="Q7" s="8">
        <v>-0.31659601544354238</v>
      </c>
      <c r="R7" s="8">
        <v>-0.26684995995999972</v>
      </c>
      <c r="S7" s="8">
        <v>0.15133274242651096</v>
      </c>
      <c r="T7" s="8">
        <v>-0.34819452718029337</v>
      </c>
    </row>
    <row r="8" spans="1:20" x14ac:dyDescent="0.25">
      <c r="A8" s="9" t="s">
        <v>252</v>
      </c>
      <c r="B8" s="8">
        <v>1</v>
      </c>
      <c r="D8" s="8"/>
      <c r="E8" s="8"/>
      <c r="F8" s="8"/>
      <c r="G8" s="8"/>
      <c r="H8" s="8"/>
      <c r="I8" s="8"/>
      <c r="J8" s="8"/>
    </row>
    <row r="9" spans="1:20" x14ac:dyDescent="0.25">
      <c r="A9" s="9" t="s">
        <v>253</v>
      </c>
      <c r="B9" s="8" t="s">
        <v>254</v>
      </c>
      <c r="D9" s="8">
        <v>6</v>
      </c>
      <c r="E9" s="8"/>
      <c r="F9" s="8"/>
      <c r="G9" s="8"/>
      <c r="H9" s="8"/>
      <c r="I9" s="8"/>
      <c r="J9" s="8"/>
    </row>
    <row r="10" spans="1:20" x14ac:dyDescent="0.25">
      <c r="A10" s="9" t="s">
        <v>255</v>
      </c>
      <c r="B10" s="8" t="s">
        <v>256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N10" s="8">
        <v>-0.41959716271164021</v>
      </c>
      <c r="O10" s="8">
        <v>1.477971976790412</v>
      </c>
      <c r="P10" s="8">
        <v>-0.49790129195371963</v>
      </c>
      <c r="Q10" s="8">
        <v>-0.70100593318687332</v>
      </c>
      <c r="R10" s="8">
        <v>-1.0616316526719194</v>
      </c>
      <c r="S10" s="8">
        <v>-0.21669703102229876</v>
      </c>
      <c r="T10" s="8">
        <v>0.1323713646118804</v>
      </c>
    </row>
    <row r="11" spans="1:20" x14ac:dyDescent="0.25">
      <c r="A11" s="9" t="s">
        <v>257</v>
      </c>
      <c r="B11" s="8" t="s">
        <v>256</v>
      </c>
      <c r="D11" s="8">
        <v>34</v>
      </c>
      <c r="E11" s="8">
        <v>333</v>
      </c>
      <c r="F11" s="8">
        <v>211.875</v>
      </c>
      <c r="G11" s="8">
        <v>204.892578125</v>
      </c>
      <c r="H11" s="8">
        <v>40.5</v>
      </c>
      <c r="I11" s="8">
        <v>256.1640625</v>
      </c>
    </row>
    <row r="12" spans="1:20" x14ac:dyDescent="0.25">
      <c r="A12" s="9" t="s">
        <v>258</v>
      </c>
      <c r="B12" s="8" t="s">
        <v>259</v>
      </c>
      <c r="D12" s="8">
        <v>1</v>
      </c>
      <c r="E12" s="8">
        <v>10</v>
      </c>
      <c r="F12" s="8">
        <v>0.01</v>
      </c>
    </row>
    <row r="13" spans="1:20" x14ac:dyDescent="0.25">
      <c r="A13" s="9"/>
      <c r="B13" s="8" t="s">
        <v>260</v>
      </c>
    </row>
    <row r="14" spans="1:20" x14ac:dyDescent="0.25">
      <c r="A14" s="9" t="s">
        <v>92</v>
      </c>
      <c r="B14" s="8" t="b">
        <v>0</v>
      </c>
    </row>
    <row r="15" spans="1:20" x14ac:dyDescent="0.25">
      <c r="A15" s="9" t="s">
        <v>261</v>
      </c>
      <c r="B15" s="8" t="s">
        <v>262</v>
      </c>
    </row>
    <row r="16" spans="1:20" x14ac:dyDescent="0.25">
      <c r="A16" s="9" t="s">
        <v>263</v>
      </c>
      <c r="B16" s="8" t="s">
        <v>264</v>
      </c>
    </row>
    <row r="17" spans="1:2" x14ac:dyDescent="0.25">
      <c r="A17" s="9" t="s">
        <v>265</v>
      </c>
      <c r="B17" s="8" t="s">
        <v>266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4"/>
  <sheetViews>
    <sheetView showGridLines="0" topLeftCell="A93" workbookViewId="0"/>
  </sheetViews>
  <sheetFormatPr defaultRowHeight="15" x14ac:dyDescent="0.25"/>
  <cols>
    <col min="3" max="4" width="9.28515625" bestFit="1" customWidth="1"/>
    <col min="5" max="5" width="12.7109375" bestFit="1" customWidth="1"/>
    <col min="16" max="16" width="11.140625" bestFit="1" customWidth="1"/>
  </cols>
  <sheetData>
    <row r="2" spans="2:19" ht="18.75" x14ac:dyDescent="0.3">
      <c r="B2" s="10" t="s">
        <v>220</v>
      </c>
      <c r="N2" t="s">
        <v>159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208</v>
      </c>
      <c r="G6" s="28"/>
      <c r="H6" s="27" t="s">
        <v>209</v>
      </c>
      <c r="I6" s="28"/>
      <c r="J6" s="29"/>
      <c r="K6" s="28"/>
      <c r="L6" s="29"/>
      <c r="M6" s="28"/>
      <c r="P6" s="8">
        <v>5</v>
      </c>
      <c r="Q6" s="8">
        <v>5</v>
      </c>
      <c r="R6" s="8">
        <v>10</v>
      </c>
      <c r="S6" s="8">
        <v>20</v>
      </c>
    </row>
    <row r="12" spans="2:19" ht="18.75" x14ac:dyDescent="0.3">
      <c r="B12" s="14" t="s">
        <v>47</v>
      </c>
    </row>
    <row r="14" spans="2:19" ht="15.75" x14ac:dyDescent="0.25">
      <c r="C14" s="24" t="s">
        <v>39</v>
      </c>
      <c r="D14" s="25"/>
      <c r="E14" s="25"/>
      <c r="F14" s="25"/>
      <c r="G14" s="25"/>
      <c r="H14" s="25"/>
      <c r="I14" s="25"/>
      <c r="J14" s="25"/>
      <c r="K14" s="26"/>
    </row>
    <row r="15" spans="2:19" x14ac:dyDescent="0.25">
      <c r="C15" s="39" t="s">
        <v>36</v>
      </c>
      <c r="D15" s="40"/>
      <c r="E15" s="40"/>
      <c r="F15" s="41"/>
      <c r="G15" s="36" t="s">
        <v>37</v>
      </c>
      <c r="H15" s="37"/>
      <c r="I15" s="37"/>
      <c r="J15" s="37"/>
      <c r="K15" s="38"/>
    </row>
    <row r="16" spans="2:19" x14ac:dyDescent="0.25">
      <c r="C16" s="39" t="s">
        <v>38</v>
      </c>
      <c r="D16" s="40"/>
      <c r="E16" s="40"/>
      <c r="F16" s="41"/>
      <c r="G16" s="36" t="s">
        <v>39</v>
      </c>
      <c r="H16" s="37"/>
      <c r="I16" s="37"/>
      <c r="J16" s="37"/>
      <c r="K16" s="38"/>
    </row>
    <row r="17" spans="3:11" x14ac:dyDescent="0.25">
      <c r="C17" s="39" t="s">
        <v>53</v>
      </c>
      <c r="D17" s="40"/>
      <c r="E17" s="40"/>
      <c r="F17" s="41"/>
      <c r="G17" s="36" t="s">
        <v>54</v>
      </c>
      <c r="H17" s="37"/>
      <c r="I17" s="37"/>
      <c r="J17" s="37"/>
      <c r="K17" s="38"/>
    </row>
    <row r="18" spans="3:11" x14ac:dyDescent="0.25">
      <c r="C18" s="39" t="s">
        <v>55</v>
      </c>
      <c r="D18" s="40"/>
      <c r="E18" s="40"/>
      <c r="F18" s="41"/>
      <c r="G18" s="36" t="b">
        <v>0</v>
      </c>
      <c r="H18" s="37"/>
      <c r="I18" s="37"/>
      <c r="J18" s="37"/>
      <c r="K18" s="38"/>
    </row>
    <row r="19" spans="3:11" x14ac:dyDescent="0.25">
      <c r="C19" s="39" t="s">
        <v>56</v>
      </c>
      <c r="D19" s="40"/>
      <c r="E19" s="40"/>
      <c r="F19" s="41"/>
      <c r="G19" s="36">
        <v>32</v>
      </c>
      <c r="H19" s="37"/>
      <c r="I19" s="37"/>
      <c r="J19" s="37"/>
      <c r="K19" s="38"/>
    </row>
    <row r="20" spans="3:11" x14ac:dyDescent="0.25">
      <c r="C20" s="39" t="s">
        <v>57</v>
      </c>
      <c r="D20" s="40"/>
      <c r="E20" s="40"/>
      <c r="F20" s="41"/>
      <c r="G20" s="36">
        <v>22</v>
      </c>
      <c r="H20" s="37"/>
      <c r="I20" s="37"/>
      <c r="J20" s="37"/>
      <c r="K20" s="38"/>
    </row>
    <row r="22" spans="3:11" ht="15.75" x14ac:dyDescent="0.25">
      <c r="C22" s="24" t="s">
        <v>58</v>
      </c>
      <c r="D22" s="25"/>
      <c r="E22" s="25"/>
      <c r="F22" s="25"/>
      <c r="G22" s="25"/>
      <c r="H22" s="25"/>
      <c r="I22" s="25"/>
      <c r="J22" s="26"/>
    </row>
    <row r="23" spans="3:11" x14ac:dyDescent="0.25">
      <c r="C23" s="39" t="s">
        <v>59</v>
      </c>
      <c r="D23" s="41"/>
      <c r="E23" s="36">
        <v>6</v>
      </c>
      <c r="F23" s="37"/>
      <c r="G23" s="37"/>
      <c r="H23" s="37"/>
      <c r="I23" s="37"/>
      <c r="J23" s="38"/>
    </row>
    <row r="24" spans="3:11" x14ac:dyDescent="0.25">
      <c r="C24" s="39" t="s">
        <v>60</v>
      </c>
      <c r="D24" s="41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39" t="s">
        <v>61</v>
      </c>
      <c r="D25" s="41"/>
      <c r="E25" s="29" t="s">
        <v>1</v>
      </c>
      <c r="F25" s="32"/>
      <c r="G25" s="32"/>
      <c r="H25" s="32"/>
      <c r="I25" s="32"/>
      <c r="J25" s="28"/>
    </row>
    <row r="27" spans="3:11" ht="15.75" x14ac:dyDescent="0.25">
      <c r="C27" s="24" t="s">
        <v>62</v>
      </c>
      <c r="D27" s="25"/>
      <c r="E27" s="25"/>
      <c r="F27" s="25"/>
      <c r="G27" s="26"/>
    </row>
    <row r="28" spans="3:11" x14ac:dyDescent="0.25">
      <c r="C28" s="39" t="s">
        <v>221</v>
      </c>
      <c r="D28" s="40"/>
      <c r="E28" s="40"/>
      <c r="F28" s="41"/>
      <c r="G28" s="15" t="s">
        <v>66</v>
      </c>
    </row>
    <row r="29" spans="3:11" x14ac:dyDescent="0.25">
      <c r="C29" s="39" t="s">
        <v>222</v>
      </c>
      <c r="D29" s="40"/>
      <c r="E29" s="40"/>
      <c r="F29" s="41"/>
      <c r="G29" s="15">
        <v>3</v>
      </c>
    </row>
    <row r="30" spans="3:11" x14ac:dyDescent="0.25">
      <c r="C30" s="39" t="s">
        <v>223</v>
      </c>
      <c r="D30" s="40"/>
      <c r="E30" s="40"/>
      <c r="F30" s="41"/>
      <c r="G30" s="15">
        <v>7</v>
      </c>
    </row>
    <row r="31" spans="3:11" x14ac:dyDescent="0.25">
      <c r="C31" s="39" t="s">
        <v>224</v>
      </c>
      <c r="D31" s="40"/>
      <c r="E31" s="40"/>
      <c r="F31" s="41"/>
      <c r="G31" s="15" t="s">
        <v>64</v>
      </c>
    </row>
    <row r="32" spans="3:11" x14ac:dyDescent="0.25">
      <c r="C32" s="39" t="s">
        <v>225</v>
      </c>
      <c r="D32" s="40"/>
      <c r="E32" s="40"/>
      <c r="F32" s="41"/>
      <c r="G32" s="15" t="s">
        <v>66</v>
      </c>
    </row>
    <row r="33" spans="2:12" x14ac:dyDescent="0.25">
      <c r="C33" s="39" t="s">
        <v>226</v>
      </c>
      <c r="D33" s="40"/>
      <c r="E33" s="40"/>
      <c r="F33" s="41"/>
      <c r="G33" s="15" t="s">
        <v>66</v>
      </c>
    </row>
    <row r="34" spans="2:12" x14ac:dyDescent="0.25">
      <c r="C34" s="39" t="s">
        <v>227</v>
      </c>
      <c r="D34" s="40"/>
      <c r="E34" s="40"/>
      <c r="F34" s="41"/>
      <c r="G34" s="15" t="s">
        <v>66</v>
      </c>
    </row>
    <row r="36" spans="2:12" ht="15.75" x14ac:dyDescent="0.25">
      <c r="C36" s="24" t="s">
        <v>70</v>
      </c>
      <c r="D36" s="25"/>
      <c r="E36" s="25"/>
      <c r="F36" s="25"/>
      <c r="G36" s="26"/>
    </row>
    <row r="37" spans="2:12" x14ac:dyDescent="0.25">
      <c r="C37" s="29" t="s">
        <v>71</v>
      </c>
      <c r="D37" s="32"/>
      <c r="E37" s="32"/>
      <c r="F37" s="32"/>
      <c r="G37" s="28"/>
    </row>
    <row r="38" spans="2:12" x14ac:dyDescent="0.25">
      <c r="C38" s="29" t="s">
        <v>72</v>
      </c>
      <c r="D38" s="32"/>
      <c r="E38" s="32"/>
      <c r="F38" s="32"/>
      <c r="G38" s="28"/>
    </row>
    <row r="39" spans="2:12" x14ac:dyDescent="0.25">
      <c r="C39" s="29" t="s">
        <v>73</v>
      </c>
      <c r="D39" s="32"/>
      <c r="E39" s="32"/>
      <c r="F39" s="32"/>
      <c r="G39" s="28"/>
    </row>
    <row r="40" spans="2:12" x14ac:dyDescent="0.25">
      <c r="C40" s="29" t="s">
        <v>151</v>
      </c>
      <c r="D40" s="32"/>
      <c r="E40" s="32"/>
      <c r="F40" s="32"/>
      <c r="G40" s="28"/>
    </row>
    <row r="42" spans="2:12" ht="18.75" x14ac:dyDescent="0.3">
      <c r="B42" s="14" t="s">
        <v>228</v>
      </c>
    </row>
    <row r="44" spans="2:12" x14ac:dyDescent="0.25">
      <c r="C44" s="39" t="s">
        <v>229</v>
      </c>
      <c r="D44" s="41"/>
      <c r="E44" s="8">
        <v>13</v>
      </c>
      <c r="H44" s="39" t="s">
        <v>230</v>
      </c>
      <c r="I44" s="41"/>
      <c r="J44" s="8">
        <v>14</v>
      </c>
    </row>
    <row r="46" spans="2:12" x14ac:dyDescent="0.25">
      <c r="C46" s="12" t="s">
        <v>231</v>
      </c>
      <c r="D46" s="12" t="s">
        <v>232</v>
      </c>
      <c r="E46" s="12" t="s">
        <v>233</v>
      </c>
      <c r="F46" s="12" t="s">
        <v>191</v>
      </c>
      <c r="G46" s="12" t="s">
        <v>234</v>
      </c>
      <c r="H46" s="12" t="s">
        <v>235</v>
      </c>
      <c r="I46" s="12" t="s">
        <v>195</v>
      </c>
      <c r="J46" s="12" t="s">
        <v>196</v>
      </c>
      <c r="K46" s="12" t="s">
        <v>236</v>
      </c>
      <c r="L46" s="12" t="s">
        <v>170</v>
      </c>
    </row>
    <row r="47" spans="2:12" x14ac:dyDescent="0.25">
      <c r="C47" s="20">
        <v>0</v>
      </c>
      <c r="D47" s="20">
        <v>0</v>
      </c>
      <c r="E47" s="20" t="s">
        <v>237</v>
      </c>
      <c r="F47" s="20" t="s">
        <v>3</v>
      </c>
      <c r="G47" s="20">
        <v>139.375</v>
      </c>
      <c r="H47" s="20">
        <v>32</v>
      </c>
      <c r="I47" s="20">
        <v>1</v>
      </c>
      <c r="J47" s="20">
        <v>2</v>
      </c>
      <c r="K47" s="20">
        <v>5.625</v>
      </c>
      <c r="L47" s="20" t="s">
        <v>238</v>
      </c>
    </row>
    <row r="48" spans="2:12" x14ac:dyDescent="0.25">
      <c r="C48" s="20">
        <v>1</v>
      </c>
      <c r="D48" s="20">
        <v>1</v>
      </c>
      <c r="E48" s="20">
        <v>0</v>
      </c>
      <c r="F48" s="20" t="s">
        <v>2</v>
      </c>
      <c r="G48" s="20">
        <v>7.90625</v>
      </c>
      <c r="H48" s="20">
        <v>13</v>
      </c>
      <c r="I48" s="20">
        <v>3</v>
      </c>
      <c r="J48" s="20">
        <v>4</v>
      </c>
      <c r="K48" s="20">
        <v>3.2307692307692308</v>
      </c>
      <c r="L48" s="20" t="s">
        <v>238</v>
      </c>
    </row>
    <row r="49" spans="3:12" x14ac:dyDescent="0.25">
      <c r="C49" s="20">
        <v>1</v>
      </c>
      <c r="D49" s="20">
        <v>2</v>
      </c>
      <c r="E49" s="20">
        <v>0</v>
      </c>
      <c r="F49" s="20" t="s">
        <v>5</v>
      </c>
      <c r="G49" s="20">
        <v>69.7099609375</v>
      </c>
      <c r="H49" s="20">
        <v>19</v>
      </c>
      <c r="I49" s="20">
        <v>5</v>
      </c>
      <c r="J49" s="20">
        <v>6</v>
      </c>
      <c r="K49" s="20">
        <v>7.2631578947368425</v>
      </c>
      <c r="L49" s="20" t="s">
        <v>238</v>
      </c>
    </row>
    <row r="50" spans="3:12" x14ac:dyDescent="0.25">
      <c r="C50" s="20">
        <v>2</v>
      </c>
      <c r="D50" s="20">
        <v>3</v>
      </c>
      <c r="E50" s="20">
        <v>1</v>
      </c>
      <c r="F50" s="20" t="s">
        <v>237</v>
      </c>
      <c r="G50" s="20" t="s">
        <v>237</v>
      </c>
      <c r="H50" s="20">
        <v>1</v>
      </c>
      <c r="I50" s="20" t="s">
        <v>237</v>
      </c>
      <c r="J50" s="20" t="s">
        <v>237</v>
      </c>
      <c r="K50" s="20">
        <v>7</v>
      </c>
      <c r="L50" s="20" t="s">
        <v>239</v>
      </c>
    </row>
    <row r="51" spans="3:12" x14ac:dyDescent="0.25">
      <c r="C51" s="20">
        <v>2</v>
      </c>
      <c r="D51" s="20">
        <v>4</v>
      </c>
      <c r="E51" s="20">
        <v>1</v>
      </c>
      <c r="F51" s="20" t="s">
        <v>4</v>
      </c>
      <c r="G51" s="20">
        <v>17</v>
      </c>
      <c r="H51" s="20">
        <v>12</v>
      </c>
      <c r="I51" s="20">
        <v>7</v>
      </c>
      <c r="J51" s="20">
        <v>8</v>
      </c>
      <c r="K51" s="20">
        <v>2.9166666666666665</v>
      </c>
      <c r="L51" s="20" t="s">
        <v>238</v>
      </c>
    </row>
    <row r="52" spans="3:12" x14ac:dyDescent="0.25">
      <c r="C52" s="20">
        <v>2</v>
      </c>
      <c r="D52" s="20">
        <v>5</v>
      </c>
      <c r="E52" s="20">
        <v>2</v>
      </c>
      <c r="F52" s="20" t="s">
        <v>6</v>
      </c>
      <c r="G52" s="20">
        <v>23.5</v>
      </c>
      <c r="H52" s="20">
        <v>10</v>
      </c>
      <c r="I52" s="20">
        <v>9</v>
      </c>
      <c r="J52" s="20">
        <v>10</v>
      </c>
      <c r="K52" s="20">
        <v>6.4</v>
      </c>
      <c r="L52" s="20" t="s">
        <v>238</v>
      </c>
    </row>
    <row r="53" spans="3:12" x14ac:dyDescent="0.25">
      <c r="C53" s="20">
        <v>2</v>
      </c>
      <c r="D53" s="20">
        <v>6</v>
      </c>
      <c r="E53" s="20">
        <v>2</v>
      </c>
      <c r="F53" s="20" t="s">
        <v>2</v>
      </c>
      <c r="G53" s="20">
        <v>29.75</v>
      </c>
      <c r="H53" s="20">
        <v>9</v>
      </c>
      <c r="I53" s="20">
        <v>11</v>
      </c>
      <c r="J53" s="20">
        <v>12</v>
      </c>
      <c r="K53" s="20">
        <v>8.2222222222222214</v>
      </c>
      <c r="L53" s="20" t="s">
        <v>238</v>
      </c>
    </row>
    <row r="54" spans="3:12" x14ac:dyDescent="0.25">
      <c r="C54" s="20">
        <v>3</v>
      </c>
      <c r="D54" s="20">
        <v>7</v>
      </c>
      <c r="E54" s="20">
        <v>4</v>
      </c>
      <c r="F54" s="20" t="s">
        <v>2</v>
      </c>
      <c r="G54" s="20">
        <v>21.75</v>
      </c>
      <c r="H54" s="20">
        <v>6</v>
      </c>
      <c r="I54" s="20">
        <v>13</v>
      </c>
      <c r="J54" s="20">
        <v>14</v>
      </c>
      <c r="K54" s="20">
        <v>1.5</v>
      </c>
      <c r="L54" s="20" t="s">
        <v>238</v>
      </c>
    </row>
    <row r="55" spans="3:12" x14ac:dyDescent="0.25">
      <c r="C55" s="20">
        <v>3</v>
      </c>
      <c r="D55" s="20">
        <v>8</v>
      </c>
      <c r="E55" s="20">
        <v>4</v>
      </c>
      <c r="F55" s="20" t="s">
        <v>5</v>
      </c>
      <c r="G55" s="20">
        <v>30.1796875</v>
      </c>
      <c r="H55" s="20">
        <v>6</v>
      </c>
      <c r="I55" s="20">
        <v>15</v>
      </c>
      <c r="J55" s="20">
        <v>16</v>
      </c>
      <c r="K55" s="20">
        <v>4.333333333333333</v>
      </c>
      <c r="L55" s="20" t="s">
        <v>238</v>
      </c>
    </row>
    <row r="56" spans="3:12" x14ac:dyDescent="0.25">
      <c r="C56" s="20">
        <v>3</v>
      </c>
      <c r="D56" s="20">
        <v>9</v>
      </c>
      <c r="E56" s="20">
        <v>5</v>
      </c>
      <c r="F56" s="20" t="s">
        <v>237</v>
      </c>
      <c r="G56" s="20" t="s">
        <v>237</v>
      </c>
      <c r="H56" s="20">
        <v>3</v>
      </c>
      <c r="I56" s="20" t="s">
        <v>237</v>
      </c>
      <c r="J56" s="20" t="s">
        <v>237</v>
      </c>
      <c r="K56" s="20">
        <v>8</v>
      </c>
      <c r="L56" s="20" t="s">
        <v>239</v>
      </c>
    </row>
    <row r="57" spans="3:12" x14ac:dyDescent="0.25">
      <c r="C57" s="20">
        <v>3</v>
      </c>
      <c r="D57" s="20">
        <v>10</v>
      </c>
      <c r="E57" s="20">
        <v>5</v>
      </c>
      <c r="F57" s="20" t="s">
        <v>3</v>
      </c>
      <c r="G57" s="20">
        <v>212.875</v>
      </c>
      <c r="H57" s="20">
        <v>7</v>
      </c>
      <c r="I57" s="20">
        <v>17</v>
      </c>
      <c r="J57" s="20">
        <v>18</v>
      </c>
      <c r="K57" s="20">
        <v>5.7142857142857144</v>
      </c>
      <c r="L57" s="20" t="s">
        <v>238</v>
      </c>
    </row>
    <row r="58" spans="3:12" x14ac:dyDescent="0.25">
      <c r="C58" s="20">
        <v>3</v>
      </c>
      <c r="D58" s="20">
        <v>11</v>
      </c>
      <c r="E58" s="20">
        <v>6</v>
      </c>
      <c r="F58" s="20" t="s">
        <v>4</v>
      </c>
      <c r="G58" s="20">
        <v>166.8125</v>
      </c>
      <c r="H58" s="20">
        <v>6</v>
      </c>
      <c r="I58" s="20">
        <v>19</v>
      </c>
      <c r="J58" s="20">
        <v>20</v>
      </c>
      <c r="K58" s="20">
        <v>8.8333333333333339</v>
      </c>
      <c r="L58" s="20" t="s">
        <v>238</v>
      </c>
    </row>
    <row r="59" spans="3:12" x14ac:dyDescent="0.25">
      <c r="C59" s="20">
        <v>3</v>
      </c>
      <c r="D59" s="20">
        <v>12</v>
      </c>
      <c r="E59" s="20">
        <v>6</v>
      </c>
      <c r="F59" s="20" t="s">
        <v>237</v>
      </c>
      <c r="G59" s="20" t="s">
        <v>237</v>
      </c>
      <c r="H59" s="20">
        <v>3</v>
      </c>
      <c r="I59" s="20" t="s">
        <v>237</v>
      </c>
      <c r="J59" s="20" t="s">
        <v>237</v>
      </c>
      <c r="K59" s="20">
        <v>7</v>
      </c>
      <c r="L59" s="20" t="s">
        <v>239</v>
      </c>
    </row>
    <row r="60" spans="3:12" x14ac:dyDescent="0.25">
      <c r="C60" s="20">
        <v>4</v>
      </c>
      <c r="D60" s="20">
        <v>13</v>
      </c>
      <c r="E60" s="20">
        <v>7</v>
      </c>
      <c r="F60" s="20" t="s">
        <v>237</v>
      </c>
      <c r="G60" s="20" t="s">
        <v>237</v>
      </c>
      <c r="H60" s="20">
        <v>3</v>
      </c>
      <c r="I60" s="20" t="s">
        <v>237</v>
      </c>
      <c r="J60" s="20" t="s">
        <v>237</v>
      </c>
      <c r="K60" s="20">
        <v>1</v>
      </c>
      <c r="L60" s="20" t="s">
        <v>239</v>
      </c>
    </row>
    <row r="61" spans="3:12" x14ac:dyDescent="0.25">
      <c r="C61" s="20">
        <v>4</v>
      </c>
      <c r="D61" s="20">
        <v>14</v>
      </c>
      <c r="E61" s="20">
        <v>7</v>
      </c>
      <c r="F61" s="20" t="s">
        <v>237</v>
      </c>
      <c r="G61" s="20" t="s">
        <v>237</v>
      </c>
      <c r="H61" s="20">
        <v>3</v>
      </c>
      <c r="I61" s="20" t="s">
        <v>237</v>
      </c>
      <c r="J61" s="20" t="s">
        <v>237</v>
      </c>
      <c r="K61" s="20">
        <v>2</v>
      </c>
      <c r="L61" s="20" t="s">
        <v>239</v>
      </c>
    </row>
    <row r="62" spans="3:12" x14ac:dyDescent="0.25">
      <c r="C62" s="20">
        <v>4</v>
      </c>
      <c r="D62" s="20">
        <v>15</v>
      </c>
      <c r="E62" s="20">
        <v>8</v>
      </c>
      <c r="F62" s="20" t="s">
        <v>237</v>
      </c>
      <c r="G62" s="20" t="s">
        <v>237</v>
      </c>
      <c r="H62" s="20">
        <v>3</v>
      </c>
      <c r="I62" s="20" t="s">
        <v>237</v>
      </c>
      <c r="J62" s="20" t="s">
        <v>237</v>
      </c>
      <c r="K62" s="20">
        <v>5.666666666666667</v>
      </c>
      <c r="L62" s="20" t="s">
        <v>239</v>
      </c>
    </row>
    <row r="63" spans="3:12" x14ac:dyDescent="0.25">
      <c r="C63" s="20">
        <v>4</v>
      </c>
      <c r="D63" s="20">
        <v>16</v>
      </c>
      <c r="E63" s="20">
        <v>8</v>
      </c>
      <c r="F63" s="20" t="s">
        <v>237</v>
      </c>
      <c r="G63" s="20" t="s">
        <v>237</v>
      </c>
      <c r="H63" s="20">
        <v>3</v>
      </c>
      <c r="I63" s="20" t="s">
        <v>237</v>
      </c>
      <c r="J63" s="20" t="s">
        <v>237</v>
      </c>
      <c r="K63" s="20">
        <v>3</v>
      </c>
      <c r="L63" s="20" t="s">
        <v>239</v>
      </c>
    </row>
    <row r="64" spans="3:12" x14ac:dyDescent="0.25">
      <c r="C64" s="20">
        <v>4</v>
      </c>
      <c r="D64" s="20">
        <v>17</v>
      </c>
      <c r="E64" s="20">
        <v>10</v>
      </c>
      <c r="F64" s="20" t="s">
        <v>237</v>
      </c>
      <c r="G64" s="20" t="s">
        <v>237</v>
      </c>
      <c r="H64" s="20">
        <v>1</v>
      </c>
      <c r="I64" s="20" t="s">
        <v>237</v>
      </c>
      <c r="J64" s="20" t="s">
        <v>237</v>
      </c>
      <c r="K64" s="20">
        <v>7</v>
      </c>
      <c r="L64" s="20" t="s">
        <v>239</v>
      </c>
    </row>
    <row r="65" spans="2:12" x14ac:dyDescent="0.25">
      <c r="C65" s="20">
        <v>4</v>
      </c>
      <c r="D65" s="20">
        <v>18</v>
      </c>
      <c r="E65" s="20">
        <v>10</v>
      </c>
      <c r="F65" s="20" t="s">
        <v>5</v>
      </c>
      <c r="G65" s="20">
        <v>63.021484375</v>
      </c>
      <c r="H65" s="20">
        <v>6</v>
      </c>
      <c r="I65" s="20">
        <v>21</v>
      </c>
      <c r="J65" s="20">
        <v>22</v>
      </c>
      <c r="K65" s="20">
        <v>5.5</v>
      </c>
      <c r="L65" s="20" t="s">
        <v>238</v>
      </c>
    </row>
    <row r="66" spans="2:12" x14ac:dyDescent="0.25">
      <c r="C66" s="20">
        <v>4</v>
      </c>
      <c r="D66" s="20">
        <v>19</v>
      </c>
      <c r="E66" s="20">
        <v>11</v>
      </c>
      <c r="F66" s="20" t="s">
        <v>7</v>
      </c>
      <c r="G66" s="20">
        <v>170.046875</v>
      </c>
      <c r="H66" s="20">
        <v>5</v>
      </c>
      <c r="I66" s="20">
        <v>23</v>
      </c>
      <c r="J66" s="20">
        <v>24</v>
      </c>
      <c r="K66" s="20">
        <v>8.6</v>
      </c>
      <c r="L66" s="20" t="s">
        <v>238</v>
      </c>
    </row>
    <row r="67" spans="2:12" x14ac:dyDescent="0.25">
      <c r="C67" s="20">
        <v>4</v>
      </c>
      <c r="D67" s="20">
        <v>20</v>
      </c>
      <c r="E67" s="20">
        <v>11</v>
      </c>
      <c r="F67" s="20" t="s">
        <v>237</v>
      </c>
      <c r="G67" s="20" t="s">
        <v>237</v>
      </c>
      <c r="H67" s="20">
        <v>1</v>
      </c>
      <c r="I67" s="20" t="s">
        <v>237</v>
      </c>
      <c r="J67" s="20" t="s">
        <v>237</v>
      </c>
      <c r="K67" s="20">
        <v>10</v>
      </c>
      <c r="L67" s="20" t="s">
        <v>239</v>
      </c>
    </row>
    <row r="68" spans="2:12" x14ac:dyDescent="0.25">
      <c r="C68" s="20">
        <v>5</v>
      </c>
      <c r="D68" s="20">
        <v>21</v>
      </c>
      <c r="E68" s="20">
        <v>18</v>
      </c>
      <c r="F68" s="20" t="s">
        <v>237</v>
      </c>
      <c r="G68" s="20" t="s">
        <v>237</v>
      </c>
      <c r="H68" s="20">
        <v>2</v>
      </c>
      <c r="I68" s="20" t="s">
        <v>237</v>
      </c>
      <c r="J68" s="20" t="s">
        <v>237</v>
      </c>
      <c r="K68" s="20">
        <v>5</v>
      </c>
      <c r="L68" s="20" t="s">
        <v>239</v>
      </c>
    </row>
    <row r="69" spans="2:12" x14ac:dyDescent="0.25">
      <c r="C69" s="20">
        <v>5</v>
      </c>
      <c r="D69" s="20">
        <v>22</v>
      </c>
      <c r="E69" s="20">
        <v>18</v>
      </c>
      <c r="F69" s="20" t="s">
        <v>6</v>
      </c>
      <c r="G69" s="20">
        <v>35.15625</v>
      </c>
      <c r="H69" s="20">
        <v>4</v>
      </c>
      <c r="I69" s="20">
        <v>25</v>
      </c>
      <c r="J69" s="20">
        <v>26</v>
      </c>
      <c r="K69" s="20">
        <v>5.75</v>
      </c>
      <c r="L69" s="20" t="s">
        <v>238</v>
      </c>
    </row>
    <row r="70" spans="2:12" x14ac:dyDescent="0.25">
      <c r="C70" s="20">
        <v>5</v>
      </c>
      <c r="D70" s="20">
        <v>23</v>
      </c>
      <c r="E70" s="20">
        <v>19</v>
      </c>
      <c r="F70" s="20" t="s">
        <v>237</v>
      </c>
      <c r="G70" s="20" t="s">
        <v>237</v>
      </c>
      <c r="H70" s="20">
        <v>3</v>
      </c>
      <c r="I70" s="20" t="s">
        <v>237</v>
      </c>
      <c r="J70" s="20" t="s">
        <v>237</v>
      </c>
      <c r="K70" s="20">
        <v>9</v>
      </c>
      <c r="L70" s="20" t="s">
        <v>239</v>
      </c>
    </row>
    <row r="71" spans="2:12" x14ac:dyDescent="0.25">
      <c r="C71" s="20">
        <v>5</v>
      </c>
      <c r="D71" s="20">
        <v>24</v>
      </c>
      <c r="E71" s="20">
        <v>19</v>
      </c>
      <c r="F71" s="20" t="s">
        <v>237</v>
      </c>
      <c r="G71" s="20" t="s">
        <v>237</v>
      </c>
      <c r="H71" s="20">
        <v>2</v>
      </c>
      <c r="I71" s="20" t="s">
        <v>237</v>
      </c>
      <c r="J71" s="20" t="s">
        <v>237</v>
      </c>
      <c r="K71" s="20">
        <v>8</v>
      </c>
      <c r="L71" s="20" t="s">
        <v>239</v>
      </c>
    </row>
    <row r="72" spans="2:12" x14ac:dyDescent="0.25">
      <c r="C72" s="20">
        <v>6</v>
      </c>
      <c r="D72" s="20">
        <v>25</v>
      </c>
      <c r="E72" s="20">
        <v>22</v>
      </c>
      <c r="F72" s="20" t="s">
        <v>237</v>
      </c>
      <c r="G72" s="20" t="s">
        <v>237</v>
      </c>
      <c r="H72" s="20">
        <v>3</v>
      </c>
      <c r="I72" s="20" t="s">
        <v>237</v>
      </c>
      <c r="J72" s="20" t="s">
        <v>237</v>
      </c>
      <c r="K72" s="20">
        <v>6</v>
      </c>
      <c r="L72" s="20" t="s">
        <v>239</v>
      </c>
    </row>
    <row r="73" spans="2:12" x14ac:dyDescent="0.25">
      <c r="C73" s="20">
        <v>6</v>
      </c>
      <c r="D73" s="20">
        <v>26</v>
      </c>
      <c r="E73" s="20">
        <v>22</v>
      </c>
      <c r="F73" s="20" t="s">
        <v>237</v>
      </c>
      <c r="G73" s="20" t="s">
        <v>237</v>
      </c>
      <c r="H73" s="20">
        <v>1</v>
      </c>
      <c r="I73" s="20" t="s">
        <v>237</v>
      </c>
      <c r="J73" s="20" t="s">
        <v>237</v>
      </c>
      <c r="K73" s="20">
        <v>5</v>
      </c>
      <c r="L73" s="20" t="s">
        <v>239</v>
      </c>
    </row>
    <row r="76" spans="2:12" ht="18.75" x14ac:dyDescent="0.3">
      <c r="B76" s="14" t="s">
        <v>240</v>
      </c>
    </row>
    <row r="78" spans="2:12" x14ac:dyDescent="0.25">
      <c r="C78" s="39" t="s">
        <v>229</v>
      </c>
      <c r="D78" s="41"/>
      <c r="E78" s="8">
        <v>3</v>
      </c>
      <c r="H78" s="39" t="s">
        <v>230</v>
      </c>
      <c r="I78" s="41"/>
      <c r="J78" s="8">
        <v>4</v>
      </c>
    </row>
    <row r="80" spans="2:12" x14ac:dyDescent="0.25">
      <c r="C80" s="12" t="s">
        <v>231</v>
      </c>
      <c r="D80" s="12" t="s">
        <v>232</v>
      </c>
      <c r="E80" s="12" t="s">
        <v>233</v>
      </c>
      <c r="F80" s="12" t="s">
        <v>191</v>
      </c>
      <c r="G80" s="12" t="s">
        <v>234</v>
      </c>
      <c r="H80" s="12" t="s">
        <v>235</v>
      </c>
      <c r="I80" s="12" t="s">
        <v>195</v>
      </c>
      <c r="J80" s="12" t="s">
        <v>196</v>
      </c>
      <c r="K80" s="12" t="s">
        <v>236</v>
      </c>
      <c r="L80" s="12" t="s">
        <v>170</v>
      </c>
    </row>
    <row r="81" spans="2:12" x14ac:dyDescent="0.25">
      <c r="C81" s="20">
        <v>0</v>
      </c>
      <c r="D81" s="20">
        <v>0</v>
      </c>
      <c r="E81" s="20" t="s">
        <v>237</v>
      </c>
      <c r="F81" s="20" t="s">
        <v>3</v>
      </c>
      <c r="G81" s="20">
        <v>139.375</v>
      </c>
      <c r="H81" s="20">
        <v>22</v>
      </c>
      <c r="I81" s="20">
        <v>1</v>
      </c>
      <c r="J81" s="20">
        <v>2</v>
      </c>
      <c r="K81" s="20">
        <v>5.625</v>
      </c>
      <c r="L81" s="20" t="s">
        <v>238</v>
      </c>
    </row>
    <row r="82" spans="2:12" x14ac:dyDescent="0.25">
      <c r="C82" s="20">
        <v>1</v>
      </c>
      <c r="D82" s="20">
        <v>1</v>
      </c>
      <c r="E82" s="20">
        <v>0</v>
      </c>
      <c r="F82" s="20" t="s">
        <v>2</v>
      </c>
      <c r="G82" s="20">
        <v>7.90625</v>
      </c>
      <c r="H82" s="20">
        <v>5</v>
      </c>
      <c r="I82" s="20">
        <v>3</v>
      </c>
      <c r="J82" s="20">
        <v>4</v>
      </c>
      <c r="K82" s="20">
        <v>3.2307692307692308</v>
      </c>
      <c r="L82" s="20" t="s">
        <v>238</v>
      </c>
    </row>
    <row r="83" spans="2:12" x14ac:dyDescent="0.25">
      <c r="C83" s="20">
        <v>1</v>
      </c>
      <c r="D83" s="20">
        <v>2</v>
      </c>
      <c r="E83" s="20">
        <v>0</v>
      </c>
      <c r="F83" s="20" t="s">
        <v>237</v>
      </c>
      <c r="G83" s="20" t="s">
        <v>237</v>
      </c>
      <c r="H83" s="20">
        <v>17</v>
      </c>
      <c r="I83" s="20" t="s">
        <v>237</v>
      </c>
      <c r="J83" s="20" t="s">
        <v>237</v>
      </c>
      <c r="K83" s="20">
        <v>7.2631578947368425</v>
      </c>
      <c r="L83" s="20" t="s">
        <v>239</v>
      </c>
    </row>
    <row r="84" spans="2:12" x14ac:dyDescent="0.25">
      <c r="C84" s="20">
        <v>2</v>
      </c>
      <c r="D84" s="20">
        <v>3</v>
      </c>
      <c r="E84" s="20">
        <v>1</v>
      </c>
      <c r="F84" s="20" t="s">
        <v>237</v>
      </c>
      <c r="G84" s="20" t="s">
        <v>237</v>
      </c>
      <c r="H84" s="20">
        <v>1</v>
      </c>
      <c r="I84" s="20" t="s">
        <v>237</v>
      </c>
      <c r="J84" s="20" t="s">
        <v>237</v>
      </c>
      <c r="K84" s="20">
        <v>7</v>
      </c>
      <c r="L84" s="20" t="s">
        <v>239</v>
      </c>
    </row>
    <row r="85" spans="2:12" x14ac:dyDescent="0.25">
      <c r="C85" s="20">
        <v>2</v>
      </c>
      <c r="D85" s="20">
        <v>4</v>
      </c>
      <c r="E85" s="20">
        <v>1</v>
      </c>
      <c r="F85" s="20" t="s">
        <v>4</v>
      </c>
      <c r="G85" s="20">
        <v>17</v>
      </c>
      <c r="H85" s="20">
        <v>4</v>
      </c>
      <c r="I85" s="20">
        <v>5</v>
      </c>
      <c r="J85" s="20">
        <v>6</v>
      </c>
      <c r="K85" s="20">
        <v>2.9166666666666665</v>
      </c>
      <c r="L85" s="20" t="s">
        <v>238</v>
      </c>
    </row>
    <row r="86" spans="2:12" x14ac:dyDescent="0.25">
      <c r="C86" s="20">
        <v>3</v>
      </c>
      <c r="D86" s="20">
        <v>5</v>
      </c>
      <c r="E86" s="20">
        <v>4</v>
      </c>
      <c r="F86" s="20" t="s">
        <v>237</v>
      </c>
      <c r="G86" s="20" t="s">
        <v>237</v>
      </c>
      <c r="H86" s="20">
        <v>2</v>
      </c>
      <c r="I86" s="20" t="s">
        <v>237</v>
      </c>
      <c r="J86" s="20" t="s">
        <v>237</v>
      </c>
      <c r="K86" s="20">
        <v>1.5</v>
      </c>
      <c r="L86" s="20" t="s">
        <v>239</v>
      </c>
    </row>
    <row r="87" spans="2:12" x14ac:dyDescent="0.25">
      <c r="C87" s="20">
        <v>3</v>
      </c>
      <c r="D87" s="20">
        <v>6</v>
      </c>
      <c r="E87" s="20">
        <v>4</v>
      </c>
      <c r="F87" s="20" t="s">
        <v>237</v>
      </c>
      <c r="G87" s="20" t="s">
        <v>237</v>
      </c>
      <c r="H87" s="20">
        <v>2</v>
      </c>
      <c r="I87" s="20" t="s">
        <v>237</v>
      </c>
      <c r="J87" s="20" t="s">
        <v>237</v>
      </c>
      <c r="K87" s="20">
        <v>4.333333333333333</v>
      </c>
      <c r="L87" s="20" t="s">
        <v>239</v>
      </c>
    </row>
    <row r="90" spans="2:12" ht="18.75" x14ac:dyDescent="0.3">
      <c r="B90" s="14" t="s">
        <v>241</v>
      </c>
    </row>
    <row r="92" spans="2:12" x14ac:dyDescent="0.25">
      <c r="C92" s="39" t="s">
        <v>229</v>
      </c>
      <c r="D92" s="41"/>
      <c r="E92" s="8">
        <v>4</v>
      </c>
      <c r="H92" s="39" t="s">
        <v>230</v>
      </c>
      <c r="I92" s="41"/>
      <c r="J92" s="8">
        <v>5</v>
      </c>
    </row>
    <row r="94" spans="2:12" x14ac:dyDescent="0.25">
      <c r="C94" s="12" t="s">
        <v>231</v>
      </c>
      <c r="D94" s="12" t="s">
        <v>232</v>
      </c>
      <c r="E94" s="12" t="s">
        <v>233</v>
      </c>
      <c r="F94" s="12" t="s">
        <v>191</v>
      </c>
      <c r="G94" s="12" t="s">
        <v>234</v>
      </c>
      <c r="H94" s="12" t="s">
        <v>235</v>
      </c>
      <c r="I94" s="12" t="s">
        <v>195</v>
      </c>
      <c r="J94" s="12" t="s">
        <v>196</v>
      </c>
      <c r="K94" s="12" t="s">
        <v>236</v>
      </c>
      <c r="L94" s="12" t="s">
        <v>170</v>
      </c>
    </row>
    <row r="95" spans="2:12" x14ac:dyDescent="0.25">
      <c r="C95" s="20">
        <v>0</v>
      </c>
      <c r="D95" s="20">
        <v>0</v>
      </c>
      <c r="E95" s="20" t="s">
        <v>237</v>
      </c>
      <c r="F95" s="20" t="s">
        <v>3</v>
      </c>
      <c r="G95" s="20">
        <v>139.375</v>
      </c>
      <c r="H95" s="20">
        <v>22</v>
      </c>
      <c r="I95" s="20">
        <v>1</v>
      </c>
      <c r="J95" s="20">
        <v>2</v>
      </c>
      <c r="K95" s="20">
        <v>5.625</v>
      </c>
      <c r="L95" s="20" t="s">
        <v>238</v>
      </c>
    </row>
    <row r="96" spans="2:12" x14ac:dyDescent="0.25">
      <c r="C96" s="20">
        <v>1</v>
      </c>
      <c r="D96" s="20">
        <v>1</v>
      </c>
      <c r="E96" s="20">
        <v>0</v>
      </c>
      <c r="F96" s="20" t="s">
        <v>2</v>
      </c>
      <c r="G96" s="20">
        <v>7.90625</v>
      </c>
      <c r="H96" s="20">
        <v>5</v>
      </c>
      <c r="I96" s="20">
        <v>3</v>
      </c>
      <c r="J96" s="20">
        <v>4</v>
      </c>
      <c r="K96" s="20">
        <v>3.2307692307692308</v>
      </c>
      <c r="L96" s="20" t="s">
        <v>238</v>
      </c>
    </row>
    <row r="97" spans="2:12" x14ac:dyDescent="0.25">
      <c r="C97" s="20">
        <v>1</v>
      </c>
      <c r="D97" s="20">
        <v>2</v>
      </c>
      <c r="E97" s="20">
        <v>0</v>
      </c>
      <c r="F97" s="20" t="s">
        <v>5</v>
      </c>
      <c r="G97" s="20">
        <v>69.7099609375</v>
      </c>
      <c r="H97" s="20">
        <v>17</v>
      </c>
      <c r="I97" s="20">
        <v>5</v>
      </c>
      <c r="J97" s="20">
        <v>6</v>
      </c>
      <c r="K97" s="20">
        <v>7.2631578947368425</v>
      </c>
      <c r="L97" s="20" t="s">
        <v>238</v>
      </c>
    </row>
    <row r="98" spans="2:12" x14ac:dyDescent="0.25">
      <c r="C98" s="20">
        <v>2</v>
      </c>
      <c r="D98" s="20">
        <v>3</v>
      </c>
      <c r="E98" s="20">
        <v>1</v>
      </c>
      <c r="F98" s="20" t="s">
        <v>237</v>
      </c>
      <c r="G98" s="20" t="s">
        <v>237</v>
      </c>
      <c r="H98" s="20">
        <v>1</v>
      </c>
      <c r="I98" s="20" t="s">
        <v>237</v>
      </c>
      <c r="J98" s="20" t="s">
        <v>237</v>
      </c>
      <c r="K98" s="20">
        <v>7</v>
      </c>
      <c r="L98" s="20" t="s">
        <v>239</v>
      </c>
    </row>
    <row r="99" spans="2:12" x14ac:dyDescent="0.25">
      <c r="C99" s="20">
        <v>2</v>
      </c>
      <c r="D99" s="20">
        <v>4</v>
      </c>
      <c r="E99" s="20">
        <v>1</v>
      </c>
      <c r="F99" s="20" t="s">
        <v>4</v>
      </c>
      <c r="G99" s="20">
        <v>17</v>
      </c>
      <c r="H99" s="20">
        <v>4</v>
      </c>
      <c r="I99" s="20">
        <v>7</v>
      </c>
      <c r="J99" s="20">
        <v>8</v>
      </c>
      <c r="K99" s="20">
        <v>2.9166666666666665</v>
      </c>
      <c r="L99" s="20" t="s">
        <v>238</v>
      </c>
    </row>
    <row r="100" spans="2:12" x14ac:dyDescent="0.25">
      <c r="C100" s="20">
        <v>2</v>
      </c>
      <c r="D100" s="20">
        <v>5</v>
      </c>
      <c r="E100" s="20">
        <v>2</v>
      </c>
      <c r="F100" s="20" t="s">
        <v>237</v>
      </c>
      <c r="G100" s="20" t="s">
        <v>237</v>
      </c>
      <c r="H100" s="20">
        <v>10</v>
      </c>
      <c r="I100" s="20" t="s">
        <v>237</v>
      </c>
      <c r="J100" s="20" t="s">
        <v>237</v>
      </c>
      <c r="K100" s="20">
        <v>6.4</v>
      </c>
      <c r="L100" s="20" t="s">
        <v>239</v>
      </c>
    </row>
    <row r="101" spans="2:12" x14ac:dyDescent="0.25">
      <c r="C101" s="20">
        <v>2</v>
      </c>
      <c r="D101" s="20">
        <v>6</v>
      </c>
      <c r="E101" s="20">
        <v>2</v>
      </c>
      <c r="F101" s="20" t="s">
        <v>237</v>
      </c>
      <c r="G101" s="20" t="s">
        <v>237</v>
      </c>
      <c r="H101" s="20">
        <v>7</v>
      </c>
      <c r="I101" s="20" t="s">
        <v>237</v>
      </c>
      <c r="J101" s="20" t="s">
        <v>237</v>
      </c>
      <c r="K101" s="20">
        <v>8.2222222222222214</v>
      </c>
      <c r="L101" s="20" t="s">
        <v>239</v>
      </c>
    </row>
    <row r="102" spans="2:12" x14ac:dyDescent="0.25">
      <c r="C102" s="20">
        <v>3</v>
      </c>
      <c r="D102" s="20">
        <v>7</v>
      </c>
      <c r="E102" s="20">
        <v>4</v>
      </c>
      <c r="F102" s="20" t="s">
        <v>237</v>
      </c>
      <c r="G102" s="20" t="s">
        <v>237</v>
      </c>
      <c r="H102" s="20">
        <v>2</v>
      </c>
      <c r="I102" s="20" t="s">
        <v>237</v>
      </c>
      <c r="J102" s="20" t="s">
        <v>237</v>
      </c>
      <c r="K102" s="20">
        <v>1.5</v>
      </c>
      <c r="L102" s="20" t="s">
        <v>239</v>
      </c>
    </row>
    <row r="103" spans="2:12" x14ac:dyDescent="0.25">
      <c r="C103" s="20">
        <v>3</v>
      </c>
      <c r="D103" s="20">
        <v>8</v>
      </c>
      <c r="E103" s="20">
        <v>4</v>
      </c>
      <c r="F103" s="20" t="s">
        <v>237</v>
      </c>
      <c r="G103" s="20" t="s">
        <v>237</v>
      </c>
      <c r="H103" s="20">
        <v>2</v>
      </c>
      <c r="I103" s="20" t="s">
        <v>237</v>
      </c>
      <c r="J103" s="20" t="s">
        <v>237</v>
      </c>
      <c r="K103" s="20">
        <v>4.333333333333333</v>
      </c>
      <c r="L103" s="20" t="s">
        <v>239</v>
      </c>
    </row>
    <row r="106" spans="2:12" ht="18.75" x14ac:dyDescent="0.3">
      <c r="B106" s="14" t="s">
        <v>242</v>
      </c>
    </row>
    <row r="108" spans="2:12" ht="51.75" x14ac:dyDescent="0.25">
      <c r="C108" s="11" t="s">
        <v>155</v>
      </c>
      <c r="D108" s="12" t="s">
        <v>156</v>
      </c>
      <c r="E108" s="11" t="s">
        <v>157</v>
      </c>
    </row>
    <row r="109" spans="2:12" x14ac:dyDescent="0.25">
      <c r="C109" s="8">
        <v>8.6666666666666661</v>
      </c>
      <c r="D109" s="8">
        <v>0.52041649986653316</v>
      </c>
      <c r="E109" s="8">
        <v>-2.7755575615628914E-17</v>
      </c>
    </row>
    <row r="111" spans="2:12" ht="18.75" x14ac:dyDescent="0.3">
      <c r="B111" s="14" t="s">
        <v>243</v>
      </c>
    </row>
    <row r="113" spans="3:5" ht="51.75" x14ac:dyDescent="0.25">
      <c r="C113" s="11" t="s">
        <v>155</v>
      </c>
      <c r="D113" s="12" t="s">
        <v>156</v>
      </c>
      <c r="E113" s="11" t="s">
        <v>157</v>
      </c>
    </row>
    <row r="114" spans="3:5" x14ac:dyDescent="0.25">
      <c r="C114" s="8">
        <v>107</v>
      </c>
      <c r="D114" s="8">
        <v>2.2053653583105826</v>
      </c>
      <c r="E114" s="8">
        <v>-0.68181818181818177</v>
      </c>
    </row>
  </sheetData>
  <mergeCells count="52">
    <mergeCell ref="C14:K14"/>
    <mergeCell ref="C15:F15"/>
    <mergeCell ref="C16:F16"/>
    <mergeCell ref="C17:F17"/>
    <mergeCell ref="C18:F18"/>
    <mergeCell ref="C20:F20"/>
    <mergeCell ref="G15:K15"/>
    <mergeCell ref="G16:K16"/>
    <mergeCell ref="G17:K17"/>
    <mergeCell ref="G18:K18"/>
    <mergeCell ref="G19:K19"/>
    <mergeCell ref="G20:K20"/>
    <mergeCell ref="C19:F19"/>
    <mergeCell ref="C32:F32"/>
    <mergeCell ref="C22:J22"/>
    <mergeCell ref="C23:D23"/>
    <mergeCell ref="C24:D24"/>
    <mergeCell ref="C25:D25"/>
    <mergeCell ref="E23:J23"/>
    <mergeCell ref="E25:J25"/>
    <mergeCell ref="C27:G27"/>
    <mergeCell ref="C28:F28"/>
    <mergeCell ref="C29:F29"/>
    <mergeCell ref="C30:F30"/>
    <mergeCell ref="C31:F31"/>
    <mergeCell ref="C92:D92"/>
    <mergeCell ref="H92:I92"/>
    <mergeCell ref="C33:F33"/>
    <mergeCell ref="C34:F34"/>
    <mergeCell ref="C36:G36"/>
    <mergeCell ref="C37:G37"/>
    <mergeCell ref="C38:G38"/>
    <mergeCell ref="C39:G39"/>
    <mergeCell ref="C40:G40"/>
    <mergeCell ref="C44:D44"/>
    <mergeCell ref="H44:I44"/>
    <mergeCell ref="C78:D78"/>
    <mergeCell ref="H78:I78"/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219</v>
      </c>
      <c r="N2" t="s">
        <v>159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208</v>
      </c>
      <c r="G6" s="28"/>
      <c r="H6" s="27" t="s">
        <v>209</v>
      </c>
      <c r="I6" s="28"/>
      <c r="J6" s="29"/>
      <c r="K6" s="28"/>
      <c r="L6" s="29"/>
      <c r="M6" s="28"/>
      <c r="P6" s="8">
        <v>5</v>
      </c>
      <c r="Q6" s="8">
        <v>5</v>
      </c>
      <c r="R6" s="8">
        <v>10</v>
      </c>
      <c r="S6" s="8">
        <v>20</v>
      </c>
    </row>
    <row r="12" spans="2:19" x14ac:dyDescent="0.25">
      <c r="B12" s="9" t="s">
        <v>36</v>
      </c>
      <c r="C12" s="29" t="s">
        <v>37</v>
      </c>
      <c r="D12" s="32"/>
      <c r="E12" s="32"/>
      <c r="F12" s="28"/>
    </row>
    <row r="13" spans="2:19" x14ac:dyDescent="0.25">
      <c r="B13" s="9" t="s">
        <v>38</v>
      </c>
      <c r="C13" s="29" t="s">
        <v>39</v>
      </c>
      <c r="D13" s="32"/>
      <c r="E13" s="32"/>
      <c r="F13" s="28"/>
    </row>
    <row r="16" spans="2:19" ht="25.5" x14ac:dyDescent="0.25">
      <c r="B16" s="18" t="s">
        <v>146</v>
      </c>
      <c r="C16" s="18" t="s">
        <v>147</v>
      </c>
      <c r="D16" s="19" t="s">
        <v>148</v>
      </c>
      <c r="E16" s="19" t="s">
        <v>2</v>
      </c>
      <c r="F16" s="19" t="s">
        <v>3</v>
      </c>
      <c r="G16" s="19" t="s">
        <v>4</v>
      </c>
      <c r="H16" s="19" t="s">
        <v>5</v>
      </c>
      <c r="I16" s="19" t="s">
        <v>6</v>
      </c>
      <c r="J16" s="19" t="s">
        <v>7</v>
      </c>
    </row>
    <row r="17" spans="2:10" x14ac:dyDescent="0.25">
      <c r="B17" s="8">
        <v>7</v>
      </c>
      <c r="C17" s="8">
        <v>7</v>
      </c>
      <c r="D17" s="8">
        <v>0</v>
      </c>
      <c r="E17" s="8">
        <v>34</v>
      </c>
      <c r="F17" s="8">
        <v>267.25</v>
      </c>
      <c r="G17" s="8">
        <v>95.5</v>
      </c>
      <c r="H17" s="8">
        <v>76.458984375</v>
      </c>
      <c r="I17" s="8">
        <v>25.8125</v>
      </c>
      <c r="J17" s="8">
        <v>102.78125</v>
      </c>
    </row>
    <row r="18" spans="2:10" x14ac:dyDescent="0.25">
      <c r="B18" s="8">
        <v>7</v>
      </c>
      <c r="C18" s="8">
        <v>3</v>
      </c>
      <c r="D18" s="8">
        <v>-4</v>
      </c>
      <c r="E18" s="8">
        <v>20</v>
      </c>
      <c r="F18" s="8">
        <v>199.5</v>
      </c>
      <c r="G18" s="8">
        <v>66.125</v>
      </c>
      <c r="H18" s="8">
        <v>0</v>
      </c>
      <c r="I18" s="8">
        <v>25.0625</v>
      </c>
      <c r="J18" s="8">
        <v>0</v>
      </c>
    </row>
    <row r="19" spans="2:10" x14ac:dyDescent="0.25">
      <c r="B19" s="8">
        <v>7</v>
      </c>
      <c r="C19" s="8">
        <v>7</v>
      </c>
      <c r="D19" s="8">
        <v>0</v>
      </c>
      <c r="E19" s="8">
        <v>26.875</v>
      </c>
      <c r="F19" s="8">
        <v>186.25</v>
      </c>
      <c r="G19" s="8">
        <v>79.75</v>
      </c>
      <c r="H19" s="8">
        <v>24.09375</v>
      </c>
      <c r="I19" s="8">
        <v>24.6875</v>
      </c>
      <c r="J19" s="8">
        <v>0</v>
      </c>
    </row>
    <row r="20" spans="2:10" x14ac:dyDescent="0.25">
      <c r="B20" s="8">
        <v>3</v>
      </c>
      <c r="C20" s="8">
        <v>6</v>
      </c>
      <c r="D20" s="8">
        <v>3</v>
      </c>
      <c r="E20" s="8">
        <v>29.125</v>
      </c>
      <c r="F20" s="8">
        <v>82.5</v>
      </c>
      <c r="G20" s="8">
        <v>77.375</v>
      </c>
      <c r="H20" s="8">
        <v>94.970703125</v>
      </c>
      <c r="I20" s="8">
        <v>14.5625</v>
      </c>
      <c r="J20" s="8">
        <v>138.6953125</v>
      </c>
    </row>
    <row r="21" spans="2:10" x14ac:dyDescent="0.25">
      <c r="B21" s="8">
        <v>7</v>
      </c>
      <c r="C21" s="8">
        <v>6</v>
      </c>
      <c r="D21" s="8">
        <v>-1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</row>
    <row r="22" spans="2:10" x14ac:dyDescent="0.25">
      <c r="B22" s="8">
        <v>3</v>
      </c>
      <c r="C22" s="8">
        <v>6</v>
      </c>
      <c r="D22" s="8">
        <v>3</v>
      </c>
      <c r="E22" s="8">
        <v>25.6875</v>
      </c>
      <c r="F22" s="8">
        <v>82.75</v>
      </c>
      <c r="G22" s="8">
        <v>82.5</v>
      </c>
      <c r="H22" s="8">
        <v>68.8828125</v>
      </c>
      <c r="I22" s="8">
        <v>17.25</v>
      </c>
      <c r="J22" s="8">
        <v>0</v>
      </c>
    </row>
    <row r="23" spans="2:10" x14ac:dyDescent="0.25">
      <c r="B23" s="8">
        <v>8</v>
      </c>
      <c r="C23" s="8">
        <v>7</v>
      </c>
      <c r="D23" s="8">
        <v>-1</v>
      </c>
      <c r="E23" s="8">
        <v>28.75</v>
      </c>
      <c r="F23" s="8">
        <v>229.75</v>
      </c>
      <c r="G23" s="8">
        <v>95.5</v>
      </c>
      <c r="H23" s="8">
        <v>0</v>
      </c>
      <c r="I23" s="8">
        <v>22.875</v>
      </c>
      <c r="J23" s="8">
        <v>96.5859375</v>
      </c>
    </row>
    <row r="24" spans="2:10" x14ac:dyDescent="0.25">
      <c r="B24" s="8">
        <v>5</v>
      </c>
      <c r="C24" s="8">
        <v>6</v>
      </c>
      <c r="D24" s="8">
        <v>1</v>
      </c>
      <c r="E24" s="8">
        <v>35</v>
      </c>
      <c r="F24" s="8">
        <v>287.5</v>
      </c>
      <c r="G24" s="8">
        <v>125.75</v>
      </c>
      <c r="H24" s="8">
        <v>0</v>
      </c>
      <c r="I24" s="8">
        <v>58.25</v>
      </c>
      <c r="J24" s="8">
        <v>0</v>
      </c>
    </row>
    <row r="25" spans="2:10" x14ac:dyDescent="0.25">
      <c r="B25" s="8">
        <v>9</v>
      </c>
      <c r="C25" s="8">
        <v>9</v>
      </c>
      <c r="D25" s="8">
        <v>0</v>
      </c>
      <c r="E25" s="8">
        <v>27.875</v>
      </c>
      <c r="F25" s="8">
        <v>263.5</v>
      </c>
      <c r="G25" s="8">
        <v>88</v>
      </c>
      <c r="H25" s="8">
        <v>72.0078125</v>
      </c>
      <c r="I25" s="8">
        <v>26.75</v>
      </c>
      <c r="J25" s="8">
        <v>79.109375</v>
      </c>
    </row>
    <row r="26" spans="2:10" x14ac:dyDescent="0.25">
      <c r="B26" s="8">
        <v>2</v>
      </c>
      <c r="C26" s="8">
        <v>2</v>
      </c>
      <c r="D26" s="8">
        <v>0</v>
      </c>
      <c r="E26" s="8">
        <v>31.125</v>
      </c>
      <c r="F26" s="8">
        <v>0</v>
      </c>
      <c r="G26" s="8">
        <v>0</v>
      </c>
      <c r="H26" s="8">
        <v>0</v>
      </c>
      <c r="I26" s="8">
        <v>10.25</v>
      </c>
      <c r="J26" s="8">
        <v>0</v>
      </c>
    </row>
    <row r="27" spans="2:10" x14ac:dyDescent="0.25">
      <c r="B27" s="8">
        <v>9</v>
      </c>
      <c r="C27" s="8">
        <v>8</v>
      </c>
      <c r="D27" s="8">
        <v>-1</v>
      </c>
      <c r="E27" s="8">
        <v>23.5</v>
      </c>
      <c r="F27" s="8">
        <v>230.5</v>
      </c>
      <c r="G27" s="8">
        <v>122.25</v>
      </c>
      <c r="H27" s="8">
        <v>77.3515625</v>
      </c>
      <c r="I27" s="8">
        <v>25.0625</v>
      </c>
      <c r="J27" s="8">
        <v>57.765625</v>
      </c>
    </row>
    <row r="28" spans="2:10" x14ac:dyDescent="0.25">
      <c r="B28" s="8">
        <v>9</v>
      </c>
      <c r="C28" s="8">
        <v>5</v>
      </c>
      <c r="D28" s="8">
        <v>-4</v>
      </c>
      <c r="E28" s="8">
        <v>26.28125</v>
      </c>
      <c r="F28" s="8">
        <v>285.25</v>
      </c>
      <c r="G28" s="8">
        <v>150.875</v>
      </c>
      <c r="H28" s="8">
        <v>99.177734375</v>
      </c>
      <c r="I28" s="8">
        <v>30.25</v>
      </c>
      <c r="J28" s="8">
        <v>0</v>
      </c>
    </row>
    <row r="29" spans="2:10" x14ac:dyDescent="0.25">
      <c r="B29" s="8">
        <v>8</v>
      </c>
      <c r="C29" s="8">
        <v>6</v>
      </c>
      <c r="D29" s="8">
        <v>-2</v>
      </c>
      <c r="E29" s="8">
        <v>27.75</v>
      </c>
      <c r="F29" s="8">
        <v>303.75</v>
      </c>
      <c r="G29" s="8">
        <v>89</v>
      </c>
      <c r="H29" s="8">
        <v>49.943359375</v>
      </c>
      <c r="I29" s="8">
        <v>20.1875</v>
      </c>
      <c r="J29" s="8">
        <v>0</v>
      </c>
    </row>
    <row r="30" spans="2:10" x14ac:dyDescent="0.25">
      <c r="B30" s="8">
        <v>8</v>
      </c>
      <c r="C30" s="8">
        <v>5</v>
      </c>
      <c r="D30" s="8">
        <v>-3</v>
      </c>
      <c r="E30" s="8">
        <v>29.125</v>
      </c>
      <c r="F30" s="8">
        <v>256.75</v>
      </c>
      <c r="G30" s="8">
        <v>81</v>
      </c>
      <c r="H30" s="8">
        <v>0</v>
      </c>
      <c r="I30" s="8">
        <v>13.5</v>
      </c>
      <c r="J30" s="8">
        <v>0</v>
      </c>
    </row>
    <row r="31" spans="2:10" x14ac:dyDescent="0.25">
      <c r="B31" s="8">
        <v>5</v>
      </c>
      <c r="C31" s="8">
        <v>4</v>
      </c>
      <c r="D31" s="8">
        <v>-1</v>
      </c>
      <c r="E31" s="8">
        <v>29.5</v>
      </c>
      <c r="F31" s="8">
        <v>286.5</v>
      </c>
      <c r="G31" s="8">
        <v>86</v>
      </c>
      <c r="H31" s="8">
        <v>0</v>
      </c>
      <c r="I31" s="8">
        <v>28.75</v>
      </c>
      <c r="J31" s="8">
        <v>0</v>
      </c>
    </row>
    <row r="32" spans="2:10" x14ac:dyDescent="0.25">
      <c r="B32" s="8">
        <v>5</v>
      </c>
      <c r="C32" s="8">
        <v>4</v>
      </c>
      <c r="D32" s="8">
        <v>-1</v>
      </c>
      <c r="E32" s="8">
        <v>34.25</v>
      </c>
      <c r="F32" s="8">
        <v>239.25</v>
      </c>
      <c r="G32" s="8">
        <v>0</v>
      </c>
      <c r="H32" s="8">
        <v>0</v>
      </c>
      <c r="I32" s="8">
        <v>28.1875</v>
      </c>
      <c r="J32" s="8">
        <v>0</v>
      </c>
    </row>
    <row r="33" spans="2:10" x14ac:dyDescent="0.25">
      <c r="B33" s="8">
        <v>8</v>
      </c>
      <c r="C33" s="8">
        <v>3</v>
      </c>
      <c r="D33" s="8">
        <v>-5</v>
      </c>
      <c r="E33" s="8">
        <v>31.5</v>
      </c>
      <c r="F33" s="8">
        <v>173.5</v>
      </c>
      <c r="G33" s="8">
        <v>0</v>
      </c>
      <c r="H33" s="8">
        <v>0</v>
      </c>
      <c r="I33" s="8">
        <v>0</v>
      </c>
      <c r="J33" s="8">
        <v>0</v>
      </c>
    </row>
    <row r="34" spans="2:10" x14ac:dyDescent="0.25">
      <c r="B34" s="8">
        <v>10</v>
      </c>
      <c r="C34" s="8">
        <v>10</v>
      </c>
      <c r="D34" s="8">
        <v>0</v>
      </c>
      <c r="E34" s="8">
        <v>23.375</v>
      </c>
      <c r="F34" s="8">
        <v>333</v>
      </c>
      <c r="G34" s="8">
        <v>211.875</v>
      </c>
      <c r="H34" s="8">
        <v>204.892578125</v>
      </c>
      <c r="I34" s="8">
        <v>30.6875</v>
      </c>
      <c r="J34" s="8">
        <v>256.1640625</v>
      </c>
    </row>
    <row r="35" spans="2:10" x14ac:dyDescent="0.25">
      <c r="B35" s="8">
        <v>8</v>
      </c>
      <c r="C35" s="8">
        <v>8</v>
      </c>
      <c r="D35" s="8">
        <v>0</v>
      </c>
      <c r="E35" s="8">
        <v>23.125</v>
      </c>
      <c r="F35" s="8">
        <v>291</v>
      </c>
      <c r="G35" s="8">
        <v>90.75</v>
      </c>
      <c r="H35" s="8">
        <v>97.16015625</v>
      </c>
      <c r="I35" s="8">
        <v>37.875</v>
      </c>
      <c r="J35" s="8">
        <v>170.2421875</v>
      </c>
    </row>
    <row r="36" spans="2:10" x14ac:dyDescent="0.25">
      <c r="B36" s="8">
        <v>2</v>
      </c>
      <c r="C36" s="8">
        <v>5</v>
      </c>
      <c r="D36" s="8">
        <v>3</v>
      </c>
      <c r="E36" s="8">
        <v>25.0625</v>
      </c>
      <c r="F36" s="8">
        <v>90</v>
      </c>
      <c r="G36" s="8">
        <v>0</v>
      </c>
      <c r="H36" s="8">
        <v>0</v>
      </c>
      <c r="I36" s="8">
        <v>19.1875</v>
      </c>
      <c r="J36" s="8">
        <v>0</v>
      </c>
    </row>
    <row r="37" spans="2:10" x14ac:dyDescent="0.25">
      <c r="B37" s="8">
        <v>9</v>
      </c>
      <c r="C37" s="8">
        <v>9</v>
      </c>
      <c r="D37" s="8">
        <v>0</v>
      </c>
      <c r="E37" s="8">
        <v>28</v>
      </c>
      <c r="F37" s="8">
        <v>320.5</v>
      </c>
      <c r="G37" s="8">
        <v>91.875</v>
      </c>
      <c r="H37" s="8">
        <v>92.76953125</v>
      </c>
      <c r="I37" s="8">
        <v>21.75</v>
      </c>
      <c r="J37" s="8">
        <v>124.5390625</v>
      </c>
    </row>
    <row r="38" spans="2:10" x14ac:dyDescent="0.25">
      <c r="B38" s="8">
        <v>7</v>
      </c>
      <c r="C38" s="8">
        <v>5</v>
      </c>
      <c r="D38" s="8">
        <v>-2</v>
      </c>
      <c r="E38" s="8">
        <v>26.875</v>
      </c>
      <c r="F38" s="8">
        <v>211</v>
      </c>
      <c r="G38" s="8">
        <v>97.75</v>
      </c>
      <c r="H38" s="8">
        <v>56.083984375</v>
      </c>
      <c r="I38" s="8">
        <v>26.0625</v>
      </c>
      <c r="J38" s="8">
        <v>0</v>
      </c>
    </row>
  </sheetData>
  <mergeCells count="16">
    <mergeCell ref="C12:F12"/>
    <mergeCell ref="C13:F13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211</v>
      </c>
      <c r="N2" t="s">
        <v>159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208</v>
      </c>
      <c r="G6" s="28"/>
      <c r="H6" s="27" t="s">
        <v>209</v>
      </c>
      <c r="I6" s="28"/>
      <c r="J6" s="29"/>
      <c r="K6" s="28"/>
      <c r="L6" s="29"/>
      <c r="M6" s="28"/>
      <c r="P6" s="8">
        <v>5</v>
      </c>
      <c r="Q6" s="8">
        <v>5</v>
      </c>
      <c r="R6" s="8">
        <v>10</v>
      </c>
      <c r="S6" s="8">
        <v>20</v>
      </c>
    </row>
    <row r="12" spans="2:19" x14ac:dyDescent="0.25">
      <c r="B12" s="12" t="s">
        <v>212</v>
      </c>
      <c r="C12" s="12" t="s">
        <v>213</v>
      </c>
      <c r="D12" s="12" t="s">
        <v>214</v>
      </c>
      <c r="E12" s="12" t="s">
        <v>215</v>
      </c>
    </row>
    <row r="13" spans="2:19" x14ac:dyDescent="0.25">
      <c r="B13" s="9">
        <v>0</v>
      </c>
      <c r="C13" s="8">
        <v>3.9221280364372473</v>
      </c>
      <c r="D13" s="8">
        <v>7.046875</v>
      </c>
      <c r="E13" s="8">
        <v>4.2428977272727275</v>
      </c>
    </row>
    <row r="14" spans="2:19" x14ac:dyDescent="0.25">
      <c r="B14" s="9">
        <v>1</v>
      </c>
      <c r="C14" s="8">
        <v>1.2335737179487181</v>
      </c>
      <c r="D14" s="8">
        <v>3.1247469635627527</v>
      </c>
      <c r="E14" s="8">
        <v>5.3941035525309973</v>
      </c>
    </row>
    <row r="15" spans="2:19" x14ac:dyDescent="0.25">
      <c r="B15" s="9">
        <v>2</v>
      </c>
      <c r="C15" s="8">
        <v>1.2335737179487181</v>
      </c>
      <c r="D15" s="8">
        <v>2.6437774122807012</v>
      </c>
      <c r="E15" s="8">
        <v>5.3941035525309973</v>
      </c>
    </row>
    <row r="16" spans="2:19" x14ac:dyDescent="0.25">
      <c r="B16" s="9">
        <v>3</v>
      </c>
      <c r="C16" s="8">
        <v>1.9660818713450281</v>
      </c>
      <c r="D16" s="8">
        <v>2.1522569444444439</v>
      </c>
      <c r="E16" s="8">
        <v>5.003406642603319</v>
      </c>
      <c r="F16" s="39" t="s">
        <v>216</v>
      </c>
      <c r="G16" s="41"/>
    </row>
    <row r="17" spans="2:9" x14ac:dyDescent="0.25">
      <c r="B17" s="9">
        <v>4</v>
      </c>
      <c r="C17" s="8">
        <v>1.714285714285714</v>
      </c>
      <c r="D17" s="8">
        <v>1.3996527777777774</v>
      </c>
      <c r="E17" s="8">
        <v>3.4091470258136933</v>
      </c>
      <c r="F17" s="39" t="s">
        <v>217</v>
      </c>
      <c r="G17" s="41"/>
      <c r="H17" s="9" t="s">
        <v>218</v>
      </c>
      <c r="I17" s="8">
        <v>1.8463875611078227</v>
      </c>
    </row>
    <row r="18" spans="2:9" x14ac:dyDescent="0.25">
      <c r="B18" s="9">
        <v>5</v>
      </c>
      <c r="C18" s="8">
        <v>1.9999999999999996</v>
      </c>
      <c r="D18" s="8">
        <v>1.0567956349206347</v>
      </c>
      <c r="E18" s="8">
        <v>4.0859559311940252</v>
      </c>
    </row>
    <row r="19" spans="2:9" x14ac:dyDescent="0.25">
      <c r="B19" s="9">
        <v>6</v>
      </c>
      <c r="C19" s="8">
        <v>1.4704861111111109</v>
      </c>
      <c r="D19" s="8">
        <v>0.84672619047619024</v>
      </c>
      <c r="E19" s="8">
        <v>4.6516124968505919</v>
      </c>
    </row>
    <row r="20" spans="2:9" x14ac:dyDescent="0.25">
      <c r="B20" s="9">
        <v>7</v>
      </c>
      <c r="C20" s="8">
        <v>0.48214285714285721</v>
      </c>
      <c r="D20" s="8">
        <v>0.79985119047619024</v>
      </c>
      <c r="E20" s="8">
        <v>4.704081632653061</v>
      </c>
    </row>
    <row r="21" spans="2:9" x14ac:dyDescent="0.25">
      <c r="B21" s="9">
        <v>8</v>
      </c>
      <c r="C21" s="8">
        <v>0.45937500000000003</v>
      </c>
      <c r="D21" s="8">
        <v>0.46651785714285698</v>
      </c>
      <c r="E21" s="8">
        <v>5.125</v>
      </c>
    </row>
    <row r="22" spans="2:9" x14ac:dyDescent="0.25">
      <c r="B22" s="9">
        <v>9</v>
      </c>
      <c r="C22" s="8">
        <v>0.46875</v>
      </c>
      <c r="D22" s="8">
        <v>0.40624999999999983</v>
      </c>
      <c r="E22" s="8">
        <v>4.9659090909090908</v>
      </c>
    </row>
    <row r="23" spans="2:9" x14ac:dyDescent="0.25">
      <c r="B23" s="9">
        <v>10</v>
      </c>
      <c r="C23" s="8">
        <v>0.41249999999999998</v>
      </c>
      <c r="D23" s="8">
        <v>0.35520833333333318</v>
      </c>
      <c r="E23" s="8">
        <v>4.8068181818181817</v>
      </c>
    </row>
    <row r="24" spans="2:9" x14ac:dyDescent="0.25">
      <c r="B24" s="9">
        <v>11</v>
      </c>
      <c r="C24" s="8">
        <v>0.28125</v>
      </c>
      <c r="D24" s="8">
        <v>0.33177083333333318</v>
      </c>
      <c r="E24" s="8">
        <v>4.9431818181818183</v>
      </c>
    </row>
    <row r="25" spans="2:9" x14ac:dyDescent="0.25">
      <c r="B25" s="9">
        <v>12</v>
      </c>
      <c r="C25" s="8">
        <v>0.28125</v>
      </c>
      <c r="D25" s="8">
        <v>0.2942708333333332</v>
      </c>
      <c r="E25" s="8">
        <v>4.9431818181818183</v>
      </c>
    </row>
    <row r="26" spans="2:9" x14ac:dyDescent="0.25">
      <c r="B26" s="9">
        <v>13</v>
      </c>
      <c r="C26" s="8">
        <v>0</v>
      </c>
      <c r="D26" s="8">
        <v>0.2708333333333332</v>
      </c>
      <c r="E26" s="8">
        <v>4.8636363636363633</v>
      </c>
    </row>
  </sheetData>
  <mergeCells count="16">
    <mergeCell ref="F16:G16"/>
    <mergeCell ref="F17:G17"/>
    <mergeCell ref="B5:C5"/>
    <mergeCell ref="D5:E5"/>
    <mergeCell ref="F5:G5"/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H5:I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"/>
  <sheetViews>
    <sheetView showGridLines="0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210</v>
      </c>
      <c r="N2" t="s">
        <v>159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208</v>
      </c>
      <c r="G6" s="28"/>
      <c r="H6" s="27" t="s">
        <v>209</v>
      </c>
      <c r="I6" s="28"/>
      <c r="J6" s="29"/>
      <c r="K6" s="28"/>
      <c r="L6" s="29"/>
      <c r="M6" s="28"/>
      <c r="P6" s="8">
        <v>5</v>
      </c>
      <c r="Q6" s="8">
        <v>5</v>
      </c>
      <c r="R6" s="8">
        <v>10</v>
      </c>
      <c r="S6" s="8">
        <v>20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136</v>
      </c>
      <c r="CA1" s="12" t="s">
        <v>137</v>
      </c>
      <c r="CB1" s="12" t="s">
        <v>138</v>
      </c>
    </row>
    <row r="2" spans="2:80" ht="18.75" x14ac:dyDescent="0.3">
      <c r="B2" s="10" t="s">
        <v>202</v>
      </c>
      <c r="N2" t="s">
        <v>159</v>
      </c>
      <c r="BZ2">
        <v>0</v>
      </c>
      <c r="CA2">
        <v>-82.649122807017562</v>
      </c>
      <c r="CB2">
        <v>-82.649122807017562</v>
      </c>
    </row>
    <row r="3" spans="2:80" x14ac:dyDescent="0.25"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</v>
      </c>
      <c r="CA3">
        <v>-82.649122807017548</v>
      </c>
      <c r="CB3">
        <v>-82.649122807017562</v>
      </c>
    </row>
    <row r="4" spans="2:80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  <c r="AZ4" s="16">
        <v>1</v>
      </c>
      <c r="BA4" s="16">
        <v>7.2631578947368425</v>
      </c>
      <c r="BB4" s="16">
        <v>10</v>
      </c>
      <c r="BC4" s="16">
        <v>10</v>
      </c>
      <c r="BD4" s="16">
        <v>5.9545454545454541</v>
      </c>
      <c r="BE4">
        <v>1</v>
      </c>
      <c r="BF4">
        <v>1.5954198473282444</v>
      </c>
      <c r="BZ4">
        <v>2</v>
      </c>
      <c r="CA4">
        <v>-62.649122807017548</v>
      </c>
      <c r="CB4">
        <v>-80.773724717845582</v>
      </c>
    </row>
    <row r="5" spans="2:80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  <c r="AZ5" s="16">
        <v>2</v>
      </c>
      <c r="BA5" s="16">
        <v>7.2631578947368425</v>
      </c>
      <c r="BB5" s="16">
        <v>9</v>
      </c>
      <c r="BC5" s="16">
        <v>19</v>
      </c>
      <c r="BD5" s="16">
        <v>11.909090909090908</v>
      </c>
      <c r="BE5">
        <v>2</v>
      </c>
      <c r="BF5">
        <v>1.4274809160305344</v>
      </c>
      <c r="BZ5">
        <v>2</v>
      </c>
      <c r="CA5">
        <v>-62.649122807017548</v>
      </c>
      <c r="CB5">
        <v>-80.773724717845582</v>
      </c>
    </row>
    <row r="6" spans="2:80" x14ac:dyDescent="0.25">
      <c r="B6" s="27" t="s">
        <v>110</v>
      </c>
      <c r="C6" s="28"/>
      <c r="D6" s="27" t="s">
        <v>207</v>
      </c>
      <c r="E6" s="28"/>
      <c r="F6" s="27" t="s">
        <v>208</v>
      </c>
      <c r="G6" s="28"/>
      <c r="H6" s="27" t="s">
        <v>209</v>
      </c>
      <c r="I6" s="28"/>
      <c r="J6" s="29"/>
      <c r="K6" s="28"/>
      <c r="L6" s="29"/>
      <c r="M6" s="28"/>
      <c r="P6" s="8">
        <v>5</v>
      </c>
      <c r="Q6" s="8">
        <v>5</v>
      </c>
      <c r="R6" s="8">
        <v>10</v>
      </c>
      <c r="S6" s="8">
        <v>20</v>
      </c>
      <c r="AZ6" s="17">
        <v>3</v>
      </c>
      <c r="BA6" s="17">
        <v>7.2631578947368425</v>
      </c>
      <c r="BB6" s="17">
        <v>9</v>
      </c>
      <c r="BC6" s="17">
        <v>28</v>
      </c>
      <c r="BD6" s="17">
        <v>17.863636363636363</v>
      </c>
      <c r="BE6">
        <v>3</v>
      </c>
      <c r="BF6">
        <v>1.2595419847328244</v>
      </c>
      <c r="BZ6">
        <v>6</v>
      </c>
      <c r="CA6">
        <v>-44.649122807017548</v>
      </c>
      <c r="CB6">
        <v>-77.022928539501635</v>
      </c>
    </row>
    <row r="7" spans="2:80" x14ac:dyDescent="0.25">
      <c r="AZ7" s="17">
        <v>4</v>
      </c>
      <c r="BA7" s="17">
        <v>7.2631578947368425</v>
      </c>
      <c r="BB7" s="17">
        <v>8</v>
      </c>
      <c r="BC7" s="17">
        <v>36</v>
      </c>
      <c r="BD7" s="17">
        <v>23.818181818181817</v>
      </c>
      <c r="BE7">
        <v>4</v>
      </c>
      <c r="BF7">
        <v>1.1755725190839696</v>
      </c>
      <c r="BZ7">
        <v>6</v>
      </c>
      <c r="CA7">
        <v>-44.649122807017548</v>
      </c>
      <c r="CB7">
        <v>-77.022928539501635</v>
      </c>
    </row>
    <row r="8" spans="2:80" x14ac:dyDescent="0.25">
      <c r="AZ8" s="16">
        <v>5</v>
      </c>
      <c r="BA8" s="16">
        <v>7.2631578947368425</v>
      </c>
      <c r="BB8" s="16">
        <v>8</v>
      </c>
      <c r="BC8" s="16">
        <v>44</v>
      </c>
      <c r="BD8" s="16">
        <v>29.77272727272727</v>
      </c>
      <c r="BE8">
        <v>5</v>
      </c>
      <c r="BF8">
        <v>1.0076335877862597</v>
      </c>
      <c r="BZ8">
        <v>6</v>
      </c>
      <c r="CA8">
        <v>-44.649122807017548</v>
      </c>
      <c r="CB8">
        <v>-77.022928539501635</v>
      </c>
    </row>
    <row r="9" spans="2:80" x14ac:dyDescent="0.25">
      <c r="AZ9" s="16">
        <v>6</v>
      </c>
      <c r="BA9" s="16">
        <v>7.2631578947368425</v>
      </c>
      <c r="BB9" s="16">
        <v>7</v>
      </c>
      <c r="BC9" s="16">
        <v>51</v>
      </c>
      <c r="BD9" s="16">
        <v>35.727272727272727</v>
      </c>
      <c r="BE9">
        <v>6</v>
      </c>
      <c r="BF9">
        <v>0.83969465648854968</v>
      </c>
      <c r="BZ9">
        <v>13</v>
      </c>
      <c r="CA9">
        <v>-29.649122807017548</v>
      </c>
      <c r="CB9">
        <v>-70.459035227399724</v>
      </c>
    </row>
    <row r="10" spans="2:80" x14ac:dyDescent="0.25">
      <c r="AZ10" s="17">
        <v>7</v>
      </c>
      <c r="BA10" s="17">
        <v>7.2631578947368425</v>
      </c>
      <c r="BB10" s="17">
        <v>7</v>
      </c>
      <c r="BC10" s="17">
        <v>58</v>
      </c>
      <c r="BD10" s="17">
        <v>41.68181818181818</v>
      </c>
      <c r="BE10">
        <v>7</v>
      </c>
      <c r="BF10">
        <v>0.75572519083969469</v>
      </c>
      <c r="BZ10">
        <v>13</v>
      </c>
      <c r="CA10">
        <v>-29.649122807017548</v>
      </c>
      <c r="CB10">
        <v>-70.459035227399724</v>
      </c>
    </row>
    <row r="11" spans="2:80" x14ac:dyDescent="0.25">
      <c r="AZ11" s="17">
        <v>8</v>
      </c>
      <c r="BA11" s="17">
        <v>7.2631578947368425</v>
      </c>
      <c r="BB11" s="17">
        <v>7</v>
      </c>
      <c r="BC11" s="17">
        <v>65</v>
      </c>
      <c r="BD11" s="17">
        <v>47.636363636363633</v>
      </c>
      <c r="BE11">
        <v>8</v>
      </c>
      <c r="BF11">
        <v>0.58778625954198482</v>
      </c>
      <c r="BZ11">
        <v>15.368421052631582</v>
      </c>
      <c r="CA11">
        <v>-26.228070175438596</v>
      </c>
      <c r="CB11">
        <v>-68.238169069169757</v>
      </c>
    </row>
    <row r="12" spans="2:80" x14ac:dyDescent="0.25">
      <c r="AZ12" s="16">
        <v>9</v>
      </c>
      <c r="BA12" s="16">
        <v>7.2631578947368425</v>
      </c>
      <c r="BB12" s="16">
        <v>6</v>
      </c>
      <c r="BC12" s="16">
        <v>71</v>
      </c>
      <c r="BD12" s="16">
        <v>53.590909090909086</v>
      </c>
      <c r="BE12">
        <v>9</v>
      </c>
      <c r="BF12">
        <v>0.75572519083969469</v>
      </c>
      <c r="BZ12">
        <v>22.736842105263158</v>
      </c>
      <c r="CA12">
        <v>-17.385964912280706</v>
      </c>
      <c r="CB12">
        <v>-61.328807688009846</v>
      </c>
    </row>
    <row r="13" spans="2:80" x14ac:dyDescent="0.25">
      <c r="AZ13" s="16">
        <v>10</v>
      </c>
      <c r="BA13" s="16">
        <v>7.2631578947368425</v>
      </c>
      <c r="BB13" s="16">
        <v>6</v>
      </c>
      <c r="BC13" s="16">
        <v>77</v>
      </c>
      <c r="BD13" s="16">
        <v>59.54545454545454</v>
      </c>
      <c r="BE13">
        <v>10</v>
      </c>
      <c r="BF13">
        <v>1.0076335877862597</v>
      </c>
      <c r="BZ13">
        <v>22.736842105263158</v>
      </c>
      <c r="CA13">
        <v>-17.385964912280706</v>
      </c>
      <c r="CB13">
        <v>-61.328807688009846</v>
      </c>
    </row>
    <row r="14" spans="2:80" x14ac:dyDescent="0.25">
      <c r="AZ14" s="17">
        <v>11</v>
      </c>
      <c r="BA14" s="17">
        <v>7.2631578947368425</v>
      </c>
      <c r="BB14" s="17">
        <v>5</v>
      </c>
      <c r="BC14" s="17">
        <v>82</v>
      </c>
      <c r="BD14" s="17">
        <v>65.5</v>
      </c>
      <c r="BZ14">
        <v>22.736842105263158</v>
      </c>
      <c r="CA14">
        <v>-17.385964912280706</v>
      </c>
      <c r="CB14">
        <v>-61.328807688009846</v>
      </c>
    </row>
    <row r="15" spans="2:80" x14ac:dyDescent="0.25">
      <c r="AZ15" s="17">
        <v>12</v>
      </c>
      <c r="BA15" s="17">
        <v>7.2631578947368425</v>
      </c>
      <c r="BB15" s="17">
        <v>5</v>
      </c>
      <c r="BC15" s="17">
        <v>87</v>
      </c>
      <c r="BD15" s="17">
        <v>71.454545454545453</v>
      </c>
      <c r="BZ15">
        <v>32.65789473684211</v>
      </c>
      <c r="CA15">
        <v>-10.517543859649123</v>
      </c>
      <c r="CB15">
        <v>-52.025846114090967</v>
      </c>
    </row>
    <row r="16" spans="2:80" x14ac:dyDescent="0.25">
      <c r="AZ16" s="16">
        <v>13</v>
      </c>
      <c r="BA16" s="16">
        <v>7.2631578947368425</v>
      </c>
      <c r="BB16" s="16">
        <v>5</v>
      </c>
      <c r="BC16" s="16">
        <v>92</v>
      </c>
      <c r="BD16" s="16">
        <v>77.409090909090907</v>
      </c>
      <c r="BZ16">
        <v>35.973684210526315</v>
      </c>
      <c r="CA16">
        <v>-8.6228070175438631</v>
      </c>
      <c r="CB16">
        <v>-48.916633492569019</v>
      </c>
    </row>
    <row r="17" spans="52:80" x14ac:dyDescent="0.25">
      <c r="AZ17" s="16">
        <v>14</v>
      </c>
      <c r="BA17" s="16">
        <v>7.2631578947368425</v>
      </c>
      <c r="BB17" s="16">
        <v>4</v>
      </c>
      <c r="BC17" s="16">
        <v>96</v>
      </c>
      <c r="BD17" s="16">
        <v>83.36363636363636</v>
      </c>
      <c r="BZ17">
        <v>35.973684210526315</v>
      </c>
      <c r="CA17">
        <v>-8.6228070175438631</v>
      </c>
      <c r="CB17">
        <v>-48.916633492569019</v>
      </c>
    </row>
    <row r="18" spans="52:80" x14ac:dyDescent="0.25">
      <c r="AZ18" s="17">
        <v>15</v>
      </c>
      <c r="BA18" s="17">
        <v>7.2631578947368425</v>
      </c>
      <c r="BB18" s="17">
        <v>4</v>
      </c>
      <c r="BC18" s="17">
        <v>100</v>
      </c>
      <c r="BD18" s="17">
        <v>89.318181818181813</v>
      </c>
      <c r="BZ18">
        <v>50.850877192982466</v>
      </c>
      <c r="CA18">
        <v>-3.0438596491228047</v>
      </c>
      <c r="CB18">
        <v>-34.966303846798525</v>
      </c>
    </row>
    <row r="19" spans="52:80" x14ac:dyDescent="0.25">
      <c r="AZ19" s="17">
        <v>16</v>
      </c>
      <c r="BA19" s="17">
        <v>7.2631578947368425</v>
      </c>
      <c r="BB19" s="17">
        <v>3</v>
      </c>
      <c r="BC19" s="17">
        <v>103</v>
      </c>
      <c r="BD19" s="17">
        <v>95.272727272727266</v>
      </c>
      <c r="BZ19">
        <v>50.850877192982466</v>
      </c>
      <c r="CA19">
        <v>-3.0438596491228047</v>
      </c>
      <c r="CB19">
        <v>-34.966303846798525</v>
      </c>
    </row>
    <row r="20" spans="52:80" x14ac:dyDescent="0.25">
      <c r="AZ20" s="16">
        <v>17</v>
      </c>
      <c r="BA20" s="16">
        <v>7.2631578947368425</v>
      </c>
      <c r="BB20" s="16">
        <v>3</v>
      </c>
      <c r="BC20" s="16">
        <v>106</v>
      </c>
      <c r="BD20" s="16">
        <v>101.22727272727272</v>
      </c>
      <c r="BZ20">
        <v>52.114035087719294</v>
      </c>
      <c r="CA20">
        <v>-2.7631578947368425</v>
      </c>
      <c r="CB20">
        <v>-33.781841895742552</v>
      </c>
    </row>
    <row r="21" spans="52:80" x14ac:dyDescent="0.25">
      <c r="AZ21" s="16">
        <v>18</v>
      </c>
      <c r="BA21" s="16">
        <v>7</v>
      </c>
      <c r="BB21" s="16">
        <v>6</v>
      </c>
      <c r="BC21" s="16">
        <v>112</v>
      </c>
      <c r="BD21" s="16">
        <v>107.18181818181817</v>
      </c>
      <c r="BZ21">
        <v>52.114035087719294</v>
      </c>
      <c r="CA21">
        <v>-2.7631578947368425</v>
      </c>
      <c r="CB21">
        <v>-33.781841895742552</v>
      </c>
    </row>
    <row r="22" spans="52:80" x14ac:dyDescent="0.25">
      <c r="AZ22" s="17">
        <v>19</v>
      </c>
      <c r="BA22" s="17">
        <v>4.333333333333333</v>
      </c>
      <c r="BB22" s="17">
        <v>6</v>
      </c>
      <c r="BC22" s="17">
        <v>118</v>
      </c>
      <c r="BD22" s="17">
        <v>113.13636363636363</v>
      </c>
      <c r="BZ22">
        <v>72.114035087719287</v>
      </c>
      <c r="CA22">
        <v>-0.76315789473684248</v>
      </c>
      <c r="CB22">
        <v>-15.02786100402281</v>
      </c>
    </row>
    <row r="23" spans="52:80" x14ac:dyDescent="0.25">
      <c r="AZ23" s="17">
        <v>20</v>
      </c>
      <c r="BA23" s="17">
        <v>4.333333333333333</v>
      </c>
      <c r="BB23" s="17">
        <v>6</v>
      </c>
      <c r="BC23" s="17">
        <v>124</v>
      </c>
      <c r="BD23" s="17">
        <v>119.09090909090908</v>
      </c>
      <c r="BZ23">
        <v>88.140350877192986</v>
      </c>
      <c r="CA23">
        <v>0</v>
      </c>
      <c r="CB23">
        <v>0</v>
      </c>
    </row>
    <row r="24" spans="52:80" x14ac:dyDescent="0.25">
      <c r="AZ24" s="16">
        <v>21</v>
      </c>
      <c r="BA24" s="16">
        <v>1.5</v>
      </c>
      <c r="BB24" s="16">
        <v>5</v>
      </c>
      <c r="BC24" s="16">
        <v>129</v>
      </c>
      <c r="BD24" s="16">
        <v>125.04545454545453</v>
      </c>
    </row>
    <row r="25" spans="52:80" x14ac:dyDescent="0.25">
      <c r="AZ25" s="16">
        <v>22</v>
      </c>
      <c r="BA25" s="16">
        <v>1.5</v>
      </c>
      <c r="BB25" s="16">
        <v>2</v>
      </c>
      <c r="BC25" s="16">
        <v>131</v>
      </c>
      <c r="BD25" s="16">
        <v>131</v>
      </c>
    </row>
    <row r="39" spans="9:13" x14ac:dyDescent="0.25">
      <c r="I39" s="12" t="s">
        <v>139</v>
      </c>
      <c r="J39" s="12" t="s">
        <v>140</v>
      </c>
      <c r="K39" s="12" t="s">
        <v>141</v>
      </c>
      <c r="L39" s="12" t="s">
        <v>142</v>
      </c>
      <c r="M39" s="12" t="s">
        <v>143</v>
      </c>
    </row>
    <row r="40" spans="9:13" x14ac:dyDescent="0.25">
      <c r="I40" s="9">
        <v>1</v>
      </c>
      <c r="J40" s="8">
        <v>9.5</v>
      </c>
      <c r="K40" s="8">
        <v>0.70710678118654757</v>
      </c>
      <c r="L40" s="8">
        <v>9</v>
      </c>
      <c r="M40" s="8">
        <v>10</v>
      </c>
    </row>
    <row r="41" spans="9:13" x14ac:dyDescent="0.25">
      <c r="I41" s="9">
        <v>2</v>
      </c>
      <c r="J41" s="8">
        <v>8.5</v>
      </c>
      <c r="K41" s="8">
        <v>0.70710678118654757</v>
      </c>
      <c r="L41" s="8">
        <v>8</v>
      </c>
      <c r="M41" s="8">
        <v>9</v>
      </c>
    </row>
    <row r="42" spans="9:13" x14ac:dyDescent="0.25">
      <c r="I42" s="9">
        <v>3</v>
      </c>
      <c r="J42" s="8">
        <v>7.5</v>
      </c>
      <c r="K42" s="8">
        <v>0.70710678118654757</v>
      </c>
      <c r="L42" s="8">
        <v>7</v>
      </c>
      <c r="M42" s="8">
        <v>8</v>
      </c>
    </row>
    <row r="43" spans="9:13" x14ac:dyDescent="0.25">
      <c r="I43" s="9">
        <v>4</v>
      </c>
      <c r="J43" s="8">
        <v>7</v>
      </c>
      <c r="K43" s="8">
        <v>0</v>
      </c>
      <c r="L43" s="8">
        <v>7</v>
      </c>
      <c r="M43" s="8">
        <v>7</v>
      </c>
    </row>
    <row r="44" spans="9:13" x14ac:dyDescent="0.25">
      <c r="I44" s="9">
        <v>5</v>
      </c>
      <c r="J44" s="8">
        <v>6</v>
      </c>
      <c r="K44" s="8">
        <v>0</v>
      </c>
      <c r="L44" s="8">
        <v>6</v>
      </c>
      <c r="M44" s="8">
        <v>6</v>
      </c>
    </row>
    <row r="45" spans="9:13" x14ac:dyDescent="0.25">
      <c r="I45" s="9">
        <v>6</v>
      </c>
      <c r="J45" s="8">
        <v>5</v>
      </c>
      <c r="K45" s="8">
        <v>0</v>
      </c>
      <c r="L45" s="8">
        <v>5</v>
      </c>
      <c r="M45" s="8">
        <v>5</v>
      </c>
    </row>
    <row r="46" spans="9:13" x14ac:dyDescent="0.25">
      <c r="I46" s="9">
        <v>7</v>
      </c>
      <c r="J46" s="8">
        <v>4.5</v>
      </c>
      <c r="K46" s="8">
        <v>0.70710678118654757</v>
      </c>
      <c r="L46" s="8">
        <v>4</v>
      </c>
      <c r="M46" s="8">
        <v>5</v>
      </c>
    </row>
    <row r="47" spans="9:13" x14ac:dyDescent="0.25">
      <c r="I47" s="9">
        <v>8</v>
      </c>
      <c r="J47" s="8">
        <v>3.5</v>
      </c>
      <c r="K47" s="8">
        <v>0.70710678118654757</v>
      </c>
      <c r="L47" s="8">
        <v>3</v>
      </c>
      <c r="M47" s="8">
        <v>4</v>
      </c>
    </row>
    <row r="48" spans="9:13" x14ac:dyDescent="0.25">
      <c r="I48" s="9">
        <v>9</v>
      </c>
      <c r="J48" s="8">
        <v>4.5</v>
      </c>
      <c r="K48" s="8">
        <v>2.1213203435596424</v>
      </c>
      <c r="L48" s="8">
        <v>3</v>
      </c>
      <c r="M48" s="8">
        <v>6</v>
      </c>
    </row>
    <row r="49" spans="9:13" x14ac:dyDescent="0.25">
      <c r="I49" s="9">
        <v>10</v>
      </c>
      <c r="J49" s="8">
        <v>6</v>
      </c>
      <c r="K49" s="8">
        <v>0</v>
      </c>
      <c r="L49" s="8">
        <v>6</v>
      </c>
      <c r="M49" s="8">
        <v>6</v>
      </c>
    </row>
  </sheetData>
  <mergeCells count="14">
    <mergeCell ref="B4:M4"/>
    <mergeCell ref="P4:S4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</mergeCells>
  <hyperlinks>
    <hyperlink ref="B5" location="'RT_FullTree'!$B$12:$B$12" display="Full-Grown Tree"/>
    <hyperlink ref="D5" location="'RT_Output'!$B$12:$B$12" display="Inputs"/>
    <hyperlink ref="F5" location="'RT_Output'!$B$42:$B$42" display="Full-Grown Tree Rules"/>
    <hyperlink ref="H5" location="'RT_Output'!$B$76:$B$76" display="Best Pruned Tree Rules"/>
    <hyperlink ref="J5" location="'RT_Output'!$B$90:$B$90" display="Min-Error Tree Rules"/>
    <hyperlink ref="L5" location="'RT_Output'!$B$106:$B$106" display="Train. Score - Summary"/>
    <hyperlink ref="B6" location="'RT_Output'!$B$111:$B$111" display="Valid. Score - Summary"/>
    <hyperlink ref="D6" location="'RT_PruneLog'!$B$12:$B$12" display="Prune Log"/>
    <hyperlink ref="F6" location="'RT_ValidationLiftChart'!$B$12:$B$12" display="RT Valid. Lift Chart"/>
    <hyperlink ref="H6" location="'RT_ValidationScore'!$B$2:$B$2" display="Valid. Score Detail"/>
  </hyperlinks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2"/>
  <sheetViews>
    <sheetView showGridLines="0" workbookViewId="0"/>
  </sheetViews>
  <sheetFormatPr defaultRowHeight="15" x14ac:dyDescent="0.25"/>
  <cols>
    <col min="2" max="2" width="25.28515625" bestFit="1" customWidth="1"/>
  </cols>
  <sheetData>
    <row r="2" spans="2:14" x14ac:dyDescent="0.25">
      <c r="N2" t="s">
        <v>159</v>
      </c>
    </row>
    <row r="3" spans="2:14" x14ac:dyDescent="0.25">
      <c r="B3" s="9" t="s">
        <v>10</v>
      </c>
      <c r="C3" s="8" t="s">
        <v>160</v>
      </c>
      <c r="F3" s="12" t="s">
        <v>161</v>
      </c>
      <c r="G3" s="12" t="s">
        <v>162</v>
      </c>
      <c r="H3" s="12" t="s">
        <v>163</v>
      </c>
    </row>
    <row r="4" spans="2:14" x14ac:dyDescent="0.25">
      <c r="B4" s="9" t="s">
        <v>164</v>
      </c>
      <c r="C4" s="8" t="s">
        <v>165</v>
      </c>
      <c r="F4" s="8">
        <v>0</v>
      </c>
      <c r="G4" s="8">
        <v>5.625</v>
      </c>
      <c r="H4" s="8" t="b">
        <v>1</v>
      </c>
    </row>
    <row r="5" spans="2:14" x14ac:dyDescent="0.25">
      <c r="B5" s="9" t="s">
        <v>166</v>
      </c>
      <c r="C5" s="8">
        <v>6</v>
      </c>
      <c r="F5" s="8">
        <v>1</v>
      </c>
      <c r="G5" s="8">
        <v>3.2307692307692308</v>
      </c>
      <c r="H5" s="8" t="b">
        <v>1</v>
      </c>
    </row>
    <row r="6" spans="2:14" x14ac:dyDescent="0.25">
      <c r="B6" s="9" t="s">
        <v>161</v>
      </c>
      <c r="C6" s="8" t="s">
        <v>167</v>
      </c>
      <c r="F6" s="8">
        <v>2</v>
      </c>
      <c r="G6" s="8">
        <v>7.2631578947368425</v>
      </c>
      <c r="H6" s="8" t="b">
        <v>1</v>
      </c>
    </row>
    <row r="7" spans="2:14" x14ac:dyDescent="0.25">
      <c r="B7" s="9" t="s">
        <v>168</v>
      </c>
      <c r="C7" s="8" t="s">
        <v>169</v>
      </c>
      <c r="F7" s="8">
        <v>3</v>
      </c>
      <c r="G7" s="8">
        <v>7</v>
      </c>
      <c r="H7" s="8" t="b">
        <v>0</v>
      </c>
    </row>
    <row r="8" spans="2:14" x14ac:dyDescent="0.25">
      <c r="B8" s="9" t="s">
        <v>170</v>
      </c>
      <c r="C8" s="8" t="s">
        <v>171</v>
      </c>
      <c r="F8" s="8">
        <v>4</v>
      </c>
      <c r="G8" s="8">
        <v>2.9166666666666665</v>
      </c>
      <c r="H8" s="8" t="b">
        <v>1</v>
      </c>
    </row>
    <row r="9" spans="2:14" x14ac:dyDescent="0.25">
      <c r="B9" s="9" t="s">
        <v>172</v>
      </c>
      <c r="C9" s="8" t="s">
        <v>173</v>
      </c>
      <c r="F9" s="8">
        <v>5</v>
      </c>
      <c r="G9" s="8">
        <v>6.4</v>
      </c>
      <c r="H9" s="8" t="b">
        <v>1</v>
      </c>
    </row>
    <row r="10" spans="2:14" x14ac:dyDescent="0.25">
      <c r="B10" s="9" t="s">
        <v>174</v>
      </c>
      <c r="C10" s="8" t="s">
        <v>175</v>
      </c>
      <c r="F10" s="8">
        <v>6</v>
      </c>
      <c r="G10" s="8">
        <v>8.2222222222222214</v>
      </c>
      <c r="H10" s="8" t="b">
        <v>1</v>
      </c>
    </row>
    <row r="11" spans="2:14" x14ac:dyDescent="0.25">
      <c r="B11" s="9" t="s">
        <v>176</v>
      </c>
      <c r="C11" s="8" t="s">
        <v>177</v>
      </c>
      <c r="F11" s="8">
        <v>7</v>
      </c>
      <c r="G11" s="8">
        <v>1.5</v>
      </c>
      <c r="H11" s="8" t="b">
        <v>1</v>
      </c>
    </row>
    <row r="12" spans="2:14" x14ac:dyDescent="0.25">
      <c r="B12" s="9" t="s">
        <v>178</v>
      </c>
      <c r="C12" s="8" t="s">
        <v>179</v>
      </c>
      <c r="F12" s="8">
        <v>8</v>
      </c>
      <c r="G12" s="8">
        <v>4.333333333333333</v>
      </c>
      <c r="H12" s="8" t="b">
        <v>1</v>
      </c>
    </row>
    <row r="13" spans="2:14" x14ac:dyDescent="0.25">
      <c r="B13" s="9" t="s">
        <v>180</v>
      </c>
      <c r="C13" s="8" t="s">
        <v>181</v>
      </c>
      <c r="F13" s="8">
        <v>9</v>
      </c>
      <c r="G13" s="8">
        <v>8</v>
      </c>
      <c r="H13" s="8" t="b">
        <v>0</v>
      </c>
    </row>
    <row r="14" spans="2:14" x14ac:dyDescent="0.25">
      <c r="B14" s="9" t="s">
        <v>182</v>
      </c>
      <c r="C14" s="8" t="s">
        <v>183</v>
      </c>
      <c r="F14" s="8">
        <v>10</v>
      </c>
      <c r="G14" s="8">
        <v>5.7142857142857144</v>
      </c>
      <c r="H14" s="8" t="b">
        <v>1</v>
      </c>
    </row>
    <row r="15" spans="2:14" x14ac:dyDescent="0.25">
      <c r="B15" s="9" t="s">
        <v>184</v>
      </c>
      <c r="C15" s="8" t="s">
        <v>185</v>
      </c>
      <c r="F15" s="8">
        <v>11</v>
      </c>
      <c r="G15" s="8">
        <v>8.8333333333333339</v>
      </c>
      <c r="H15" s="8" t="b">
        <v>1</v>
      </c>
    </row>
    <row r="16" spans="2:14" x14ac:dyDescent="0.25">
      <c r="B16" s="9" t="s">
        <v>16</v>
      </c>
      <c r="C16" s="8" t="s">
        <v>186</v>
      </c>
      <c r="F16" s="8">
        <v>12</v>
      </c>
      <c r="G16" s="8">
        <v>7</v>
      </c>
      <c r="H16" s="8" t="b">
        <v>0</v>
      </c>
    </row>
    <row r="17" spans="2:8" x14ac:dyDescent="0.25">
      <c r="B17" s="9" t="s">
        <v>24</v>
      </c>
      <c r="C17" s="8" t="s">
        <v>187</v>
      </c>
      <c r="F17" s="8">
        <v>13</v>
      </c>
      <c r="G17" s="8">
        <v>1</v>
      </c>
      <c r="H17" s="8" t="b">
        <v>0</v>
      </c>
    </row>
    <row r="18" spans="2:8" x14ac:dyDescent="0.25">
      <c r="B18" s="9" t="s">
        <v>18</v>
      </c>
      <c r="C18" s="8" t="s">
        <v>188</v>
      </c>
      <c r="F18" s="8">
        <v>14</v>
      </c>
      <c r="G18" s="8">
        <v>2</v>
      </c>
      <c r="H18" s="8" t="b">
        <v>0</v>
      </c>
    </row>
    <row r="19" spans="2:8" x14ac:dyDescent="0.25">
      <c r="B19" s="9" t="s">
        <v>189</v>
      </c>
      <c r="C19" s="8" t="s">
        <v>190</v>
      </c>
      <c r="F19" s="8">
        <v>15</v>
      </c>
      <c r="G19" s="8">
        <v>5.666666666666667</v>
      </c>
      <c r="H19" s="8" t="b">
        <v>0</v>
      </c>
    </row>
    <row r="20" spans="2:8" x14ac:dyDescent="0.25">
      <c r="B20" s="9" t="s">
        <v>92</v>
      </c>
      <c r="C20" s="8" t="b">
        <v>0</v>
      </c>
      <c r="F20" s="8">
        <v>16</v>
      </c>
      <c r="G20" s="8">
        <v>3</v>
      </c>
      <c r="H20" s="8" t="b">
        <v>0</v>
      </c>
    </row>
    <row r="21" spans="2:8" x14ac:dyDescent="0.25">
      <c r="F21" s="8">
        <v>17</v>
      </c>
      <c r="G21" s="8">
        <v>7</v>
      </c>
      <c r="H21" s="8" t="b">
        <v>0</v>
      </c>
    </row>
    <row r="22" spans="2:8" x14ac:dyDescent="0.25">
      <c r="F22" s="8">
        <v>18</v>
      </c>
      <c r="G22" s="8">
        <v>5.5</v>
      </c>
      <c r="H22" s="8" t="b">
        <v>1</v>
      </c>
    </row>
    <row r="23" spans="2:8" x14ac:dyDescent="0.25">
      <c r="F23" s="8">
        <v>19</v>
      </c>
      <c r="G23" s="8">
        <v>8.6</v>
      </c>
      <c r="H23" s="8" t="b">
        <v>1</v>
      </c>
    </row>
    <row r="24" spans="2:8" x14ac:dyDescent="0.25">
      <c r="F24" s="8">
        <v>20</v>
      </c>
      <c r="G24" s="8">
        <v>10</v>
      </c>
      <c r="H24" s="8" t="b">
        <v>0</v>
      </c>
    </row>
    <row r="25" spans="2:8" x14ac:dyDescent="0.25">
      <c r="F25" s="8">
        <v>21</v>
      </c>
      <c r="G25" s="8">
        <v>5</v>
      </c>
      <c r="H25" s="8" t="b">
        <v>0</v>
      </c>
    </row>
    <row r="26" spans="2:8" x14ac:dyDescent="0.25">
      <c r="F26" s="8">
        <v>22</v>
      </c>
      <c r="G26" s="8">
        <v>5.75</v>
      </c>
      <c r="H26" s="8" t="b">
        <v>1</v>
      </c>
    </row>
    <row r="27" spans="2:8" x14ac:dyDescent="0.25">
      <c r="F27" s="8">
        <v>23</v>
      </c>
      <c r="G27" s="8">
        <v>9</v>
      </c>
      <c r="H27" s="8" t="b">
        <v>0</v>
      </c>
    </row>
    <row r="28" spans="2:8" x14ac:dyDescent="0.25">
      <c r="F28" s="8">
        <v>24</v>
      </c>
      <c r="G28" s="8">
        <v>8</v>
      </c>
      <c r="H28" s="8" t="b">
        <v>0</v>
      </c>
    </row>
    <row r="29" spans="2:8" x14ac:dyDescent="0.25">
      <c r="F29" s="8">
        <v>25</v>
      </c>
      <c r="G29" s="8">
        <v>6</v>
      </c>
      <c r="H29" s="8" t="b">
        <v>0</v>
      </c>
    </row>
    <row r="30" spans="2:8" x14ac:dyDescent="0.25">
      <c r="F30" s="8">
        <v>26</v>
      </c>
      <c r="G30" s="8">
        <v>5</v>
      </c>
      <c r="H30" s="8" t="b">
        <v>0</v>
      </c>
    </row>
    <row r="33" spans="6:12" x14ac:dyDescent="0.25">
      <c r="F33" s="12" t="s">
        <v>172</v>
      </c>
      <c r="G33" s="12" t="s">
        <v>191</v>
      </c>
      <c r="H33" s="12" t="s">
        <v>192</v>
      </c>
      <c r="I33" s="12" t="s">
        <v>193</v>
      </c>
      <c r="J33" s="12" t="s">
        <v>194</v>
      </c>
      <c r="K33" s="12" t="s">
        <v>195</v>
      </c>
      <c r="L33" s="12" t="s">
        <v>196</v>
      </c>
    </row>
    <row r="34" spans="6:12" x14ac:dyDescent="0.25">
      <c r="F34" s="8">
        <v>0</v>
      </c>
      <c r="G34" s="8" t="s">
        <v>3</v>
      </c>
      <c r="H34" s="8">
        <v>1</v>
      </c>
      <c r="I34" s="8">
        <v>139.375</v>
      </c>
      <c r="J34" s="8" t="s">
        <v>197</v>
      </c>
      <c r="K34" s="8">
        <v>1</v>
      </c>
      <c r="L34" s="8">
        <v>2</v>
      </c>
    </row>
    <row r="35" spans="6:12" x14ac:dyDescent="0.25">
      <c r="F35" s="8">
        <v>1</v>
      </c>
      <c r="G35" s="8" t="s">
        <v>2</v>
      </c>
      <c r="H35" s="8">
        <v>0</v>
      </c>
      <c r="I35" s="8">
        <v>7.90625</v>
      </c>
      <c r="J35" s="8" t="s">
        <v>197</v>
      </c>
      <c r="K35" s="8">
        <v>3</v>
      </c>
      <c r="L35" s="8">
        <v>4</v>
      </c>
    </row>
    <row r="36" spans="6:12" x14ac:dyDescent="0.25">
      <c r="F36" s="8">
        <v>2</v>
      </c>
      <c r="G36" s="8" t="s">
        <v>5</v>
      </c>
      <c r="H36" s="8">
        <v>3</v>
      </c>
      <c r="I36" s="8">
        <v>69.7099609375</v>
      </c>
      <c r="J36" s="8" t="s">
        <v>197</v>
      </c>
      <c r="K36" s="8">
        <v>5</v>
      </c>
      <c r="L36" s="8">
        <v>6</v>
      </c>
    </row>
    <row r="37" spans="6:12" x14ac:dyDescent="0.25">
      <c r="F37" s="8">
        <v>4</v>
      </c>
      <c r="G37" s="8" t="s">
        <v>4</v>
      </c>
      <c r="H37" s="8">
        <v>2</v>
      </c>
      <c r="I37" s="8">
        <v>17</v>
      </c>
      <c r="J37" s="8" t="s">
        <v>197</v>
      </c>
      <c r="K37" s="8">
        <v>7</v>
      </c>
      <c r="L37" s="8">
        <v>8</v>
      </c>
    </row>
    <row r="38" spans="6:12" x14ac:dyDescent="0.25">
      <c r="F38" s="8">
        <v>5</v>
      </c>
      <c r="G38" s="8" t="s">
        <v>6</v>
      </c>
      <c r="H38" s="8">
        <v>4</v>
      </c>
      <c r="I38" s="8">
        <v>23.5</v>
      </c>
      <c r="J38" s="8" t="s">
        <v>197</v>
      </c>
      <c r="K38" s="8">
        <v>9</v>
      </c>
      <c r="L38" s="8">
        <v>10</v>
      </c>
    </row>
    <row r="39" spans="6:12" x14ac:dyDescent="0.25">
      <c r="F39" s="8">
        <v>6</v>
      </c>
      <c r="G39" s="8" t="s">
        <v>2</v>
      </c>
      <c r="H39" s="8">
        <v>0</v>
      </c>
      <c r="I39" s="8">
        <v>29.75</v>
      </c>
      <c r="J39" s="8" t="s">
        <v>197</v>
      </c>
      <c r="K39" s="8">
        <v>11</v>
      </c>
      <c r="L39" s="8">
        <v>12</v>
      </c>
    </row>
    <row r="40" spans="6:12" x14ac:dyDescent="0.25">
      <c r="F40" s="8">
        <v>7</v>
      </c>
      <c r="G40" s="8" t="s">
        <v>2</v>
      </c>
      <c r="H40" s="8">
        <v>0</v>
      </c>
      <c r="I40" s="8">
        <v>21.75</v>
      </c>
      <c r="J40" s="8" t="s">
        <v>197</v>
      </c>
      <c r="K40" s="8">
        <v>13</v>
      </c>
      <c r="L40" s="8">
        <v>14</v>
      </c>
    </row>
    <row r="41" spans="6:12" x14ac:dyDescent="0.25">
      <c r="F41" s="8">
        <v>8</v>
      </c>
      <c r="G41" s="8" t="s">
        <v>5</v>
      </c>
      <c r="H41" s="8">
        <v>3</v>
      </c>
      <c r="I41" s="8">
        <v>30.1796875</v>
      </c>
      <c r="J41" s="8" t="s">
        <v>197</v>
      </c>
      <c r="K41" s="8">
        <v>15</v>
      </c>
      <c r="L41" s="8">
        <v>16</v>
      </c>
    </row>
    <row r="42" spans="6:12" x14ac:dyDescent="0.25">
      <c r="F42" s="8">
        <v>10</v>
      </c>
      <c r="G42" s="8" t="s">
        <v>3</v>
      </c>
      <c r="H42" s="8">
        <v>1</v>
      </c>
      <c r="I42" s="8">
        <v>212.875</v>
      </c>
      <c r="J42" s="8" t="s">
        <v>197</v>
      </c>
      <c r="K42" s="8">
        <v>17</v>
      </c>
      <c r="L42" s="8">
        <v>18</v>
      </c>
    </row>
    <row r="43" spans="6:12" x14ac:dyDescent="0.25">
      <c r="F43" s="8">
        <v>11</v>
      </c>
      <c r="G43" s="8" t="s">
        <v>4</v>
      </c>
      <c r="H43" s="8">
        <v>2</v>
      </c>
      <c r="I43" s="8">
        <v>166.8125</v>
      </c>
      <c r="J43" s="8" t="s">
        <v>197</v>
      </c>
      <c r="K43" s="8">
        <v>19</v>
      </c>
      <c r="L43" s="8">
        <v>20</v>
      </c>
    </row>
    <row r="44" spans="6:12" x14ac:dyDescent="0.25">
      <c r="F44" s="8">
        <v>18</v>
      </c>
      <c r="G44" s="8" t="s">
        <v>5</v>
      </c>
      <c r="H44" s="8">
        <v>3</v>
      </c>
      <c r="I44" s="8">
        <v>63.021484375</v>
      </c>
      <c r="J44" s="8" t="s">
        <v>197</v>
      </c>
      <c r="K44" s="8">
        <v>21</v>
      </c>
      <c r="L44" s="8">
        <v>22</v>
      </c>
    </row>
    <row r="45" spans="6:12" x14ac:dyDescent="0.25">
      <c r="F45" s="8">
        <v>19</v>
      </c>
      <c r="G45" s="8" t="s">
        <v>7</v>
      </c>
      <c r="H45" s="8">
        <v>5</v>
      </c>
      <c r="I45" s="8">
        <v>170.046875</v>
      </c>
      <c r="J45" s="8" t="s">
        <v>197</v>
      </c>
      <c r="K45" s="8">
        <v>23</v>
      </c>
      <c r="L45" s="8">
        <v>24</v>
      </c>
    </row>
    <row r="46" spans="6:12" x14ac:dyDescent="0.25">
      <c r="F46" s="8">
        <v>22</v>
      </c>
      <c r="G46" s="8" t="s">
        <v>6</v>
      </c>
      <c r="H46" s="8">
        <v>4</v>
      </c>
      <c r="I46" s="8">
        <v>35.15625</v>
      </c>
      <c r="J46" s="8" t="s">
        <v>197</v>
      </c>
      <c r="K46" s="8">
        <v>25</v>
      </c>
      <c r="L46" s="8">
        <v>26</v>
      </c>
    </row>
    <row r="49" spans="6:13" x14ac:dyDescent="0.25">
      <c r="F49" s="9" t="s">
        <v>16</v>
      </c>
      <c r="G49" s="8" t="s">
        <v>2</v>
      </c>
      <c r="H49" s="8" t="s">
        <v>3</v>
      </c>
      <c r="I49" s="8" t="s">
        <v>4</v>
      </c>
      <c r="J49" s="8" t="s">
        <v>5</v>
      </c>
      <c r="K49" s="8" t="s">
        <v>6</v>
      </c>
      <c r="L49" s="8" t="s">
        <v>7</v>
      </c>
      <c r="M49" s="8" t="s">
        <v>1</v>
      </c>
    </row>
    <row r="50" spans="6:13" x14ac:dyDescent="0.25">
      <c r="F50" s="9" t="s">
        <v>198</v>
      </c>
      <c r="G50" s="8" t="s">
        <v>199</v>
      </c>
      <c r="H50" s="8" t="s">
        <v>199</v>
      </c>
      <c r="I50" s="8" t="s">
        <v>199</v>
      </c>
      <c r="J50" s="8" t="s">
        <v>199</v>
      </c>
      <c r="K50" s="8" t="s">
        <v>199</v>
      </c>
      <c r="L50" s="8" t="s">
        <v>199</v>
      </c>
      <c r="M50" s="8" t="s">
        <v>28</v>
      </c>
    </row>
    <row r="51" spans="6:13" x14ac:dyDescent="0.25">
      <c r="F51" s="9" t="s">
        <v>200</v>
      </c>
      <c r="G51" s="8">
        <v>2</v>
      </c>
      <c r="H51" s="8">
        <v>3</v>
      </c>
      <c r="I51" s="8">
        <v>4</v>
      </c>
      <c r="J51" s="8">
        <v>5</v>
      </c>
      <c r="K51" s="8">
        <v>6</v>
      </c>
      <c r="L51" s="8">
        <v>7</v>
      </c>
      <c r="M51" s="8">
        <v>1</v>
      </c>
    </row>
    <row r="52" spans="6:13" x14ac:dyDescent="0.25">
      <c r="F52" s="9" t="s">
        <v>201</v>
      </c>
      <c r="G52" s="8">
        <v>0</v>
      </c>
      <c r="H52" s="8">
        <v>1</v>
      </c>
      <c r="I52" s="8">
        <v>2</v>
      </c>
      <c r="J52" s="8">
        <v>3</v>
      </c>
      <c r="K52" s="8">
        <v>4</v>
      </c>
      <c r="L52" s="8">
        <v>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5"/>
  <sheetViews>
    <sheetView showGridLines="0" topLeftCell="A42" workbookViewId="0">
      <selection activeCell="J42" sqref="J42"/>
    </sheetView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150</v>
      </c>
      <c r="N2" t="s">
        <v>126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47</v>
      </c>
      <c r="C5" s="28"/>
      <c r="D5" s="27" t="s">
        <v>108</v>
      </c>
      <c r="E5" s="28"/>
      <c r="F5" s="27" t="s">
        <v>109</v>
      </c>
      <c r="G5" s="28"/>
      <c r="H5" s="27" t="s">
        <v>110</v>
      </c>
      <c r="I5" s="28"/>
      <c r="J5" s="27" t="s">
        <v>144</v>
      </c>
      <c r="K5" s="28"/>
      <c r="L5" s="27" t="s">
        <v>111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5</v>
      </c>
      <c r="Q6" s="8">
        <v>4</v>
      </c>
      <c r="R6" s="8">
        <v>7</v>
      </c>
      <c r="S6" s="8">
        <v>16</v>
      </c>
    </row>
    <row r="12" spans="2:19" ht="18.75" x14ac:dyDescent="0.3">
      <c r="B12" s="14" t="s">
        <v>47</v>
      </c>
    </row>
    <row r="14" spans="2:19" ht="15.75" x14ac:dyDescent="0.25">
      <c r="C14" s="24" t="s">
        <v>39</v>
      </c>
      <c r="D14" s="25"/>
      <c r="E14" s="25"/>
      <c r="F14" s="25"/>
      <c r="G14" s="25"/>
      <c r="H14" s="25"/>
      <c r="I14" s="25"/>
      <c r="J14" s="25"/>
      <c r="K14" s="26"/>
    </row>
    <row r="15" spans="2:19" x14ac:dyDescent="0.25">
      <c r="C15" s="39" t="s">
        <v>36</v>
      </c>
      <c r="D15" s="40"/>
      <c r="E15" s="40"/>
      <c r="F15" s="41"/>
      <c r="G15" s="36" t="s">
        <v>37</v>
      </c>
      <c r="H15" s="37"/>
      <c r="I15" s="37"/>
      <c r="J15" s="37"/>
      <c r="K15" s="38"/>
    </row>
    <row r="16" spans="2:19" x14ac:dyDescent="0.25">
      <c r="C16" s="39" t="s">
        <v>38</v>
      </c>
      <c r="D16" s="40"/>
      <c r="E16" s="40"/>
      <c r="F16" s="41"/>
      <c r="G16" s="36" t="s">
        <v>39</v>
      </c>
      <c r="H16" s="37"/>
      <c r="I16" s="37"/>
      <c r="J16" s="37"/>
      <c r="K16" s="38"/>
    </row>
    <row r="17" spans="3:11" x14ac:dyDescent="0.25">
      <c r="C17" s="39" t="s">
        <v>53</v>
      </c>
      <c r="D17" s="40"/>
      <c r="E17" s="40"/>
      <c r="F17" s="41"/>
      <c r="G17" s="36" t="s">
        <v>54</v>
      </c>
      <c r="H17" s="37"/>
      <c r="I17" s="37"/>
      <c r="J17" s="37"/>
      <c r="K17" s="38"/>
    </row>
    <row r="18" spans="3:11" x14ac:dyDescent="0.25">
      <c r="C18" s="39" t="s">
        <v>55</v>
      </c>
      <c r="D18" s="40"/>
      <c r="E18" s="40"/>
      <c r="F18" s="41"/>
      <c r="G18" s="36" t="b">
        <v>0</v>
      </c>
      <c r="H18" s="37"/>
      <c r="I18" s="37"/>
      <c r="J18" s="37"/>
      <c r="K18" s="38"/>
    </row>
    <row r="19" spans="3:11" x14ac:dyDescent="0.25">
      <c r="C19" s="39" t="s">
        <v>56</v>
      </c>
      <c r="D19" s="40"/>
      <c r="E19" s="40"/>
      <c r="F19" s="41"/>
      <c r="G19" s="36">
        <v>32</v>
      </c>
      <c r="H19" s="37"/>
      <c r="I19" s="37"/>
      <c r="J19" s="37"/>
      <c r="K19" s="38"/>
    </row>
    <row r="20" spans="3:11" x14ac:dyDescent="0.25">
      <c r="C20" s="39" t="s">
        <v>57</v>
      </c>
      <c r="D20" s="40"/>
      <c r="E20" s="40"/>
      <c r="F20" s="41"/>
      <c r="G20" s="36">
        <v>22</v>
      </c>
      <c r="H20" s="37"/>
      <c r="I20" s="37"/>
      <c r="J20" s="37"/>
      <c r="K20" s="38"/>
    </row>
    <row r="22" spans="3:11" ht="15.75" x14ac:dyDescent="0.25">
      <c r="C22" s="24" t="s">
        <v>58</v>
      </c>
      <c r="D22" s="25"/>
      <c r="E22" s="25"/>
      <c r="F22" s="25"/>
      <c r="G22" s="25"/>
      <c r="H22" s="25"/>
      <c r="I22" s="25"/>
      <c r="J22" s="26"/>
    </row>
    <row r="23" spans="3:11" x14ac:dyDescent="0.25">
      <c r="C23" s="39" t="s">
        <v>59</v>
      </c>
      <c r="D23" s="41"/>
      <c r="E23" s="36">
        <v>6</v>
      </c>
      <c r="F23" s="37"/>
      <c r="G23" s="37"/>
      <c r="H23" s="37"/>
      <c r="I23" s="37"/>
      <c r="J23" s="38"/>
    </row>
    <row r="24" spans="3:11" x14ac:dyDescent="0.25">
      <c r="C24" s="39" t="s">
        <v>60</v>
      </c>
      <c r="D24" s="41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39" t="s">
        <v>61</v>
      </c>
      <c r="D25" s="41"/>
      <c r="E25" s="29" t="s">
        <v>1</v>
      </c>
      <c r="F25" s="32"/>
      <c r="G25" s="32"/>
      <c r="H25" s="32"/>
      <c r="I25" s="32"/>
      <c r="J25" s="28"/>
    </row>
    <row r="27" spans="3:11" ht="15.75" x14ac:dyDescent="0.25">
      <c r="C27" s="24" t="s">
        <v>62</v>
      </c>
      <c r="D27" s="25"/>
      <c r="E27" s="25"/>
      <c r="F27" s="25"/>
      <c r="G27" s="25"/>
      <c r="H27" s="25"/>
      <c r="I27" s="26"/>
    </row>
    <row r="28" spans="3:11" x14ac:dyDescent="0.25">
      <c r="C28" s="39" t="s">
        <v>114</v>
      </c>
      <c r="D28" s="40"/>
      <c r="E28" s="41"/>
      <c r="F28" s="29" t="s">
        <v>66</v>
      </c>
      <c r="G28" s="32"/>
      <c r="H28" s="32"/>
      <c r="I28" s="28"/>
    </row>
    <row r="29" spans="3:11" x14ac:dyDescent="0.25">
      <c r="C29" s="39" t="s">
        <v>115</v>
      </c>
      <c r="D29" s="40"/>
      <c r="E29" s="41"/>
      <c r="F29" s="36">
        <v>10</v>
      </c>
      <c r="G29" s="37"/>
      <c r="H29" s="37"/>
      <c r="I29" s="38"/>
    </row>
    <row r="30" spans="3:11" x14ac:dyDescent="0.25">
      <c r="C30" s="39" t="s">
        <v>116</v>
      </c>
      <c r="D30" s="40"/>
      <c r="E30" s="41"/>
      <c r="F30" s="29" t="s">
        <v>117</v>
      </c>
      <c r="G30" s="32"/>
      <c r="H30" s="32"/>
      <c r="I30" s="28"/>
    </row>
    <row r="32" spans="3:11" ht="15.75" x14ac:dyDescent="0.25">
      <c r="C32" s="24" t="s">
        <v>70</v>
      </c>
      <c r="D32" s="25"/>
      <c r="E32" s="25"/>
      <c r="F32" s="25"/>
      <c r="G32" s="26"/>
    </row>
    <row r="33" spans="2:7" x14ac:dyDescent="0.25">
      <c r="C33" s="29" t="s">
        <v>71</v>
      </c>
      <c r="D33" s="32"/>
      <c r="E33" s="32"/>
      <c r="F33" s="32"/>
      <c r="G33" s="28"/>
    </row>
    <row r="34" spans="2:7" x14ac:dyDescent="0.25">
      <c r="C34" s="29" t="s">
        <v>72</v>
      </c>
      <c r="D34" s="32"/>
      <c r="E34" s="32"/>
      <c r="F34" s="32"/>
      <c r="G34" s="28"/>
    </row>
    <row r="35" spans="2:7" x14ac:dyDescent="0.25">
      <c r="C35" s="29" t="s">
        <v>73</v>
      </c>
      <c r="D35" s="32"/>
      <c r="E35" s="32"/>
      <c r="F35" s="32"/>
      <c r="G35" s="28"/>
    </row>
    <row r="36" spans="2:7" x14ac:dyDescent="0.25">
      <c r="C36" s="29" t="s">
        <v>151</v>
      </c>
      <c r="D36" s="32"/>
      <c r="E36" s="32"/>
      <c r="F36" s="32"/>
      <c r="G36" s="28"/>
    </row>
    <row r="39" spans="2:7" ht="18.75" x14ac:dyDescent="0.3">
      <c r="B39" s="14" t="s">
        <v>119</v>
      </c>
    </row>
    <row r="41" spans="2:7" ht="26.25" x14ac:dyDescent="0.25">
      <c r="C41" s="12" t="s">
        <v>120</v>
      </c>
      <c r="D41" s="11" t="s">
        <v>152</v>
      </c>
      <c r="E41" s="11" t="s">
        <v>153</v>
      </c>
    </row>
    <row r="42" spans="2:7" x14ac:dyDescent="0.25">
      <c r="C42" s="8">
        <v>1</v>
      </c>
      <c r="D42" s="8">
        <v>0.125</v>
      </c>
      <c r="E42" s="8">
        <v>2.0997835386274724</v>
      </c>
    </row>
    <row r="43" spans="2:7" x14ac:dyDescent="0.25">
      <c r="C43" s="8">
        <v>2</v>
      </c>
      <c r="D43" s="8">
        <v>0.125</v>
      </c>
      <c r="E43" s="8">
        <v>1.833692621122436</v>
      </c>
    </row>
    <row r="44" spans="2:7" x14ac:dyDescent="0.25">
      <c r="C44" s="8">
        <v>3</v>
      </c>
      <c r="D44" s="8">
        <v>0.125</v>
      </c>
      <c r="E44" s="8">
        <v>1.6949519770116319</v>
      </c>
    </row>
    <row r="45" spans="2:7" x14ac:dyDescent="0.25">
      <c r="C45" s="8">
        <v>4</v>
      </c>
      <c r="D45" s="8">
        <v>0.125</v>
      </c>
      <c r="E45" s="8">
        <v>1.7065029283392243</v>
      </c>
    </row>
    <row r="46" spans="2:7" x14ac:dyDescent="0.25">
      <c r="C46" s="8">
        <v>5</v>
      </c>
      <c r="D46" s="8">
        <v>0.125</v>
      </c>
      <c r="E46" s="8">
        <v>1.6450689716050171</v>
      </c>
    </row>
    <row r="47" spans="2:7" x14ac:dyDescent="0.25">
      <c r="C47" s="8">
        <v>6</v>
      </c>
      <c r="D47" s="8">
        <v>0.125</v>
      </c>
      <c r="E47" s="8">
        <v>1.7035132269890727</v>
      </c>
    </row>
    <row r="48" spans="2:7" x14ac:dyDescent="0.25">
      <c r="C48" s="8">
        <v>7</v>
      </c>
      <c r="D48" s="8">
        <v>0.125</v>
      </c>
      <c r="E48" s="8">
        <v>1.6743131492205874</v>
      </c>
    </row>
    <row r="49" spans="2:6" x14ac:dyDescent="0.25">
      <c r="C49" s="8">
        <v>8</v>
      </c>
      <c r="D49" s="8">
        <v>0.125</v>
      </c>
      <c r="E49" s="8">
        <v>1.6366573298634808</v>
      </c>
    </row>
    <row r="50" spans="2:6" x14ac:dyDescent="0.25">
      <c r="C50" s="8">
        <v>9</v>
      </c>
      <c r="D50" s="8">
        <v>0.125</v>
      </c>
      <c r="E50" s="8">
        <v>1.6274558204923082</v>
      </c>
    </row>
    <row r="51" spans="2:6" x14ac:dyDescent="0.25">
      <c r="C51" s="8">
        <v>10</v>
      </c>
      <c r="D51" s="8">
        <v>0.125</v>
      </c>
      <c r="E51" s="8">
        <v>1.6153972314498453</v>
      </c>
      <c r="F51" s="9" t="s">
        <v>123</v>
      </c>
    </row>
    <row r="54" spans="2:6" ht="18.75" x14ac:dyDescent="0.3">
      <c r="B54" s="14" t="s">
        <v>154</v>
      </c>
    </row>
    <row r="56" spans="2:6" ht="51" x14ac:dyDescent="0.25">
      <c r="C56" s="18" t="s">
        <v>155</v>
      </c>
      <c r="D56" s="19" t="s">
        <v>156</v>
      </c>
      <c r="E56" s="18" t="s">
        <v>157</v>
      </c>
    </row>
    <row r="57" spans="2:6" x14ac:dyDescent="0.25">
      <c r="C57" s="8">
        <v>0.5</v>
      </c>
      <c r="D57" s="8">
        <v>0.125</v>
      </c>
      <c r="E57" s="8">
        <v>0</v>
      </c>
    </row>
    <row r="62" spans="2:6" ht="18.75" x14ac:dyDescent="0.3">
      <c r="B62" s="14" t="s">
        <v>158</v>
      </c>
    </row>
    <row r="64" spans="2:6" ht="51" x14ac:dyDescent="0.25">
      <c r="C64" s="18" t="s">
        <v>155</v>
      </c>
      <c r="D64" s="19" t="s">
        <v>156</v>
      </c>
      <c r="E64" s="18" t="s">
        <v>157</v>
      </c>
    </row>
    <row r="65" spans="3:5" x14ac:dyDescent="0.25">
      <c r="C65" s="8">
        <v>57.409180738268148</v>
      </c>
      <c r="D65" s="8">
        <v>1.6153972314498453</v>
      </c>
      <c r="E65" s="8">
        <v>2.8073670364875243E-2</v>
      </c>
    </row>
  </sheetData>
  <mergeCells count="39">
    <mergeCell ref="C14:K14"/>
    <mergeCell ref="C15:F15"/>
    <mergeCell ref="C16:F16"/>
    <mergeCell ref="C17:F17"/>
    <mergeCell ref="C18:F18"/>
    <mergeCell ref="C20:F20"/>
    <mergeCell ref="G15:K15"/>
    <mergeCell ref="G16:K16"/>
    <mergeCell ref="G17:K17"/>
    <mergeCell ref="G18:K18"/>
    <mergeCell ref="G19:K19"/>
    <mergeCell ref="G20:K20"/>
    <mergeCell ref="C19:F19"/>
    <mergeCell ref="C22:J22"/>
    <mergeCell ref="C23:D23"/>
    <mergeCell ref="C24:D24"/>
    <mergeCell ref="C25:D25"/>
    <mergeCell ref="E23:J23"/>
    <mergeCell ref="E25:J25"/>
    <mergeCell ref="C27:I27"/>
    <mergeCell ref="C28:E28"/>
    <mergeCell ref="C29:E29"/>
    <mergeCell ref="C30:E30"/>
    <mergeCell ref="F28:I28"/>
    <mergeCell ref="F29:I29"/>
    <mergeCell ref="F30:I30"/>
    <mergeCell ref="C32:G32"/>
    <mergeCell ref="C33:G33"/>
    <mergeCell ref="C34:G34"/>
    <mergeCell ref="C35:G35"/>
    <mergeCell ref="C36:G36"/>
    <mergeCell ref="H5:I5"/>
    <mergeCell ref="J5:K5"/>
    <mergeCell ref="L5:M5"/>
    <mergeCell ref="B4:M4"/>
    <mergeCell ref="P4:S4"/>
    <mergeCell ref="B5:C5"/>
    <mergeCell ref="D5:E5"/>
    <mergeCell ref="F5:G5"/>
  </mergeCells>
  <hyperlinks>
    <hyperlink ref="B5" location="'KNNP_Output'!$B$12:$B$12" display="Inputs"/>
    <hyperlink ref="D5" location="'KNNP_Output'!$B$39:$B$39" display="Valid. Error Log"/>
    <hyperlink ref="F5" location="'KNNP_Output'!$B$54:$B$54" display="Train. Score - Summary"/>
    <hyperlink ref="H5" location="'KNNP_Output'!$B$62:$B$62" display="Valid. Score - Summary"/>
    <hyperlink ref="J5" location="'KNNP_ValidationLiftChart'!$B$12:$B$12" display="Validation Lift Chart"/>
    <hyperlink ref="L5" location="'KNNP_ValidationScore'!$B$12:$B$12" display="Valid. Score - Detailed Rpt.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topLeftCell="A7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145</v>
      </c>
      <c r="N2" t="s">
        <v>126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47</v>
      </c>
      <c r="C5" s="28"/>
      <c r="D5" s="27" t="s">
        <v>108</v>
      </c>
      <c r="E5" s="28"/>
      <c r="F5" s="27" t="s">
        <v>109</v>
      </c>
      <c r="G5" s="28"/>
      <c r="H5" s="27" t="s">
        <v>110</v>
      </c>
      <c r="I5" s="28"/>
      <c r="J5" s="27" t="s">
        <v>144</v>
      </c>
      <c r="K5" s="28"/>
      <c r="L5" s="27" t="s">
        <v>111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5</v>
      </c>
      <c r="Q6" s="8">
        <v>4</v>
      </c>
      <c r="R6" s="8">
        <v>7</v>
      </c>
      <c r="S6" s="8">
        <v>16</v>
      </c>
    </row>
    <row r="12" spans="2:19" x14ac:dyDescent="0.25">
      <c r="B12" s="9" t="s">
        <v>36</v>
      </c>
      <c r="C12" s="29" t="s">
        <v>37</v>
      </c>
      <c r="D12" s="32"/>
      <c r="E12" s="32"/>
      <c r="F12" s="28"/>
    </row>
    <row r="13" spans="2:19" x14ac:dyDescent="0.25">
      <c r="B13" s="9" t="s">
        <v>38</v>
      </c>
      <c r="C13" s="29" t="s">
        <v>39</v>
      </c>
      <c r="D13" s="32"/>
      <c r="E13" s="32"/>
      <c r="F13" s="28"/>
    </row>
    <row r="16" spans="2:19" ht="39" x14ac:dyDescent="0.25">
      <c r="B16" s="11" t="s">
        <v>146</v>
      </c>
      <c r="C16" s="11" t="s">
        <v>147</v>
      </c>
      <c r="D16" s="12" t="s">
        <v>148</v>
      </c>
      <c r="E16" s="11" t="s">
        <v>149</v>
      </c>
      <c r="F16" s="12" t="s">
        <v>2</v>
      </c>
      <c r="G16" s="12" t="s">
        <v>3</v>
      </c>
      <c r="H16" s="12" t="s">
        <v>4</v>
      </c>
      <c r="I16" s="12" t="s">
        <v>5</v>
      </c>
      <c r="J16" s="12" t="s">
        <v>6</v>
      </c>
      <c r="K16" s="12" t="s">
        <v>7</v>
      </c>
    </row>
    <row r="17" spans="2:11" x14ac:dyDescent="0.25">
      <c r="B17" s="8">
        <v>2.457158514240938</v>
      </c>
      <c r="C17" s="8">
        <v>1</v>
      </c>
      <c r="D17" s="8">
        <v>-1.457158514240938</v>
      </c>
      <c r="E17" s="8">
        <v>10</v>
      </c>
      <c r="F17" s="8">
        <v>15.8125</v>
      </c>
      <c r="G17" s="8">
        <v>0</v>
      </c>
      <c r="H17" s="8">
        <v>95.5</v>
      </c>
      <c r="I17" s="8">
        <v>34.25</v>
      </c>
      <c r="J17" s="8">
        <v>17.625</v>
      </c>
      <c r="K17" s="8">
        <v>95.5</v>
      </c>
    </row>
    <row r="18" spans="2:11" x14ac:dyDescent="0.25">
      <c r="B18" s="8">
        <v>6.484839293201996</v>
      </c>
      <c r="C18" s="8">
        <v>9</v>
      </c>
      <c r="D18" s="8">
        <v>2.515160706798004</v>
      </c>
      <c r="E18" s="8">
        <v>10</v>
      </c>
      <c r="F18" s="8">
        <v>0</v>
      </c>
      <c r="G18" s="8">
        <v>0</v>
      </c>
      <c r="H18" s="8">
        <v>76.458984375</v>
      </c>
      <c r="I18" s="8">
        <v>239.25</v>
      </c>
      <c r="J18" s="8">
        <v>0</v>
      </c>
      <c r="K18" s="8">
        <v>0</v>
      </c>
    </row>
    <row r="19" spans="2:11" x14ac:dyDescent="0.25">
      <c r="B19" s="8">
        <v>6.0441049527564603</v>
      </c>
      <c r="C19" s="8">
        <v>4</v>
      </c>
      <c r="D19" s="8">
        <v>-2.0441049527564603</v>
      </c>
      <c r="E19" s="8">
        <v>10</v>
      </c>
      <c r="F19" s="8">
        <v>0</v>
      </c>
      <c r="G19" s="8">
        <v>26.75</v>
      </c>
      <c r="H19" s="8">
        <v>25.8125</v>
      </c>
      <c r="I19" s="8">
        <v>0</v>
      </c>
      <c r="J19" s="8">
        <v>22.53125</v>
      </c>
      <c r="K19" s="8">
        <v>22.875</v>
      </c>
    </row>
    <row r="20" spans="2:11" x14ac:dyDescent="0.25">
      <c r="B20" s="8">
        <v>2.3084989286792457</v>
      </c>
      <c r="C20" s="8">
        <v>1</v>
      </c>
      <c r="D20" s="8">
        <v>-1.3084989286792457</v>
      </c>
      <c r="E20" s="8">
        <v>10</v>
      </c>
      <c r="F20" s="8">
        <v>0</v>
      </c>
      <c r="G20" s="8">
        <v>314.75</v>
      </c>
      <c r="H20" s="8">
        <v>102.78125</v>
      </c>
      <c r="I20" s="8">
        <v>0</v>
      </c>
      <c r="J20" s="8">
        <v>286.25</v>
      </c>
      <c r="K20" s="8">
        <v>96.5859375</v>
      </c>
    </row>
    <row r="21" spans="2:11" x14ac:dyDescent="0.25">
      <c r="B21" s="8">
        <v>5.6510412955289757</v>
      </c>
      <c r="C21" s="8">
        <v>9</v>
      </c>
      <c r="D21" s="8">
        <v>3.3489587044710243</v>
      </c>
      <c r="E21" s="8">
        <v>10</v>
      </c>
      <c r="F21" s="8">
        <v>0</v>
      </c>
      <c r="G21" s="8">
        <v>41.125</v>
      </c>
      <c r="H21" s="8">
        <v>25.0625</v>
      </c>
      <c r="I21" s="8">
        <v>28.1875</v>
      </c>
      <c r="J21" s="8">
        <v>124.5</v>
      </c>
      <c r="K21" s="8">
        <v>28.125</v>
      </c>
    </row>
    <row r="22" spans="2:11" x14ac:dyDescent="0.25">
      <c r="B22" s="8">
        <v>6.1964454640422151</v>
      </c>
      <c r="C22" s="8">
        <v>6</v>
      </c>
      <c r="D22" s="8">
        <v>-0.19644546404221508</v>
      </c>
      <c r="E22" s="8">
        <v>10</v>
      </c>
      <c r="F22" s="8">
        <v>0</v>
      </c>
      <c r="G22" s="8">
        <v>0</v>
      </c>
      <c r="H22" s="8">
        <v>90</v>
      </c>
      <c r="I22" s="8">
        <v>0</v>
      </c>
      <c r="J22" s="8">
        <v>83.9609375</v>
      </c>
      <c r="K22" s="8">
        <v>295</v>
      </c>
    </row>
    <row r="23" spans="2:11" x14ac:dyDescent="0.25">
      <c r="B23" s="8">
        <v>2.9979715174107393</v>
      </c>
      <c r="C23" s="8">
        <v>2</v>
      </c>
      <c r="D23" s="8">
        <v>-0.99797151741073931</v>
      </c>
      <c r="E23" s="8">
        <v>10</v>
      </c>
      <c r="F23" s="8">
        <v>26.875</v>
      </c>
      <c r="G23" s="8">
        <v>13.875</v>
      </c>
      <c r="H23" s="8">
        <v>0</v>
      </c>
      <c r="I23" s="8">
        <v>35</v>
      </c>
      <c r="J23" s="8">
        <v>42.375</v>
      </c>
      <c r="K23" s="8">
        <v>106</v>
      </c>
    </row>
    <row r="24" spans="2:11" x14ac:dyDescent="0.25">
      <c r="B24" s="8">
        <v>7.8659187360919081</v>
      </c>
      <c r="C24" s="8">
        <v>7</v>
      </c>
      <c r="D24" s="8">
        <v>-0.86591873609190806</v>
      </c>
      <c r="E24" s="8">
        <v>10</v>
      </c>
      <c r="F24" s="8">
        <v>353.5</v>
      </c>
      <c r="G24" s="8">
        <v>0</v>
      </c>
      <c r="H24" s="8">
        <v>0</v>
      </c>
      <c r="I24" s="8">
        <v>287.5</v>
      </c>
      <c r="J24" s="8">
        <v>219.796875</v>
      </c>
      <c r="K24" s="8">
        <v>66.03515625</v>
      </c>
    </row>
    <row r="25" spans="2:11" x14ac:dyDescent="0.25">
      <c r="B25" s="8">
        <v>3.4383585666535423</v>
      </c>
      <c r="C25" s="8">
        <v>5</v>
      </c>
      <c r="D25" s="8">
        <v>1.5616414333464577</v>
      </c>
      <c r="E25" s="8">
        <v>10</v>
      </c>
      <c r="F25" s="8">
        <v>104.75</v>
      </c>
      <c r="G25" s="8">
        <v>29.125</v>
      </c>
      <c r="H25" s="8">
        <v>19.1875</v>
      </c>
      <c r="I25" s="8">
        <v>125.75</v>
      </c>
      <c r="J25" s="8">
        <v>29.125</v>
      </c>
      <c r="K25" s="8">
        <v>35.375</v>
      </c>
    </row>
    <row r="26" spans="2:11" x14ac:dyDescent="0.25">
      <c r="B26" s="8">
        <v>7.8731803482486669</v>
      </c>
      <c r="C26" s="8">
        <v>7</v>
      </c>
      <c r="D26" s="8">
        <v>-0.87318034824866686</v>
      </c>
      <c r="E26" s="8">
        <v>10</v>
      </c>
      <c r="F26" s="8">
        <v>70.041015625</v>
      </c>
      <c r="G26" s="8">
        <v>82.5</v>
      </c>
      <c r="H26" s="8">
        <v>0</v>
      </c>
      <c r="I26" s="8">
        <v>0</v>
      </c>
      <c r="J26" s="8">
        <v>256.75</v>
      </c>
      <c r="K26" s="8">
        <v>126.2734375</v>
      </c>
    </row>
    <row r="27" spans="2:11" x14ac:dyDescent="0.25">
      <c r="B27" s="8">
        <v>4.5998804443997772</v>
      </c>
      <c r="C27" s="8">
        <v>6</v>
      </c>
      <c r="D27" s="8">
        <v>1.4001195556002228</v>
      </c>
      <c r="E27" s="8">
        <v>10</v>
      </c>
      <c r="F27" s="8">
        <v>28.875</v>
      </c>
      <c r="G27" s="8">
        <v>77.375</v>
      </c>
      <c r="H27" s="8">
        <v>30</v>
      </c>
      <c r="I27" s="8">
        <v>58.25</v>
      </c>
      <c r="J27" s="8">
        <v>81</v>
      </c>
      <c r="K27" s="8">
        <v>29.5</v>
      </c>
    </row>
    <row r="28" spans="2:11" x14ac:dyDescent="0.25">
      <c r="B28" s="8">
        <v>4.5622690000758093</v>
      </c>
      <c r="C28" s="8">
        <v>4</v>
      </c>
      <c r="D28" s="8">
        <v>-0.56226900007580927</v>
      </c>
      <c r="E28" s="8">
        <v>10</v>
      </c>
      <c r="F28" s="8">
        <v>17.6875</v>
      </c>
      <c r="G28" s="8">
        <v>94.970703125</v>
      </c>
      <c r="H28" s="8">
        <v>323</v>
      </c>
      <c r="I28" s="8">
        <v>0</v>
      </c>
      <c r="J28" s="8">
        <v>0</v>
      </c>
      <c r="K28" s="8">
        <v>299.25</v>
      </c>
    </row>
    <row r="29" spans="2:11" x14ac:dyDescent="0.25">
      <c r="B29" s="8">
        <v>6.0381065273251107</v>
      </c>
      <c r="C29" s="8">
        <v>6</v>
      </c>
      <c r="D29" s="8">
        <v>-3.8106527325110662E-2</v>
      </c>
      <c r="E29" s="8">
        <v>10</v>
      </c>
      <c r="F29" s="8">
        <v>29.5</v>
      </c>
      <c r="G29" s="8">
        <v>14.5625</v>
      </c>
      <c r="H29" s="8">
        <v>98.75</v>
      </c>
      <c r="I29" s="8">
        <v>25.15625</v>
      </c>
      <c r="J29" s="8">
        <v>13.5</v>
      </c>
      <c r="K29" s="8">
        <v>209.125</v>
      </c>
    </row>
    <row r="30" spans="2:11" x14ac:dyDescent="0.25">
      <c r="B30" s="8">
        <v>6.040405430077608</v>
      </c>
      <c r="C30" s="8">
        <v>8</v>
      </c>
      <c r="D30" s="8">
        <v>1.959594569922392</v>
      </c>
      <c r="E30" s="8">
        <v>10</v>
      </c>
      <c r="F30" s="8">
        <v>286.5</v>
      </c>
      <c r="G30" s="8">
        <v>138.6953125</v>
      </c>
      <c r="H30" s="8">
        <v>83.427734375</v>
      </c>
      <c r="I30" s="8">
        <v>300.5</v>
      </c>
      <c r="J30" s="8">
        <v>0</v>
      </c>
      <c r="K30" s="8">
        <v>172.478515625</v>
      </c>
    </row>
    <row r="31" spans="2:11" x14ac:dyDescent="0.25">
      <c r="B31" s="8">
        <v>4.0372670194117282</v>
      </c>
      <c r="C31" s="8">
        <v>3</v>
      </c>
      <c r="D31" s="8">
        <v>-1.0372670194117282</v>
      </c>
      <c r="E31" s="8">
        <v>10</v>
      </c>
      <c r="F31" s="8">
        <v>86</v>
      </c>
      <c r="G31" s="8">
        <v>31.125</v>
      </c>
      <c r="H31" s="8">
        <v>23.5625</v>
      </c>
      <c r="I31" s="8">
        <v>87</v>
      </c>
      <c r="J31" s="8">
        <v>23.375</v>
      </c>
      <c r="K31" s="8">
        <v>31.6875</v>
      </c>
    </row>
    <row r="32" spans="2:11" x14ac:dyDescent="0.25">
      <c r="B32" s="8">
        <v>7.7132823120274452</v>
      </c>
      <c r="C32" s="8">
        <v>8</v>
      </c>
      <c r="D32" s="8">
        <v>0.28671768797255481</v>
      </c>
      <c r="E32" s="8">
        <v>10</v>
      </c>
      <c r="F32" s="8">
        <v>0</v>
      </c>
      <c r="G32" s="8">
        <v>0</v>
      </c>
      <c r="H32" s="8">
        <v>177.1640625</v>
      </c>
      <c r="I32" s="8">
        <v>47.6875</v>
      </c>
      <c r="J32" s="8">
        <v>333</v>
      </c>
      <c r="K32" s="8">
        <v>189.4609375</v>
      </c>
    </row>
    <row r="33" spans="2:11" x14ac:dyDescent="0.25">
      <c r="B33" s="8">
        <v>5.9584828754349228</v>
      </c>
      <c r="C33" s="8">
        <v>5</v>
      </c>
      <c r="D33" s="8">
        <v>-0.95848287543492283</v>
      </c>
      <c r="E33" s="8">
        <v>10</v>
      </c>
      <c r="F33" s="8">
        <v>28.75</v>
      </c>
      <c r="G33" s="8">
        <v>0</v>
      </c>
      <c r="H33" s="8">
        <v>25.6875</v>
      </c>
      <c r="I33" s="8">
        <v>23.125</v>
      </c>
      <c r="J33" s="8">
        <v>211.875</v>
      </c>
      <c r="K33" s="8">
        <v>28.375</v>
      </c>
    </row>
    <row r="34" spans="2:11" x14ac:dyDescent="0.25">
      <c r="B34" s="8">
        <v>7.9840000693314943</v>
      </c>
      <c r="C34" s="8">
        <v>10</v>
      </c>
      <c r="D34" s="8">
        <v>2.0159999306685057</v>
      </c>
      <c r="E34" s="8">
        <v>10</v>
      </c>
      <c r="F34" s="8">
        <v>0</v>
      </c>
      <c r="G34" s="8">
        <v>0</v>
      </c>
      <c r="H34" s="8">
        <v>82.75</v>
      </c>
      <c r="I34" s="8">
        <v>0</v>
      </c>
      <c r="J34" s="8">
        <v>204.892578125</v>
      </c>
      <c r="K34" s="8">
        <v>303.25</v>
      </c>
    </row>
    <row r="35" spans="2:11" x14ac:dyDescent="0.25">
      <c r="B35" s="8">
        <v>6.7774970240754131</v>
      </c>
      <c r="C35" s="8">
        <v>7</v>
      </c>
      <c r="D35" s="8">
        <v>0.2225029759245869</v>
      </c>
      <c r="E35" s="8">
        <v>10</v>
      </c>
      <c r="F35" s="8">
        <v>21.25</v>
      </c>
      <c r="G35" s="8">
        <v>10.25</v>
      </c>
      <c r="H35" s="8">
        <v>82.5</v>
      </c>
      <c r="I35" s="8">
        <v>24.625</v>
      </c>
      <c r="J35" s="8">
        <v>30.6875</v>
      </c>
      <c r="K35" s="8">
        <v>93.625</v>
      </c>
    </row>
    <row r="36" spans="2:11" x14ac:dyDescent="0.25">
      <c r="B36" s="8">
        <v>7.9069672376788516</v>
      </c>
      <c r="C36" s="8">
        <v>5</v>
      </c>
      <c r="D36" s="8">
        <v>-2.9069672376788516</v>
      </c>
      <c r="E36" s="8">
        <v>10</v>
      </c>
      <c r="F36" s="8">
        <v>0</v>
      </c>
      <c r="G36" s="8">
        <v>0</v>
      </c>
      <c r="H36" s="8">
        <v>68.8828125</v>
      </c>
      <c r="I36" s="8">
        <v>135.25</v>
      </c>
      <c r="J36" s="8">
        <v>256.1640625</v>
      </c>
      <c r="K36" s="8">
        <v>66.580078125</v>
      </c>
    </row>
    <row r="37" spans="2:11" x14ac:dyDescent="0.25">
      <c r="B37" s="8">
        <v>7.9976342181116182</v>
      </c>
      <c r="C37" s="8">
        <v>10</v>
      </c>
      <c r="D37" s="8">
        <v>2.0023657818883818</v>
      </c>
      <c r="E37" s="8">
        <v>10</v>
      </c>
      <c r="F37" s="8">
        <v>0</v>
      </c>
      <c r="G37" s="8">
        <v>34</v>
      </c>
      <c r="H37" s="8">
        <v>17.25</v>
      </c>
      <c r="I37" s="8">
        <v>69.5</v>
      </c>
      <c r="J37" s="8">
        <v>28.75</v>
      </c>
      <c r="K37" s="8">
        <v>26.5625</v>
      </c>
    </row>
    <row r="38" spans="2:11" x14ac:dyDescent="0.25">
      <c r="B38" s="8">
        <v>7.4490694771682788</v>
      </c>
      <c r="C38" s="8">
        <v>6</v>
      </c>
      <c r="D38" s="8">
        <v>-1.4490694771682788</v>
      </c>
      <c r="E38" s="8">
        <v>10</v>
      </c>
      <c r="F38" s="8">
        <v>0</v>
      </c>
      <c r="G38" s="8">
        <v>267.25</v>
      </c>
      <c r="H38" s="8">
        <v>0</v>
      </c>
      <c r="I38" s="8">
        <v>39.56640625</v>
      </c>
      <c r="J38" s="8">
        <v>229.75</v>
      </c>
      <c r="K38" s="8">
        <v>204.6796875</v>
      </c>
    </row>
  </sheetData>
  <mergeCells count="10">
    <mergeCell ref="C13:F13"/>
    <mergeCell ref="B5:C5"/>
    <mergeCell ref="D5:E5"/>
    <mergeCell ref="F5:G5"/>
    <mergeCell ref="H5:I5"/>
    <mergeCell ref="J5:K5"/>
    <mergeCell ref="L5:M5"/>
    <mergeCell ref="B4:M4"/>
    <mergeCell ref="P4:S4"/>
    <mergeCell ref="C12:F12"/>
  </mergeCells>
  <hyperlinks>
    <hyperlink ref="B5" location="'KNNP_Output'!$B$12:$B$12" display="Inputs"/>
    <hyperlink ref="D5" location="'KNNP_Output'!$B$39:$B$39" display="Valid. Error Log"/>
    <hyperlink ref="F5" location="'KNNP_Output'!$B$54:$B$54" display="Train. Score - Summary"/>
    <hyperlink ref="H5" location="'KNNP_Output'!$B$62:$B$62" display="Valid. Score - Summary"/>
    <hyperlink ref="J5" location="'KNNP_ValidationLiftChart'!$B$12:$B$12" display="Validation Lift Chart"/>
    <hyperlink ref="L5" location="'KNNP_ValidationScore'!$B$12:$B$12" display="Valid. Score - Detailed Rpt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workbookViewId="0"/>
  </sheetViews>
  <sheetFormatPr defaultRowHeight="15" x14ac:dyDescent="0.25"/>
  <sheetData>
    <row r="1" spans="1:2" x14ac:dyDescent="0.25">
      <c r="A1">
        <v>1</v>
      </c>
      <c r="B1">
        <v>86</v>
      </c>
    </row>
    <row r="2" spans="1:2" x14ac:dyDescent="0.25">
      <c r="A2">
        <v>3</v>
      </c>
      <c r="B2">
        <v>99.75</v>
      </c>
    </row>
    <row r="3" spans="1:2" x14ac:dyDescent="0.25">
      <c r="A3">
        <v>4</v>
      </c>
      <c r="B3">
        <v>209.125</v>
      </c>
    </row>
    <row r="4" spans="1:2" x14ac:dyDescent="0.25">
      <c r="A4">
        <v>5</v>
      </c>
      <c r="B4">
        <v>82.5</v>
      </c>
    </row>
    <row r="5" spans="1:2" x14ac:dyDescent="0.25">
      <c r="A5">
        <v>6</v>
      </c>
      <c r="B5">
        <v>81</v>
      </c>
    </row>
    <row r="6" spans="1:2" x14ac:dyDescent="0.25">
      <c r="A6">
        <v>7</v>
      </c>
      <c r="B6">
        <v>76.25</v>
      </c>
    </row>
    <row r="7" spans="1:2" x14ac:dyDescent="0.25">
      <c r="A7">
        <v>8</v>
      </c>
      <c r="B7">
        <v>87</v>
      </c>
    </row>
    <row r="8" spans="1:2" x14ac:dyDescent="0.25">
      <c r="A8">
        <v>10</v>
      </c>
      <c r="B8">
        <v>122.25</v>
      </c>
    </row>
    <row r="9" spans="1:2" x14ac:dyDescent="0.25">
      <c r="A9">
        <v>11</v>
      </c>
      <c r="B9">
        <v>104.25</v>
      </c>
    </row>
    <row r="10" spans="1:2" x14ac:dyDescent="0.25">
      <c r="A10">
        <v>13</v>
      </c>
      <c r="B10">
        <v>106</v>
      </c>
    </row>
    <row r="11" spans="1:2" x14ac:dyDescent="0.25">
      <c r="A11">
        <v>15</v>
      </c>
      <c r="B11">
        <v>95.5</v>
      </c>
    </row>
    <row r="12" spans="1:2" x14ac:dyDescent="0.25">
      <c r="A12">
        <v>16</v>
      </c>
      <c r="B12">
        <v>98</v>
      </c>
    </row>
    <row r="13" spans="1:2" x14ac:dyDescent="0.25">
      <c r="A13">
        <v>17</v>
      </c>
      <c r="B13">
        <v>95.5</v>
      </c>
    </row>
    <row r="14" spans="1:2" x14ac:dyDescent="0.25">
      <c r="A14">
        <v>19</v>
      </c>
      <c r="B14">
        <v>41.125</v>
      </c>
    </row>
    <row r="15" spans="1:2" x14ac:dyDescent="0.25">
      <c r="A15">
        <v>20</v>
      </c>
      <c r="B15">
        <v>91.875</v>
      </c>
    </row>
    <row r="16" spans="1:2" x14ac:dyDescent="0.25">
      <c r="A16">
        <v>22</v>
      </c>
      <c r="B16">
        <v>128</v>
      </c>
    </row>
    <row r="17" spans="1:2" x14ac:dyDescent="0.25">
      <c r="A17">
        <v>23</v>
      </c>
      <c r="B17">
        <v>93.625</v>
      </c>
    </row>
    <row r="18" spans="1:2" x14ac:dyDescent="0.25">
      <c r="A18">
        <v>24</v>
      </c>
      <c r="B18">
        <v>90</v>
      </c>
    </row>
    <row r="19" spans="1:2" x14ac:dyDescent="0.25">
      <c r="A19">
        <v>26</v>
      </c>
      <c r="B19">
        <v>34</v>
      </c>
    </row>
    <row r="20" spans="1:2" x14ac:dyDescent="0.25">
      <c r="A20">
        <v>27</v>
      </c>
      <c r="B20">
        <v>77.375</v>
      </c>
    </row>
    <row r="21" spans="1:2" x14ac:dyDescent="0.25">
      <c r="A21">
        <v>28</v>
      </c>
      <c r="B21">
        <v>107.75</v>
      </c>
    </row>
    <row r="22" spans="1:2" x14ac:dyDescent="0.25">
      <c r="A22">
        <v>29</v>
      </c>
      <c r="B22">
        <v>124.5</v>
      </c>
    </row>
    <row r="23" spans="1:2" x14ac:dyDescent="0.25">
      <c r="A23">
        <v>30</v>
      </c>
      <c r="B23">
        <v>115.125</v>
      </c>
    </row>
    <row r="24" spans="1:2" x14ac:dyDescent="0.25">
      <c r="A24">
        <v>31</v>
      </c>
      <c r="B24">
        <v>88</v>
      </c>
    </row>
    <row r="25" spans="1:2" x14ac:dyDescent="0.25">
      <c r="A25">
        <v>32</v>
      </c>
      <c r="B25">
        <v>104.75</v>
      </c>
    </row>
    <row r="26" spans="1:2" x14ac:dyDescent="0.25">
      <c r="A26">
        <v>33</v>
      </c>
      <c r="B26">
        <v>125.75</v>
      </c>
    </row>
    <row r="27" spans="1:2" x14ac:dyDescent="0.25">
      <c r="A27">
        <v>34</v>
      </c>
      <c r="B27">
        <v>66.125</v>
      </c>
    </row>
    <row r="28" spans="1:2" x14ac:dyDescent="0.25">
      <c r="A28">
        <v>37</v>
      </c>
      <c r="B28">
        <v>84.5</v>
      </c>
    </row>
    <row r="29" spans="1:2" x14ac:dyDescent="0.25">
      <c r="A29">
        <v>38</v>
      </c>
      <c r="B29">
        <v>89</v>
      </c>
    </row>
    <row r="30" spans="1:2" x14ac:dyDescent="0.25">
      <c r="A30">
        <v>39</v>
      </c>
      <c r="B30">
        <v>98.75</v>
      </c>
    </row>
    <row r="31" spans="1:2" x14ac:dyDescent="0.25">
      <c r="A31">
        <v>40</v>
      </c>
      <c r="B31">
        <v>79.75</v>
      </c>
    </row>
    <row r="32" spans="1:2" x14ac:dyDescent="0.25">
      <c r="A32">
        <v>41</v>
      </c>
      <c r="B32">
        <v>92.75</v>
      </c>
    </row>
    <row r="33" spans="1:2" x14ac:dyDescent="0.25">
      <c r="A33">
        <v>42</v>
      </c>
      <c r="B33">
        <v>90.75</v>
      </c>
    </row>
    <row r="34" spans="1:2" x14ac:dyDescent="0.25">
      <c r="A34">
        <v>44</v>
      </c>
      <c r="B34">
        <v>111.25</v>
      </c>
    </row>
    <row r="35" spans="1:2" x14ac:dyDescent="0.25">
      <c r="A35">
        <v>45</v>
      </c>
      <c r="B35">
        <v>110</v>
      </c>
    </row>
    <row r="36" spans="1:2" x14ac:dyDescent="0.25">
      <c r="A36">
        <v>48</v>
      </c>
      <c r="B36">
        <v>69.5</v>
      </c>
    </row>
    <row r="37" spans="1:2" x14ac:dyDescent="0.25">
      <c r="A37">
        <v>50</v>
      </c>
      <c r="B37">
        <v>97.75</v>
      </c>
    </row>
    <row r="38" spans="1:2" x14ac:dyDescent="0.25">
      <c r="A38">
        <v>51</v>
      </c>
      <c r="B38">
        <v>211.875</v>
      </c>
    </row>
    <row r="39" spans="1:2" x14ac:dyDescent="0.25">
      <c r="A39">
        <v>52</v>
      </c>
      <c r="B39">
        <v>150.875</v>
      </c>
    </row>
    <row r="40" spans="1:2" x14ac:dyDescent="0.25">
      <c r="A40">
        <v>53</v>
      </c>
      <c r="B40">
        <v>107.75</v>
      </c>
    </row>
    <row r="41" spans="1:2" x14ac:dyDescent="0.25">
      <c r="A41">
        <v>54</v>
      </c>
      <c r="B41">
        <v>68.75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B49"/>
  <sheetViews>
    <sheetView showGridLines="0" workbookViewId="0"/>
  </sheetViews>
  <sheetFormatPr defaultRowHeight="15" x14ac:dyDescent="0.25"/>
  <cols>
    <col min="16" max="16" width="11.140625" bestFit="1" customWidth="1"/>
    <col min="52" max="52" width="8.140625" customWidth="1"/>
    <col min="53" max="53" width="21.42578125" bestFit="1" customWidth="1"/>
    <col min="54" max="54" width="18.5703125" bestFit="1" customWidth="1"/>
    <col min="55" max="55" width="51.85546875" bestFit="1" customWidth="1"/>
    <col min="56" max="56" width="34.140625" bestFit="1" customWidth="1"/>
    <col min="57" max="57" width="6.42578125" customWidth="1"/>
    <col min="58" max="58" width="22.42578125" bestFit="1" customWidth="1"/>
    <col min="78" max="78" width="12" bestFit="1" customWidth="1"/>
    <col min="79" max="80" width="12.7109375" bestFit="1" customWidth="1"/>
  </cols>
  <sheetData>
    <row r="1" spans="2:80" x14ac:dyDescent="0.25">
      <c r="BZ1" s="12" t="s">
        <v>136</v>
      </c>
      <c r="CA1" s="12" t="s">
        <v>137</v>
      </c>
      <c r="CB1" s="12" t="s">
        <v>138</v>
      </c>
    </row>
    <row r="2" spans="2:80" ht="18.75" x14ac:dyDescent="0.3">
      <c r="B2" s="10" t="s">
        <v>128</v>
      </c>
      <c r="N2" t="s">
        <v>126</v>
      </c>
      <c r="BZ2">
        <v>0</v>
      </c>
      <c r="CA2">
        <v>-64.570899976961996</v>
      </c>
      <c r="CB2">
        <v>-64.570899976961996</v>
      </c>
    </row>
    <row r="3" spans="2:80" x14ac:dyDescent="0.25">
      <c r="AZ3" s="12" t="s">
        <v>129</v>
      </c>
      <c r="BA3" s="12" t="s">
        <v>130</v>
      </c>
      <c r="BB3" s="12" t="s">
        <v>131</v>
      </c>
      <c r="BC3" s="12" t="s">
        <v>132</v>
      </c>
      <c r="BD3" s="12" t="s">
        <v>133</v>
      </c>
      <c r="BE3" s="12" t="s">
        <v>134</v>
      </c>
      <c r="BF3" s="12" t="s">
        <v>135</v>
      </c>
      <c r="BZ3">
        <v>0.86286228492239125</v>
      </c>
      <c r="CA3">
        <v>-46.450791993591771</v>
      </c>
      <c r="CB3">
        <v>-63.808291190977037</v>
      </c>
    </row>
    <row r="4" spans="2:80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  <c r="AZ4" s="16">
        <v>1</v>
      </c>
      <c r="BA4" s="16">
        <v>7.9976342181116182</v>
      </c>
      <c r="BB4" s="16">
        <v>10</v>
      </c>
      <c r="BC4" s="16">
        <v>10</v>
      </c>
      <c r="BD4" s="16">
        <v>5.8636363636363633</v>
      </c>
      <c r="BE4">
        <v>1</v>
      </c>
      <c r="BF4">
        <v>1.7054263565891474</v>
      </c>
      <c r="BZ4">
        <v>2.036755161953435</v>
      </c>
      <c r="CA4">
        <v>-34.711863223281327</v>
      </c>
      <c r="CB4">
        <v>-62.770789567053875</v>
      </c>
    </row>
    <row r="5" spans="2:80" x14ac:dyDescent="0.25">
      <c r="B5" s="27" t="s">
        <v>47</v>
      </c>
      <c r="C5" s="28"/>
      <c r="D5" s="27" t="s">
        <v>108</v>
      </c>
      <c r="E5" s="28"/>
      <c r="F5" s="27" t="s">
        <v>109</v>
      </c>
      <c r="G5" s="28"/>
      <c r="H5" s="27" t="s">
        <v>110</v>
      </c>
      <c r="I5" s="28"/>
      <c r="J5" s="27" t="s">
        <v>144</v>
      </c>
      <c r="K5" s="28"/>
      <c r="L5" s="27" t="s">
        <v>111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  <c r="AZ5" s="16">
        <v>2</v>
      </c>
      <c r="BA5" s="16">
        <v>7.9840000693314943</v>
      </c>
      <c r="BB5" s="16">
        <v>10</v>
      </c>
      <c r="BC5" s="16">
        <v>20</v>
      </c>
      <c r="BD5" s="16">
        <v>11.727272727272727</v>
      </c>
      <c r="BE5">
        <v>2</v>
      </c>
      <c r="BF5">
        <v>1.0232558139534884</v>
      </c>
      <c r="BZ5">
        <v>2.061022273171413</v>
      </c>
      <c r="CA5">
        <v>-34.558171518900807</v>
      </c>
      <c r="CB5">
        <v>-62.749341982023587</v>
      </c>
    </row>
    <row r="6" spans="2:80" x14ac:dyDescent="0.25">
      <c r="P6" s="8">
        <v>5</v>
      </c>
      <c r="Q6" s="8">
        <v>4</v>
      </c>
      <c r="R6" s="8">
        <v>7</v>
      </c>
      <c r="S6" s="8">
        <v>16</v>
      </c>
      <c r="AZ6" s="17">
        <v>3</v>
      </c>
      <c r="BA6" s="17">
        <v>7.9069672376788516</v>
      </c>
      <c r="BB6" s="17">
        <v>5</v>
      </c>
      <c r="BC6" s="17">
        <v>25</v>
      </c>
      <c r="BD6" s="17">
        <v>17.59090909090909</v>
      </c>
      <c r="BE6">
        <v>3</v>
      </c>
      <c r="BF6">
        <v>1.2790697674418605</v>
      </c>
      <c r="BZ6">
        <v>2.6233044671275465</v>
      </c>
      <c r="CA6">
        <v>-32.027901646098208</v>
      </c>
      <c r="CB6">
        <v>-62.252389746647566</v>
      </c>
    </row>
    <row r="7" spans="2:80" x14ac:dyDescent="0.25">
      <c r="AZ7" s="17">
        <v>4</v>
      </c>
      <c r="BA7" s="17">
        <v>7.8731803482486669</v>
      </c>
      <c r="BB7" s="17">
        <v>7</v>
      </c>
      <c r="BC7" s="17">
        <v>32</v>
      </c>
      <c r="BD7" s="17">
        <v>23.454545454545453</v>
      </c>
      <c r="BE7">
        <v>4</v>
      </c>
      <c r="BF7">
        <v>1.1085271317829457</v>
      </c>
      <c r="BZ7">
        <v>3.9794640134651349</v>
      </c>
      <c r="CA7">
        <v>-27.416959188550411</v>
      </c>
      <c r="CB7">
        <v>-61.053798495985312</v>
      </c>
    </row>
    <row r="8" spans="2:80" x14ac:dyDescent="0.25">
      <c r="AZ8" s="16">
        <v>5</v>
      </c>
      <c r="BA8" s="16">
        <v>7.8659187360919081</v>
      </c>
      <c r="BB8" s="16">
        <v>7</v>
      </c>
      <c r="BC8" s="16">
        <v>39</v>
      </c>
      <c r="BD8" s="16">
        <v>29.318181818181817</v>
      </c>
      <c r="BE8">
        <v>5</v>
      </c>
      <c r="BF8">
        <v>1.2790697674418605</v>
      </c>
      <c r="BZ8">
        <v>4.2152370254710689</v>
      </c>
      <c r="CA8">
        <v>-26.788231156534589</v>
      </c>
      <c r="CB8">
        <v>-60.845419275342898</v>
      </c>
    </row>
    <row r="9" spans="2:80" x14ac:dyDescent="0.25">
      <c r="AZ9" s="16">
        <v>6</v>
      </c>
      <c r="BA9" s="16">
        <v>7.7132823120274452</v>
      </c>
      <c r="BB9" s="16">
        <v>8</v>
      </c>
      <c r="BC9" s="16">
        <v>47</v>
      </c>
      <c r="BD9" s="16">
        <v>35.18181818181818</v>
      </c>
      <c r="BE9">
        <v>6</v>
      </c>
      <c r="BF9">
        <v>1.0232558139534884</v>
      </c>
      <c r="BZ9">
        <v>4.4916575193017838</v>
      </c>
      <c r="CA9">
        <v>-26.195901526897345</v>
      </c>
      <c r="CB9">
        <v>-60.601115287435299</v>
      </c>
    </row>
    <row r="10" spans="2:80" x14ac:dyDescent="0.25">
      <c r="AZ10" s="17">
        <v>7</v>
      </c>
      <c r="BA10" s="17">
        <v>7.4490694771682788</v>
      </c>
      <c r="BB10" s="17">
        <v>6</v>
      </c>
      <c r="BC10" s="17">
        <v>53</v>
      </c>
      <c r="BD10" s="17">
        <v>41.045454545454547</v>
      </c>
      <c r="BE10">
        <v>7</v>
      </c>
      <c r="BF10">
        <v>0.93798449612403101</v>
      </c>
      <c r="BZ10">
        <v>5.1740777367918316</v>
      </c>
      <c r="CA10">
        <v>-25.001666146289757</v>
      </c>
      <c r="CB10">
        <v>-59.997983521584061</v>
      </c>
    </row>
    <row r="11" spans="2:80" x14ac:dyDescent="0.25">
      <c r="AZ11" s="17">
        <v>8</v>
      </c>
      <c r="BA11" s="17">
        <v>6.7774970240754131</v>
      </c>
      <c r="BB11" s="17">
        <v>7</v>
      </c>
      <c r="BC11" s="17">
        <v>60</v>
      </c>
      <c r="BD11" s="17">
        <v>46.909090909090907</v>
      </c>
      <c r="BE11">
        <v>8</v>
      </c>
      <c r="BF11">
        <v>1.2790697674418605</v>
      </c>
      <c r="BZ11">
        <v>5.2394322462026608</v>
      </c>
      <c r="CA11">
        <v>-24.907265188251895</v>
      </c>
      <c r="CB11">
        <v>-59.940222365544059</v>
      </c>
    </row>
    <row r="12" spans="2:80" x14ac:dyDescent="0.25">
      <c r="AZ12" s="16">
        <v>9</v>
      </c>
      <c r="BA12" s="16">
        <v>6.484839293201996</v>
      </c>
      <c r="BB12" s="16">
        <v>9</v>
      </c>
      <c r="BC12" s="16">
        <v>69</v>
      </c>
      <c r="BD12" s="16">
        <v>52.772727272727266</v>
      </c>
      <c r="BE12">
        <v>9</v>
      </c>
      <c r="BF12">
        <v>0.59689922480620161</v>
      </c>
      <c r="BZ12">
        <v>8.2759296063636469</v>
      </c>
      <c r="CA12">
        <v>-21.263468356058709</v>
      </c>
      <c r="CB12">
        <v>-57.25652694167097</v>
      </c>
    </row>
    <row r="13" spans="2:80" x14ac:dyDescent="0.25">
      <c r="AZ13" s="16">
        <v>10</v>
      </c>
      <c r="BA13" s="16">
        <v>6.1964454640422151</v>
      </c>
      <c r="BB13" s="16">
        <v>6</v>
      </c>
      <c r="BC13" s="16">
        <v>75</v>
      </c>
      <c r="BD13" s="16">
        <v>58.636363636363626</v>
      </c>
      <c r="BE13">
        <v>10</v>
      </c>
      <c r="BF13">
        <v>0.59689922480620161</v>
      </c>
      <c r="BZ13">
        <v>12.299988502733184</v>
      </c>
      <c r="CA13">
        <v>-17.23940945968917</v>
      </c>
      <c r="CB13">
        <v>-53.700011929581464</v>
      </c>
    </row>
    <row r="14" spans="2:80" x14ac:dyDescent="0.25">
      <c r="AZ14" s="17">
        <v>11</v>
      </c>
      <c r="BA14" s="17">
        <v>6.0441049527564603</v>
      </c>
      <c r="BB14" s="17">
        <v>4</v>
      </c>
      <c r="BC14" s="17">
        <v>79</v>
      </c>
      <c r="BD14" s="17">
        <v>64.499999999999986</v>
      </c>
      <c r="BZ14">
        <v>14.200055743338437</v>
      </c>
      <c r="CA14">
        <v>-15.656020092518128</v>
      </c>
      <c r="CB14">
        <v>-52.020708062709957</v>
      </c>
    </row>
    <row r="15" spans="2:80" x14ac:dyDescent="0.25">
      <c r="AZ15" s="17">
        <v>12</v>
      </c>
      <c r="BA15" s="17">
        <v>6.040405430077608</v>
      </c>
      <c r="BB15" s="17">
        <v>8</v>
      </c>
      <c r="BC15" s="17">
        <v>87</v>
      </c>
      <c r="BD15" s="17">
        <v>70.363636363636346</v>
      </c>
      <c r="BZ15">
        <v>17.587979285584503</v>
      </c>
      <c r="CA15">
        <v>-13.310534563270849</v>
      </c>
      <c r="CB15">
        <v>-49.026417658889017</v>
      </c>
    </row>
    <row r="16" spans="2:80" x14ac:dyDescent="0.25">
      <c r="AZ16" s="16">
        <v>13</v>
      </c>
      <c r="BA16" s="16">
        <v>6.0381065273251107</v>
      </c>
      <c r="BB16" s="16">
        <v>6</v>
      </c>
      <c r="BC16" s="16">
        <v>93</v>
      </c>
      <c r="BD16" s="16">
        <v>76.227272727272705</v>
      </c>
      <c r="BZ16">
        <v>18.486985254256055</v>
      </c>
      <c r="CA16">
        <v>-12.796816866887106</v>
      </c>
      <c r="CB16">
        <v>-48.231864620308237</v>
      </c>
    </row>
    <row r="17" spans="52:80" x14ac:dyDescent="0.25">
      <c r="AZ17" s="16">
        <v>14</v>
      </c>
      <c r="BA17" s="16">
        <v>5.9584828754349228</v>
      </c>
      <c r="BB17" s="16">
        <v>5</v>
      </c>
      <c r="BC17" s="16">
        <v>98</v>
      </c>
      <c r="BD17" s="16">
        <v>82.090909090909065</v>
      </c>
      <c r="BZ17">
        <v>35.188013268671071</v>
      </c>
      <c r="CA17">
        <v>-5.0030037934934288</v>
      </c>
      <c r="CB17">
        <v>-33.471281244110102</v>
      </c>
    </row>
    <row r="18" spans="52:80" x14ac:dyDescent="0.25">
      <c r="AZ18" s="17">
        <v>15</v>
      </c>
      <c r="BA18" s="17">
        <v>5.6510412955289757</v>
      </c>
      <c r="BB18" s="17">
        <v>9</v>
      </c>
      <c r="BC18" s="17">
        <v>107</v>
      </c>
      <c r="BD18" s="17">
        <v>87.954545454545425</v>
      </c>
      <c r="BZ18">
        <v>37.772363312610835</v>
      </c>
      <c r="CA18">
        <v>-4.0338725270160207</v>
      </c>
      <c r="CB18">
        <v>-31.187199434060503</v>
      </c>
    </row>
    <row r="19" spans="52:80" x14ac:dyDescent="0.25">
      <c r="AZ19" s="17">
        <v>16</v>
      </c>
      <c r="BA19" s="17">
        <v>4.5998804443997772</v>
      </c>
      <c r="BB19" s="17">
        <v>6</v>
      </c>
      <c r="BC19" s="17">
        <v>113</v>
      </c>
      <c r="BD19" s="17">
        <v>93.818181818181785</v>
      </c>
      <c r="BZ19">
        <v>44.537566634401713</v>
      </c>
      <c r="CA19">
        <v>-2.0441068441363477</v>
      </c>
      <c r="CB19">
        <v>-25.208025720799441</v>
      </c>
    </row>
    <row r="20" spans="52:80" x14ac:dyDescent="0.25">
      <c r="AZ20" s="16">
        <v>17</v>
      </c>
      <c r="BA20" s="16">
        <v>4.5622690000758093</v>
      </c>
      <c r="BB20" s="16">
        <v>4</v>
      </c>
      <c r="BC20" s="16">
        <v>117</v>
      </c>
      <c r="BD20" s="16">
        <v>99.681818181818144</v>
      </c>
      <c r="BZ20">
        <v>45.307448449789533</v>
      </c>
      <c r="CA20">
        <v>-1.8730219962723886</v>
      </c>
      <c r="CB20">
        <v>-24.527594269750907</v>
      </c>
    </row>
    <row r="21" spans="52:80" x14ac:dyDescent="0.25">
      <c r="AZ21" s="16">
        <v>18</v>
      </c>
      <c r="BA21" s="16">
        <v>4.0372670194117282</v>
      </c>
      <c r="BB21" s="16">
        <v>3</v>
      </c>
      <c r="BC21" s="16">
        <v>120</v>
      </c>
      <c r="BD21" s="16">
        <v>105.5454545454545</v>
      </c>
      <c r="BZ21">
        <v>45.566497276611891</v>
      </c>
      <c r="CA21">
        <v>-1.8321195499320169</v>
      </c>
      <c r="CB21">
        <v>-24.298643584588447</v>
      </c>
    </row>
    <row r="22" spans="52:80" x14ac:dyDescent="0.25">
      <c r="AZ22" s="17">
        <v>19</v>
      </c>
      <c r="BA22" s="17">
        <v>3.4383585666535423</v>
      </c>
      <c r="BB22" s="17">
        <v>5</v>
      </c>
      <c r="BC22" s="17">
        <v>125</v>
      </c>
      <c r="BD22" s="17">
        <v>111.40909090909086</v>
      </c>
      <c r="BZ22">
        <v>55.549712799201849</v>
      </c>
      <c r="CA22">
        <v>-0.83379799767302032</v>
      </c>
      <c r="CB22">
        <v>-15.47534929656279</v>
      </c>
    </row>
    <row r="23" spans="52:80" x14ac:dyDescent="0.25">
      <c r="AZ23" s="17">
        <v>20</v>
      </c>
      <c r="BA23" s="17">
        <v>2.9979715174107393</v>
      </c>
      <c r="BB23" s="17">
        <v>2</v>
      </c>
      <c r="BC23" s="17">
        <v>127</v>
      </c>
      <c r="BD23" s="17">
        <v>117.27272727272722</v>
      </c>
      <c r="BZ23">
        <v>73.059470750335265</v>
      </c>
      <c r="CA23">
        <v>0</v>
      </c>
      <c r="CB23">
        <v>0</v>
      </c>
    </row>
    <row r="24" spans="52:80" x14ac:dyDescent="0.25">
      <c r="AZ24" s="16">
        <v>21</v>
      </c>
      <c r="BA24" s="16">
        <v>2.457158514240938</v>
      </c>
      <c r="BB24" s="16">
        <v>1</v>
      </c>
      <c r="BC24" s="16">
        <v>128</v>
      </c>
      <c r="BD24" s="16">
        <v>123.13636363636358</v>
      </c>
    </row>
    <row r="25" spans="52:80" x14ac:dyDescent="0.25">
      <c r="AZ25" s="16">
        <v>22</v>
      </c>
      <c r="BA25" s="16">
        <v>2.3084989286792457</v>
      </c>
      <c r="BB25" s="16">
        <v>1</v>
      </c>
      <c r="BC25" s="16">
        <v>129</v>
      </c>
      <c r="BD25" s="16">
        <v>128.99999999999994</v>
      </c>
    </row>
    <row r="39" spans="9:13" x14ac:dyDescent="0.25">
      <c r="I39" s="12" t="s">
        <v>139</v>
      </c>
      <c r="J39" s="12" t="s">
        <v>140</v>
      </c>
      <c r="K39" s="12" t="s">
        <v>141</v>
      </c>
      <c r="L39" s="12" t="s">
        <v>142</v>
      </c>
      <c r="M39" s="12" t="s">
        <v>143</v>
      </c>
    </row>
    <row r="40" spans="9:13" x14ac:dyDescent="0.25">
      <c r="I40" s="9">
        <v>1</v>
      </c>
      <c r="J40" s="8">
        <v>10</v>
      </c>
      <c r="K40" s="8">
        <v>0</v>
      </c>
      <c r="L40" s="8">
        <v>10</v>
      </c>
      <c r="M40" s="8">
        <v>10</v>
      </c>
    </row>
    <row r="41" spans="9:13" x14ac:dyDescent="0.25">
      <c r="I41" s="9">
        <v>2</v>
      </c>
      <c r="J41" s="8">
        <v>6</v>
      </c>
      <c r="K41" s="8">
        <v>1.4142135623730951</v>
      </c>
      <c r="L41" s="8">
        <v>5</v>
      </c>
      <c r="M41" s="8">
        <v>7</v>
      </c>
    </row>
    <row r="42" spans="9:13" x14ac:dyDescent="0.25">
      <c r="I42" s="9">
        <v>3</v>
      </c>
      <c r="J42" s="8">
        <v>7.5</v>
      </c>
      <c r="K42" s="8">
        <v>0.70710678118654757</v>
      </c>
      <c r="L42" s="8">
        <v>7</v>
      </c>
      <c r="M42" s="8">
        <v>8</v>
      </c>
    </row>
    <row r="43" spans="9:13" x14ac:dyDescent="0.25">
      <c r="I43" s="9">
        <v>4</v>
      </c>
      <c r="J43" s="8">
        <v>6.5</v>
      </c>
      <c r="K43" s="8">
        <v>0.70710678118654757</v>
      </c>
      <c r="L43" s="8">
        <v>6</v>
      </c>
      <c r="M43" s="8">
        <v>7</v>
      </c>
    </row>
    <row r="44" spans="9:13" x14ac:dyDescent="0.25">
      <c r="I44" s="9">
        <v>5</v>
      </c>
      <c r="J44" s="8">
        <v>7.5</v>
      </c>
      <c r="K44" s="8">
        <v>2.1213203435596424</v>
      </c>
      <c r="L44" s="8">
        <v>6</v>
      </c>
      <c r="M44" s="8">
        <v>9</v>
      </c>
    </row>
    <row r="45" spans="9:13" x14ac:dyDescent="0.25">
      <c r="I45" s="9">
        <v>6</v>
      </c>
      <c r="J45" s="8">
        <v>6</v>
      </c>
      <c r="K45" s="8">
        <v>2.8284271247461903</v>
      </c>
      <c r="L45" s="8">
        <v>4</v>
      </c>
      <c r="M45" s="8">
        <v>8</v>
      </c>
    </row>
    <row r="46" spans="9:13" x14ac:dyDescent="0.25">
      <c r="I46" s="9">
        <v>7</v>
      </c>
      <c r="J46" s="8">
        <v>5.5</v>
      </c>
      <c r="K46" s="8">
        <v>0.70710678118654757</v>
      </c>
      <c r="L46" s="8">
        <v>5</v>
      </c>
      <c r="M46" s="8">
        <v>6</v>
      </c>
    </row>
    <row r="47" spans="9:13" x14ac:dyDescent="0.25">
      <c r="I47" s="9">
        <v>8</v>
      </c>
      <c r="J47" s="8">
        <v>7.5</v>
      </c>
      <c r="K47" s="8">
        <v>2.1213203435596424</v>
      </c>
      <c r="L47" s="8">
        <v>6</v>
      </c>
      <c r="M47" s="8">
        <v>9</v>
      </c>
    </row>
    <row r="48" spans="9:13" x14ac:dyDescent="0.25">
      <c r="I48" s="9">
        <v>9</v>
      </c>
      <c r="J48" s="8">
        <v>3.5</v>
      </c>
      <c r="K48" s="8">
        <v>0.70710678118654757</v>
      </c>
      <c r="L48" s="8">
        <v>3</v>
      </c>
      <c r="M48" s="8">
        <v>4</v>
      </c>
    </row>
    <row r="49" spans="9:13" x14ac:dyDescent="0.25">
      <c r="I49" s="9">
        <v>10</v>
      </c>
      <c r="J49" s="8">
        <v>3.5</v>
      </c>
      <c r="K49" s="8">
        <v>2.1213203435596424</v>
      </c>
      <c r="L49" s="8">
        <v>2</v>
      </c>
      <c r="M49" s="8">
        <v>5</v>
      </c>
    </row>
  </sheetData>
  <mergeCells count="8">
    <mergeCell ref="B4:M4"/>
    <mergeCell ref="P4:S4"/>
    <mergeCell ref="B5:C5"/>
    <mergeCell ref="D5:E5"/>
    <mergeCell ref="F5:G5"/>
    <mergeCell ref="H5:I5"/>
    <mergeCell ref="J5:K5"/>
    <mergeCell ref="L5:M5"/>
  </mergeCells>
  <hyperlinks>
    <hyperlink ref="B5" location="'KNNP_Output'!$B$12:$B$12" display="Inputs"/>
    <hyperlink ref="D5" location="'KNNP_Output'!$B$39:$B$39" display="Valid. Error Log"/>
    <hyperlink ref="F5" location="'KNNP_Output'!$B$54:$B$54" display="Train. Score - Summary"/>
    <hyperlink ref="H5" location="'KNNP_Output'!$B$62:$B$62" display="Valid. Score - Summary"/>
    <hyperlink ref="J5" location="'KNNP_ValidationLiftChart'!$B$12:$B$12" display="Validation Lift Chart"/>
    <hyperlink ref="L5" location="'KNNP_ValidationScore'!$B$12:$B$12" display="Valid. Score - Detailed Rpt."/>
  </hyperlink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9"/>
  <sheetViews>
    <sheetView showGridLines="0" workbookViewId="0"/>
  </sheetViews>
  <sheetFormatPr defaultRowHeight="15" x14ac:dyDescent="0.25"/>
  <cols>
    <col min="2" max="2" width="17.28515625" bestFit="1" customWidth="1"/>
    <col min="3" max="3" width="32.140625" bestFit="1" customWidth="1"/>
  </cols>
  <sheetData>
    <row r="2" spans="2:14" x14ac:dyDescent="0.25">
      <c r="N2" t="s">
        <v>126</v>
      </c>
    </row>
    <row r="3" spans="2:14" x14ac:dyDescent="0.25">
      <c r="B3" s="9" t="s">
        <v>10</v>
      </c>
      <c r="C3" s="8" t="s">
        <v>89</v>
      </c>
      <c r="E3" s="9" t="s">
        <v>58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1</v>
      </c>
    </row>
    <row r="4" spans="2:14" x14ac:dyDescent="0.25">
      <c r="B4" s="9" t="s">
        <v>90</v>
      </c>
      <c r="C4" s="8">
        <v>7</v>
      </c>
      <c r="E4" s="9" t="s">
        <v>91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28</v>
      </c>
    </row>
    <row r="5" spans="2:14" x14ac:dyDescent="0.25">
      <c r="B5" s="9" t="s">
        <v>92</v>
      </c>
      <c r="C5" s="8" t="b">
        <v>0</v>
      </c>
    </row>
    <row r="6" spans="2:14" x14ac:dyDescent="0.25">
      <c r="B6" s="9" t="s">
        <v>93</v>
      </c>
      <c r="C6" s="8">
        <v>10</v>
      </c>
    </row>
    <row r="7" spans="2:14" x14ac:dyDescent="0.25">
      <c r="B7" s="9" t="s">
        <v>94</v>
      </c>
      <c r="C7" s="8">
        <v>10</v>
      </c>
      <c r="F7" s="12" t="s">
        <v>2</v>
      </c>
      <c r="G7" s="12" t="s">
        <v>3</v>
      </c>
      <c r="H7" s="12" t="s">
        <v>4</v>
      </c>
      <c r="I7" s="12" t="s">
        <v>5</v>
      </c>
      <c r="J7" s="12" t="s">
        <v>6</v>
      </c>
      <c r="K7" s="12" t="s">
        <v>7</v>
      </c>
      <c r="L7" s="12" t="s">
        <v>1</v>
      </c>
    </row>
    <row r="8" spans="2:14" x14ac:dyDescent="0.25">
      <c r="B8" s="9" t="s">
        <v>16</v>
      </c>
      <c r="C8" s="8" t="s">
        <v>96</v>
      </c>
      <c r="F8" s="8">
        <v>28</v>
      </c>
      <c r="G8" s="8">
        <v>320.5</v>
      </c>
      <c r="H8" s="8">
        <v>91.875</v>
      </c>
      <c r="I8" s="8">
        <v>92.76953125</v>
      </c>
      <c r="J8" s="8">
        <v>21.75</v>
      </c>
      <c r="K8" s="8">
        <v>124.5390625</v>
      </c>
      <c r="L8" s="8">
        <v>9</v>
      </c>
    </row>
    <row r="9" spans="2:14" x14ac:dyDescent="0.25">
      <c r="B9" s="9" t="s">
        <v>24</v>
      </c>
      <c r="C9" s="8" t="s">
        <v>98</v>
      </c>
      <c r="F9" s="8">
        <v>31.75</v>
      </c>
      <c r="G9" s="8">
        <v>109</v>
      </c>
      <c r="H9" s="8">
        <v>99.75</v>
      </c>
      <c r="I9" s="8">
        <v>29.453125</v>
      </c>
      <c r="J9" s="8">
        <v>26.1875</v>
      </c>
      <c r="K9" s="8">
        <v>0</v>
      </c>
      <c r="L9" s="8">
        <v>5</v>
      </c>
    </row>
    <row r="10" spans="2:14" x14ac:dyDescent="0.25">
      <c r="B10" s="9" t="s">
        <v>101</v>
      </c>
      <c r="C10" s="8" t="s">
        <v>127</v>
      </c>
      <c r="F10" s="8">
        <v>30.75</v>
      </c>
      <c r="G10" s="8">
        <v>286.25</v>
      </c>
      <c r="H10" s="8">
        <v>98</v>
      </c>
      <c r="I10" s="8">
        <v>100.978515625</v>
      </c>
      <c r="J10" s="8">
        <v>29.5625</v>
      </c>
      <c r="K10" s="8">
        <v>89.9921875</v>
      </c>
      <c r="L10" s="8">
        <v>6</v>
      </c>
    </row>
    <row r="11" spans="2:14" x14ac:dyDescent="0.25">
      <c r="B11" s="9" t="s">
        <v>103</v>
      </c>
      <c r="C11" s="8">
        <v>7</v>
      </c>
      <c r="F11" s="8">
        <v>28.25</v>
      </c>
      <c r="G11" s="8">
        <v>105.75</v>
      </c>
      <c r="H11" s="8">
        <v>34</v>
      </c>
      <c r="I11" s="8">
        <v>0</v>
      </c>
      <c r="J11" s="8">
        <v>18.1875</v>
      </c>
      <c r="K11" s="8">
        <v>0</v>
      </c>
      <c r="L11" s="8">
        <v>6</v>
      </c>
    </row>
    <row r="12" spans="2:14" x14ac:dyDescent="0.25">
      <c r="B12" s="9" t="s">
        <v>104</v>
      </c>
      <c r="C12" s="8">
        <v>0</v>
      </c>
      <c r="F12" s="8">
        <v>26.875</v>
      </c>
      <c r="G12" s="8">
        <v>186.25</v>
      </c>
      <c r="H12" s="8">
        <v>79.75</v>
      </c>
      <c r="I12" s="8">
        <v>24.09375</v>
      </c>
      <c r="J12" s="8">
        <v>24.6875</v>
      </c>
      <c r="K12" s="8">
        <v>0</v>
      </c>
      <c r="L12" s="8">
        <v>7</v>
      </c>
    </row>
    <row r="13" spans="2:14" x14ac:dyDescent="0.25">
      <c r="F13" s="8">
        <v>25.40625</v>
      </c>
      <c r="G13" s="8">
        <v>257.75</v>
      </c>
      <c r="H13" s="8">
        <v>111.25</v>
      </c>
      <c r="I13" s="8">
        <v>63.15234375</v>
      </c>
      <c r="J13" s="8">
        <v>33</v>
      </c>
      <c r="K13" s="8">
        <v>0</v>
      </c>
      <c r="L13" s="8">
        <v>6</v>
      </c>
    </row>
    <row r="14" spans="2:14" x14ac:dyDescent="0.25">
      <c r="F14" s="8">
        <v>27.875</v>
      </c>
      <c r="G14" s="8">
        <v>263.5</v>
      </c>
      <c r="H14" s="8">
        <v>88</v>
      </c>
      <c r="I14" s="8">
        <v>72.0078125</v>
      </c>
      <c r="J14" s="8">
        <v>26.75</v>
      </c>
      <c r="K14" s="8">
        <v>79.109375</v>
      </c>
      <c r="L14" s="8">
        <v>9</v>
      </c>
    </row>
    <row r="15" spans="2:14" x14ac:dyDescent="0.25">
      <c r="F15" s="8">
        <v>27.75</v>
      </c>
      <c r="G15" s="8">
        <v>303.75</v>
      </c>
      <c r="H15" s="8">
        <v>89</v>
      </c>
      <c r="I15" s="8">
        <v>49.943359375</v>
      </c>
      <c r="J15" s="8">
        <v>20.1875</v>
      </c>
      <c r="K15" s="8">
        <v>0</v>
      </c>
      <c r="L15" s="8">
        <v>6</v>
      </c>
    </row>
    <row r="16" spans="2:14" x14ac:dyDescent="0.25">
      <c r="F16" s="8">
        <v>27</v>
      </c>
      <c r="G16" s="8">
        <v>296.25</v>
      </c>
      <c r="H16" s="8">
        <v>107.75</v>
      </c>
      <c r="I16" s="8">
        <v>69.37890625</v>
      </c>
      <c r="J16" s="8">
        <v>34.9375</v>
      </c>
      <c r="K16" s="8">
        <v>197.1015625</v>
      </c>
      <c r="L16" s="8">
        <v>6</v>
      </c>
    </row>
    <row r="17" spans="6:12" x14ac:dyDescent="0.25">
      <c r="F17" s="8">
        <v>23.65625</v>
      </c>
      <c r="G17" s="8">
        <v>126.25</v>
      </c>
      <c r="H17" s="8">
        <v>68.75</v>
      </c>
      <c r="I17" s="8">
        <v>30.90625</v>
      </c>
      <c r="J17" s="8">
        <v>13.5</v>
      </c>
      <c r="K17" s="8">
        <v>0</v>
      </c>
      <c r="L17" s="8">
        <v>2</v>
      </c>
    </row>
    <row r="18" spans="6:12" x14ac:dyDescent="0.25">
      <c r="F18" s="8">
        <v>30.25</v>
      </c>
      <c r="G18" s="8">
        <v>94.25</v>
      </c>
      <c r="H18" s="8">
        <v>128</v>
      </c>
      <c r="I18" s="8">
        <v>0</v>
      </c>
      <c r="J18" s="8">
        <v>20.125</v>
      </c>
      <c r="K18" s="8">
        <v>0</v>
      </c>
      <c r="L18" s="8">
        <v>6</v>
      </c>
    </row>
    <row r="19" spans="6:12" x14ac:dyDescent="0.25">
      <c r="F19" s="8">
        <v>26.875</v>
      </c>
      <c r="G19" s="8">
        <v>211</v>
      </c>
      <c r="H19" s="8">
        <v>97.75</v>
      </c>
      <c r="I19" s="8">
        <v>56.083984375</v>
      </c>
      <c r="J19" s="8">
        <v>26.0625</v>
      </c>
      <c r="K19" s="8">
        <v>0</v>
      </c>
      <c r="L19" s="8">
        <v>5</v>
      </c>
    </row>
    <row r="20" spans="6:12" x14ac:dyDescent="0.25">
      <c r="F20" s="8">
        <v>18.4375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1</v>
      </c>
    </row>
    <row r="21" spans="6:12" x14ac:dyDescent="0.25">
      <c r="F21" s="8">
        <v>29.875</v>
      </c>
      <c r="G21" s="8">
        <v>168</v>
      </c>
      <c r="H21" s="8">
        <v>92.75</v>
      </c>
      <c r="I21" s="8">
        <v>62.2734375</v>
      </c>
      <c r="J21" s="8">
        <v>25.375</v>
      </c>
      <c r="K21" s="8">
        <v>39.40625</v>
      </c>
      <c r="L21" s="8">
        <v>7</v>
      </c>
    </row>
    <row r="22" spans="6:12" x14ac:dyDescent="0.25">
      <c r="F22" s="8">
        <v>30.25</v>
      </c>
      <c r="G22" s="8">
        <v>74</v>
      </c>
      <c r="H22" s="8">
        <v>84.5</v>
      </c>
      <c r="I22" s="8">
        <v>41.30859375</v>
      </c>
      <c r="J22" s="8">
        <v>18.0625</v>
      </c>
      <c r="K22" s="8">
        <v>43.7734375</v>
      </c>
      <c r="L22" s="8">
        <v>4</v>
      </c>
    </row>
    <row r="23" spans="6:12" x14ac:dyDescent="0.25"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6</v>
      </c>
    </row>
    <row r="24" spans="6:12" x14ac:dyDescent="0.25">
      <c r="F24" s="8">
        <v>28.25</v>
      </c>
      <c r="G24" s="8">
        <v>278.75</v>
      </c>
      <c r="H24" s="8">
        <v>76.25</v>
      </c>
      <c r="I24" s="8">
        <v>44.0859375</v>
      </c>
      <c r="J24" s="8">
        <v>20.875</v>
      </c>
      <c r="K24" s="8">
        <v>23.359375</v>
      </c>
      <c r="L24" s="8">
        <v>7</v>
      </c>
    </row>
    <row r="25" spans="6:12" x14ac:dyDescent="0.25">
      <c r="F25" s="8">
        <v>24.625</v>
      </c>
      <c r="G25" s="8">
        <v>280</v>
      </c>
      <c r="H25" s="8">
        <v>104.25</v>
      </c>
      <c r="I25" s="8">
        <v>103.853515625</v>
      </c>
      <c r="J25" s="8">
        <v>40.5</v>
      </c>
      <c r="K25" s="8">
        <v>167.4765625</v>
      </c>
      <c r="L25" s="8">
        <v>9</v>
      </c>
    </row>
    <row r="26" spans="6:12" x14ac:dyDescent="0.25">
      <c r="F26" s="8">
        <v>22.25</v>
      </c>
      <c r="G26" s="8">
        <v>0</v>
      </c>
      <c r="H26" s="8">
        <v>0</v>
      </c>
      <c r="I26" s="8">
        <v>0</v>
      </c>
      <c r="J26" s="8">
        <v>11.375</v>
      </c>
      <c r="K26" s="8">
        <v>0</v>
      </c>
      <c r="L26" s="8">
        <v>3</v>
      </c>
    </row>
    <row r="27" spans="6:12" x14ac:dyDescent="0.25">
      <c r="F27" s="8">
        <v>31.5</v>
      </c>
      <c r="G27" s="8">
        <v>173.5</v>
      </c>
      <c r="H27" s="8">
        <v>0</v>
      </c>
      <c r="I27" s="8">
        <v>0</v>
      </c>
      <c r="J27" s="8">
        <v>0</v>
      </c>
      <c r="K27" s="8">
        <v>0</v>
      </c>
      <c r="L27" s="8">
        <v>3</v>
      </c>
    </row>
    <row r="28" spans="6:12" x14ac:dyDescent="0.25">
      <c r="F28" s="8">
        <v>28.875</v>
      </c>
      <c r="G28" s="8">
        <v>143.5</v>
      </c>
      <c r="H28" s="8">
        <v>90</v>
      </c>
      <c r="I28" s="8">
        <v>160.806640625</v>
      </c>
      <c r="J28" s="8">
        <v>27.6875</v>
      </c>
      <c r="K28" s="8">
        <v>172.6171875</v>
      </c>
      <c r="L28" s="8">
        <v>8</v>
      </c>
    </row>
    <row r="29" spans="6:12" x14ac:dyDescent="0.25"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7</v>
      </c>
    </row>
    <row r="30" spans="6:12" x14ac:dyDescent="0.25">
      <c r="F30" s="8">
        <v>28.125</v>
      </c>
      <c r="G30" s="8">
        <v>319.75</v>
      </c>
      <c r="H30" s="8">
        <v>115.125</v>
      </c>
      <c r="I30" s="8">
        <v>85.427734375</v>
      </c>
      <c r="J30" s="8">
        <v>32.6875</v>
      </c>
      <c r="K30" s="8">
        <v>107.3515625</v>
      </c>
      <c r="L30" s="8">
        <v>9</v>
      </c>
    </row>
    <row r="31" spans="6:12" x14ac:dyDescent="0.25">
      <c r="F31" s="8">
        <v>26.4375</v>
      </c>
      <c r="G31" s="8">
        <v>306.5</v>
      </c>
      <c r="H31" s="8">
        <v>110</v>
      </c>
      <c r="I31" s="8">
        <v>62.890625</v>
      </c>
      <c r="J31" s="8">
        <v>23.875</v>
      </c>
      <c r="K31" s="8">
        <v>0</v>
      </c>
      <c r="L31" s="8">
        <v>5</v>
      </c>
    </row>
    <row r="32" spans="6:12" x14ac:dyDescent="0.25">
      <c r="F32" s="8">
        <v>23.5</v>
      </c>
      <c r="G32" s="8">
        <v>230.5</v>
      </c>
      <c r="H32" s="8">
        <v>122.25</v>
      </c>
      <c r="I32" s="8">
        <v>77.3515625</v>
      </c>
      <c r="J32" s="8">
        <v>25.0625</v>
      </c>
      <c r="K32" s="8">
        <v>57.765625</v>
      </c>
      <c r="L32" s="8">
        <v>8</v>
      </c>
    </row>
    <row r="33" spans="6:12" x14ac:dyDescent="0.25">
      <c r="F33" s="8">
        <v>29.25</v>
      </c>
      <c r="G33" s="8">
        <v>328.5</v>
      </c>
      <c r="H33" s="8">
        <v>0</v>
      </c>
      <c r="I33" s="8">
        <v>38.546875</v>
      </c>
      <c r="J33" s="8">
        <v>28.5625</v>
      </c>
      <c r="K33" s="8">
        <v>0</v>
      </c>
      <c r="L33" s="8">
        <v>5</v>
      </c>
    </row>
    <row r="34" spans="6:12" x14ac:dyDescent="0.25">
      <c r="F34" s="8">
        <v>22.40625</v>
      </c>
      <c r="G34" s="8">
        <v>112.25</v>
      </c>
      <c r="H34" s="8">
        <v>0</v>
      </c>
      <c r="I34" s="8">
        <v>0</v>
      </c>
      <c r="J34" s="8">
        <v>7.6875</v>
      </c>
      <c r="K34" s="8">
        <v>0</v>
      </c>
      <c r="L34" s="8">
        <v>2</v>
      </c>
    </row>
    <row r="35" spans="6:12" x14ac:dyDescent="0.25">
      <c r="F35" s="8">
        <v>28.25</v>
      </c>
      <c r="G35" s="8">
        <v>0</v>
      </c>
      <c r="H35" s="8">
        <v>0</v>
      </c>
      <c r="I35" s="8">
        <v>0</v>
      </c>
      <c r="J35" s="8">
        <v>26.125</v>
      </c>
      <c r="K35" s="8">
        <v>0</v>
      </c>
      <c r="L35" s="8">
        <v>1</v>
      </c>
    </row>
    <row r="36" spans="6:12" x14ac:dyDescent="0.25">
      <c r="F36" s="8">
        <v>20</v>
      </c>
      <c r="G36" s="8">
        <v>199.5</v>
      </c>
      <c r="H36" s="8">
        <v>66.125</v>
      </c>
      <c r="I36" s="8">
        <v>0</v>
      </c>
      <c r="J36" s="8">
        <v>25.0625</v>
      </c>
      <c r="K36" s="8">
        <v>0</v>
      </c>
      <c r="L36" s="8">
        <v>3</v>
      </c>
    </row>
    <row r="37" spans="6:12" x14ac:dyDescent="0.25">
      <c r="F37" s="8">
        <v>23.125</v>
      </c>
      <c r="G37" s="8">
        <v>291</v>
      </c>
      <c r="H37" s="8">
        <v>90.75</v>
      </c>
      <c r="I37" s="8">
        <v>97.16015625</v>
      </c>
      <c r="J37" s="8">
        <v>37.875</v>
      </c>
      <c r="K37" s="8">
        <v>170.2421875</v>
      </c>
      <c r="L37" s="8">
        <v>8</v>
      </c>
    </row>
    <row r="38" spans="6:12" x14ac:dyDescent="0.25">
      <c r="F38" s="8">
        <v>34</v>
      </c>
      <c r="G38" s="8">
        <v>169.75</v>
      </c>
      <c r="H38" s="8">
        <v>107.75</v>
      </c>
      <c r="I38" s="8">
        <v>126.537109375</v>
      </c>
      <c r="J38" s="8">
        <v>40.0625</v>
      </c>
      <c r="K38" s="8">
        <v>112.9375</v>
      </c>
      <c r="L38" s="8">
        <v>8</v>
      </c>
    </row>
    <row r="39" spans="6:12" x14ac:dyDescent="0.25">
      <c r="F39" s="8">
        <v>26.28125</v>
      </c>
      <c r="G39" s="8">
        <v>285.25</v>
      </c>
      <c r="H39" s="8">
        <v>150.875</v>
      </c>
      <c r="I39" s="8">
        <v>99.177734375</v>
      </c>
      <c r="J39" s="8">
        <v>30.25</v>
      </c>
      <c r="K39" s="8">
        <v>0</v>
      </c>
      <c r="L39" s="8">
        <v>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6"/>
  <sheetViews>
    <sheetView showGridLines="0" topLeftCell="A76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112</v>
      </c>
      <c r="N2" t="s">
        <v>88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47</v>
      </c>
      <c r="C5" s="28"/>
      <c r="D5" s="27" t="s">
        <v>107</v>
      </c>
      <c r="E5" s="28"/>
      <c r="F5" s="27" t="s">
        <v>108</v>
      </c>
      <c r="G5" s="28"/>
      <c r="H5" s="27" t="s">
        <v>109</v>
      </c>
      <c r="I5" s="28"/>
      <c r="J5" s="27" t="s">
        <v>110</v>
      </c>
      <c r="K5" s="28"/>
      <c r="L5" s="27" t="s">
        <v>111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4</v>
      </c>
      <c r="Q6" s="8">
        <v>11</v>
      </c>
      <c r="R6" s="8">
        <v>5</v>
      </c>
      <c r="S6" s="8">
        <v>20</v>
      </c>
    </row>
    <row r="12" spans="2:19" ht="18.75" x14ac:dyDescent="0.3">
      <c r="B12" s="14" t="s">
        <v>47</v>
      </c>
    </row>
    <row r="14" spans="2:19" ht="15.75" x14ac:dyDescent="0.25">
      <c r="C14" s="24" t="s">
        <v>39</v>
      </c>
      <c r="D14" s="25"/>
      <c r="E14" s="25"/>
      <c r="F14" s="25"/>
      <c r="G14" s="25"/>
      <c r="H14" s="25"/>
      <c r="I14" s="25"/>
      <c r="J14" s="25"/>
      <c r="K14" s="26"/>
    </row>
    <row r="15" spans="2:19" x14ac:dyDescent="0.25">
      <c r="C15" s="39" t="s">
        <v>36</v>
      </c>
      <c r="D15" s="40"/>
      <c r="E15" s="40"/>
      <c r="F15" s="41"/>
      <c r="G15" s="36" t="s">
        <v>37</v>
      </c>
      <c r="H15" s="37"/>
      <c r="I15" s="37"/>
      <c r="J15" s="37"/>
      <c r="K15" s="38"/>
    </row>
    <row r="16" spans="2:19" x14ac:dyDescent="0.25">
      <c r="C16" s="39" t="s">
        <v>38</v>
      </c>
      <c r="D16" s="40"/>
      <c r="E16" s="40"/>
      <c r="F16" s="41"/>
      <c r="G16" s="36" t="s">
        <v>39</v>
      </c>
      <c r="H16" s="37"/>
      <c r="I16" s="37"/>
      <c r="J16" s="37"/>
      <c r="K16" s="38"/>
    </row>
    <row r="17" spans="3:11" x14ac:dyDescent="0.25">
      <c r="C17" s="39" t="s">
        <v>53</v>
      </c>
      <c r="D17" s="40"/>
      <c r="E17" s="40"/>
      <c r="F17" s="41"/>
      <c r="G17" s="36" t="s">
        <v>54</v>
      </c>
      <c r="H17" s="37"/>
      <c r="I17" s="37"/>
      <c r="J17" s="37"/>
      <c r="K17" s="38"/>
    </row>
    <row r="18" spans="3:11" x14ac:dyDescent="0.25">
      <c r="C18" s="39" t="s">
        <v>55</v>
      </c>
      <c r="D18" s="40"/>
      <c r="E18" s="40"/>
      <c r="F18" s="41"/>
      <c r="G18" s="36" t="b">
        <v>1</v>
      </c>
      <c r="H18" s="37"/>
      <c r="I18" s="37"/>
      <c r="J18" s="37"/>
      <c r="K18" s="38"/>
    </row>
    <row r="19" spans="3:11" x14ac:dyDescent="0.25">
      <c r="C19" s="39" t="s">
        <v>113</v>
      </c>
      <c r="D19" s="40"/>
      <c r="E19" s="40"/>
      <c r="F19" s="41"/>
      <c r="G19" s="36">
        <v>12345</v>
      </c>
      <c r="H19" s="37"/>
      <c r="I19" s="37"/>
      <c r="J19" s="37"/>
      <c r="K19" s="38"/>
    </row>
    <row r="20" spans="3:11" x14ac:dyDescent="0.25">
      <c r="C20" s="39" t="s">
        <v>56</v>
      </c>
      <c r="D20" s="40"/>
      <c r="E20" s="40"/>
      <c r="F20" s="41"/>
      <c r="G20" s="36">
        <v>32</v>
      </c>
      <c r="H20" s="37"/>
      <c r="I20" s="37"/>
      <c r="J20" s="37"/>
      <c r="K20" s="38"/>
    </row>
    <row r="21" spans="3:11" x14ac:dyDescent="0.25">
      <c r="C21" s="39" t="s">
        <v>57</v>
      </c>
      <c r="D21" s="40"/>
      <c r="E21" s="40"/>
      <c r="F21" s="41"/>
      <c r="G21" s="36">
        <v>22</v>
      </c>
      <c r="H21" s="37"/>
      <c r="I21" s="37"/>
      <c r="J21" s="37"/>
      <c r="K21" s="38"/>
    </row>
    <row r="23" spans="3:11" ht="15.75" x14ac:dyDescent="0.25">
      <c r="C23" s="24" t="s">
        <v>58</v>
      </c>
      <c r="D23" s="25"/>
      <c r="E23" s="25"/>
      <c r="F23" s="25"/>
      <c r="G23" s="25"/>
      <c r="H23" s="25"/>
      <c r="I23" s="25"/>
      <c r="J23" s="26"/>
    </row>
    <row r="24" spans="3:11" x14ac:dyDescent="0.25">
      <c r="C24" s="39" t="s">
        <v>59</v>
      </c>
      <c r="D24" s="41"/>
      <c r="E24" s="36">
        <v>6</v>
      </c>
      <c r="F24" s="37"/>
      <c r="G24" s="37"/>
      <c r="H24" s="37"/>
      <c r="I24" s="37"/>
      <c r="J24" s="38"/>
    </row>
    <row r="25" spans="3:11" x14ac:dyDescent="0.25">
      <c r="C25" s="39" t="s">
        <v>60</v>
      </c>
      <c r="D25" s="41"/>
      <c r="E25" s="8" t="s">
        <v>2</v>
      </c>
      <c r="F25" s="8" t="s">
        <v>3</v>
      </c>
      <c r="G25" s="8" t="s">
        <v>4</v>
      </c>
      <c r="H25" s="8" t="s">
        <v>5</v>
      </c>
      <c r="I25" s="8" t="s">
        <v>6</v>
      </c>
      <c r="J25" s="8" t="s">
        <v>7</v>
      </c>
    </row>
    <row r="26" spans="3:11" x14ac:dyDescent="0.25">
      <c r="C26" s="39" t="s">
        <v>61</v>
      </c>
      <c r="D26" s="41"/>
      <c r="E26" s="29" t="s">
        <v>8</v>
      </c>
      <c r="F26" s="32"/>
      <c r="G26" s="32"/>
      <c r="H26" s="32"/>
      <c r="I26" s="32"/>
      <c r="J26" s="28"/>
    </row>
    <row r="28" spans="3:11" ht="15.75" x14ac:dyDescent="0.25">
      <c r="C28" s="24" t="s">
        <v>62</v>
      </c>
      <c r="D28" s="25"/>
      <c r="E28" s="25"/>
      <c r="F28" s="25"/>
      <c r="G28" s="25"/>
      <c r="H28" s="25"/>
      <c r="I28" s="26"/>
    </row>
    <row r="29" spans="3:11" x14ac:dyDescent="0.25">
      <c r="C29" s="39" t="s">
        <v>114</v>
      </c>
      <c r="D29" s="40"/>
      <c r="E29" s="41"/>
      <c r="F29" s="29" t="s">
        <v>66</v>
      </c>
      <c r="G29" s="32"/>
      <c r="H29" s="32"/>
      <c r="I29" s="28"/>
    </row>
    <row r="30" spans="3:11" x14ac:dyDescent="0.25">
      <c r="C30" s="39" t="s">
        <v>115</v>
      </c>
      <c r="D30" s="40"/>
      <c r="E30" s="41"/>
      <c r="F30" s="36">
        <v>10</v>
      </c>
      <c r="G30" s="37"/>
      <c r="H30" s="37"/>
      <c r="I30" s="38"/>
    </row>
    <row r="31" spans="3:11" x14ac:dyDescent="0.25">
      <c r="C31" s="39" t="s">
        <v>116</v>
      </c>
      <c r="D31" s="40"/>
      <c r="E31" s="41"/>
      <c r="F31" s="29" t="s">
        <v>117</v>
      </c>
      <c r="G31" s="32"/>
      <c r="H31" s="32"/>
      <c r="I31" s="28"/>
    </row>
    <row r="32" spans="3:11" x14ac:dyDescent="0.25">
      <c r="C32" s="39" t="s">
        <v>118</v>
      </c>
      <c r="D32" s="40"/>
      <c r="E32" s="41"/>
      <c r="F32" s="29" t="s">
        <v>75</v>
      </c>
      <c r="G32" s="32"/>
      <c r="H32" s="32"/>
      <c r="I32" s="28"/>
    </row>
    <row r="34" spans="2:7" ht="15.75" x14ac:dyDescent="0.25">
      <c r="C34" s="24" t="s">
        <v>70</v>
      </c>
      <c r="D34" s="25"/>
      <c r="E34" s="25"/>
      <c r="F34" s="25"/>
      <c r="G34" s="26"/>
    </row>
    <row r="35" spans="2:7" x14ac:dyDescent="0.25">
      <c r="C35" s="29" t="s">
        <v>71</v>
      </c>
      <c r="D35" s="32"/>
      <c r="E35" s="32"/>
      <c r="F35" s="32"/>
      <c r="G35" s="28"/>
    </row>
    <row r="36" spans="2:7" x14ac:dyDescent="0.25">
      <c r="C36" s="29" t="s">
        <v>72</v>
      </c>
      <c r="D36" s="32"/>
      <c r="E36" s="32"/>
      <c r="F36" s="32"/>
      <c r="G36" s="28"/>
    </row>
    <row r="37" spans="2:7" x14ac:dyDescent="0.25">
      <c r="C37" s="29" t="s">
        <v>73</v>
      </c>
      <c r="D37" s="32"/>
      <c r="E37" s="32"/>
      <c r="F37" s="32"/>
      <c r="G37" s="28"/>
    </row>
    <row r="40" spans="2:7" ht="18.75" x14ac:dyDescent="0.3">
      <c r="B40" s="14" t="s">
        <v>48</v>
      </c>
    </row>
    <row r="42" spans="2:7" x14ac:dyDescent="0.25">
      <c r="C42" s="29" t="s">
        <v>75</v>
      </c>
      <c r="D42" s="32"/>
      <c r="E42" s="32"/>
      <c r="F42" s="32"/>
      <c r="G42" s="28"/>
    </row>
    <row r="44" spans="2:7" x14ac:dyDescent="0.25">
      <c r="C44" s="12" t="s">
        <v>76</v>
      </c>
      <c r="D44" s="12" t="s">
        <v>77</v>
      </c>
    </row>
    <row r="45" spans="2:7" x14ac:dyDescent="0.25">
      <c r="C45" s="9">
        <v>1</v>
      </c>
      <c r="D45" s="8">
        <v>0.1875</v>
      </c>
    </row>
    <row r="46" spans="2:7" x14ac:dyDescent="0.25">
      <c r="C46" s="9">
        <v>2</v>
      </c>
      <c r="D46" s="8">
        <v>9.375E-2</v>
      </c>
    </row>
    <row r="47" spans="2:7" x14ac:dyDescent="0.25">
      <c r="C47" s="9">
        <v>3</v>
      </c>
      <c r="D47" s="8">
        <v>0.3125</v>
      </c>
    </row>
    <row r="48" spans="2:7" x14ac:dyDescent="0.25">
      <c r="C48" s="9">
        <v>4</v>
      </c>
      <c r="D48" s="8">
        <v>0.25</v>
      </c>
    </row>
    <row r="49" spans="2:6" x14ac:dyDescent="0.25">
      <c r="C49" s="9">
        <v>5</v>
      </c>
      <c r="D49" s="8">
        <v>0.15625</v>
      </c>
    </row>
    <row r="52" spans="2:6" ht="18.75" x14ac:dyDescent="0.3">
      <c r="B52" s="14" t="s">
        <v>119</v>
      </c>
    </row>
    <row r="54" spans="2:6" ht="26.25" x14ac:dyDescent="0.25">
      <c r="C54" s="12" t="s">
        <v>120</v>
      </c>
      <c r="D54" s="11" t="s">
        <v>121</v>
      </c>
      <c r="E54" s="11" t="s">
        <v>122</v>
      </c>
    </row>
    <row r="55" spans="2:6" x14ac:dyDescent="0.25">
      <c r="C55" s="8">
        <v>1</v>
      </c>
      <c r="D55" s="8">
        <v>0</v>
      </c>
      <c r="E55" s="8">
        <v>72.727272727272734</v>
      </c>
    </row>
    <row r="56" spans="2:6" x14ac:dyDescent="0.25">
      <c r="C56" s="8">
        <v>2</v>
      </c>
      <c r="D56" s="8">
        <v>37.5</v>
      </c>
      <c r="E56" s="8">
        <v>59.090909090909093</v>
      </c>
      <c r="F56" s="9" t="s">
        <v>123</v>
      </c>
    </row>
    <row r="57" spans="2:6" x14ac:dyDescent="0.25">
      <c r="C57" s="8">
        <v>3</v>
      </c>
      <c r="D57" s="8">
        <v>37.5</v>
      </c>
      <c r="E57" s="8">
        <v>68.181818181818173</v>
      </c>
    </row>
    <row r="58" spans="2:6" x14ac:dyDescent="0.25">
      <c r="C58" s="8">
        <v>4</v>
      </c>
      <c r="D58" s="8">
        <v>50</v>
      </c>
      <c r="E58" s="8">
        <v>81.818181818181827</v>
      </c>
    </row>
    <row r="59" spans="2:6" x14ac:dyDescent="0.25">
      <c r="C59" s="8">
        <v>5</v>
      </c>
      <c r="D59" s="8">
        <v>53.125</v>
      </c>
      <c r="E59" s="8">
        <v>72.727272727272734</v>
      </c>
    </row>
    <row r="60" spans="2:6" x14ac:dyDescent="0.25">
      <c r="C60" s="8">
        <v>6</v>
      </c>
      <c r="D60" s="8">
        <v>46.875</v>
      </c>
      <c r="E60" s="8">
        <v>72.727272727272734</v>
      </c>
    </row>
    <row r="61" spans="2:6" x14ac:dyDescent="0.25">
      <c r="C61" s="8">
        <v>7</v>
      </c>
      <c r="D61" s="8">
        <v>46.875</v>
      </c>
      <c r="E61" s="8">
        <v>68.181818181818173</v>
      </c>
    </row>
    <row r="62" spans="2:6" x14ac:dyDescent="0.25">
      <c r="C62" s="8">
        <v>8</v>
      </c>
      <c r="D62" s="8">
        <v>46.875</v>
      </c>
      <c r="E62" s="8">
        <v>68.181818181818173</v>
      </c>
    </row>
    <row r="63" spans="2:6" x14ac:dyDescent="0.25">
      <c r="C63" s="8">
        <v>9</v>
      </c>
      <c r="D63" s="8">
        <v>50</v>
      </c>
      <c r="E63" s="8">
        <v>63.636363636363633</v>
      </c>
    </row>
    <row r="64" spans="2:6" x14ac:dyDescent="0.25">
      <c r="C64" s="8">
        <v>10</v>
      </c>
      <c r="D64" s="8">
        <v>56.25</v>
      </c>
      <c r="E64" s="8">
        <v>63.636363636363633</v>
      </c>
    </row>
    <row r="67" spans="2:8" ht="18.75" x14ac:dyDescent="0.3">
      <c r="B67" s="14" t="s">
        <v>124</v>
      </c>
    </row>
    <row r="69" spans="2:8" ht="15.75" x14ac:dyDescent="0.25">
      <c r="C69" s="24" t="s">
        <v>79</v>
      </c>
      <c r="D69" s="25"/>
      <c r="E69" s="25"/>
      <c r="F69" s="25"/>
      <c r="G69" s="25"/>
      <c r="H69" s="26"/>
    </row>
    <row r="70" spans="2:8" x14ac:dyDescent="0.25">
      <c r="C70" s="12"/>
      <c r="D70" s="46" t="s">
        <v>80</v>
      </c>
      <c r="E70" s="47"/>
      <c r="F70" s="47"/>
      <c r="G70" s="47"/>
      <c r="H70" s="48"/>
    </row>
    <row r="71" spans="2:8" x14ac:dyDescent="0.25">
      <c r="C71" s="9" t="s">
        <v>81</v>
      </c>
      <c r="D71" s="12">
        <v>1</v>
      </c>
      <c r="E71" s="12">
        <v>2</v>
      </c>
      <c r="F71" s="12">
        <v>3</v>
      </c>
      <c r="G71" s="12">
        <v>4</v>
      </c>
      <c r="H71" s="12">
        <v>5</v>
      </c>
    </row>
    <row r="72" spans="2:8" x14ac:dyDescent="0.25">
      <c r="C72" s="9">
        <v>1</v>
      </c>
      <c r="D72" s="8">
        <v>5</v>
      </c>
      <c r="E72" s="8">
        <v>0</v>
      </c>
      <c r="F72" s="8">
        <v>1</v>
      </c>
      <c r="G72" s="8">
        <v>0</v>
      </c>
      <c r="H72" s="8">
        <v>0</v>
      </c>
    </row>
    <row r="73" spans="2:8" x14ac:dyDescent="0.25">
      <c r="C73" s="9">
        <v>2</v>
      </c>
      <c r="D73" s="8">
        <v>2</v>
      </c>
      <c r="E73" s="8">
        <v>0</v>
      </c>
      <c r="F73" s="8">
        <v>1</v>
      </c>
      <c r="G73" s="8">
        <v>0</v>
      </c>
      <c r="H73" s="8">
        <v>0</v>
      </c>
    </row>
    <row r="74" spans="2:8" x14ac:dyDescent="0.25">
      <c r="C74" s="9">
        <v>3</v>
      </c>
      <c r="D74" s="8">
        <v>0</v>
      </c>
      <c r="E74" s="8">
        <v>0</v>
      </c>
      <c r="F74" s="8">
        <v>10</v>
      </c>
      <c r="G74" s="8">
        <v>0</v>
      </c>
      <c r="H74" s="8">
        <v>0</v>
      </c>
    </row>
    <row r="75" spans="2:8" x14ac:dyDescent="0.25">
      <c r="C75" s="9">
        <v>4</v>
      </c>
      <c r="D75" s="8">
        <v>0</v>
      </c>
      <c r="E75" s="8">
        <v>0</v>
      </c>
      <c r="F75" s="8">
        <v>3</v>
      </c>
      <c r="G75" s="8">
        <v>5</v>
      </c>
      <c r="H75" s="8">
        <v>0</v>
      </c>
    </row>
    <row r="76" spans="2:8" x14ac:dyDescent="0.25">
      <c r="C76" s="9">
        <v>5</v>
      </c>
      <c r="D76" s="8">
        <v>0</v>
      </c>
      <c r="E76" s="8">
        <v>0</v>
      </c>
      <c r="F76" s="8">
        <v>4</v>
      </c>
      <c r="G76" s="8">
        <v>1</v>
      </c>
      <c r="H76" s="8">
        <v>0</v>
      </c>
    </row>
    <row r="78" spans="2:8" ht="15.75" x14ac:dyDescent="0.25">
      <c r="C78" s="24" t="s">
        <v>82</v>
      </c>
      <c r="D78" s="25"/>
      <c r="E78" s="25"/>
      <c r="F78" s="26"/>
    </row>
    <row r="79" spans="2:8" x14ac:dyDescent="0.25">
      <c r="C79" s="12" t="s">
        <v>76</v>
      </c>
      <c r="D79" s="12" t="s">
        <v>83</v>
      </c>
      <c r="E79" s="12" t="s">
        <v>84</v>
      </c>
      <c r="F79" s="12" t="s">
        <v>85</v>
      </c>
    </row>
    <row r="80" spans="2:8" x14ac:dyDescent="0.25">
      <c r="C80" s="9">
        <v>1</v>
      </c>
      <c r="D80" s="8">
        <f>SUM($D$72:$H$72)</f>
        <v>6</v>
      </c>
      <c r="E80" s="8">
        <f>SUM($D$72:$H$72) - $D$72</f>
        <v>1</v>
      </c>
      <c r="F80" s="8">
        <f>IF($D$80=0,"Undefined",(($E$80)*100) / ($D$80))</f>
        <v>16.666666666666668</v>
      </c>
    </row>
    <row r="81" spans="2:8" x14ac:dyDescent="0.25">
      <c r="C81" s="9">
        <v>2</v>
      </c>
      <c r="D81" s="8">
        <f>SUM($D$73:$H$73)</f>
        <v>3</v>
      </c>
      <c r="E81" s="8">
        <f>SUM($D$73:$H$73) - $E$73</f>
        <v>3</v>
      </c>
      <c r="F81" s="8">
        <f>IF($D$81=0,"Undefined",(($E$81)*100) / ($D$81))</f>
        <v>100</v>
      </c>
    </row>
    <row r="82" spans="2:8" x14ac:dyDescent="0.25">
      <c r="C82" s="9">
        <v>3</v>
      </c>
      <c r="D82" s="8">
        <f>SUM($D$74:$H$74)</f>
        <v>10</v>
      </c>
      <c r="E82" s="8">
        <f>SUM($D$74:$H$74) - $F$74</f>
        <v>0</v>
      </c>
      <c r="F82" s="8">
        <f>IF($D$82=0,"Undefined",(($E$82)*100) / ($D$82))</f>
        <v>0</v>
      </c>
    </row>
    <row r="83" spans="2:8" x14ac:dyDescent="0.25">
      <c r="C83" s="9">
        <v>4</v>
      </c>
      <c r="D83" s="8">
        <f>SUM($D$75:$H$75)</f>
        <v>8</v>
      </c>
      <c r="E83" s="8">
        <f>SUM($D$75:$H$75) - $G$75</f>
        <v>3</v>
      </c>
      <c r="F83" s="8">
        <f>IF($D$83=0,"Undefined",(($E$83)*100) / ($D$83))</f>
        <v>37.5</v>
      </c>
    </row>
    <row r="84" spans="2:8" x14ac:dyDescent="0.25">
      <c r="C84" s="9">
        <v>5</v>
      </c>
      <c r="D84" s="8">
        <f>SUM($D$76:$H$76)</f>
        <v>5</v>
      </c>
      <c r="E84" s="8">
        <f>SUM($D$76:$H$76) - $H$76</f>
        <v>5</v>
      </c>
      <c r="F84" s="8">
        <f>IF($D$84=0,"Undefined",(($E$84)*100) / ($D$84))</f>
        <v>100</v>
      </c>
    </row>
    <row r="85" spans="2:8" x14ac:dyDescent="0.25">
      <c r="C85" s="9" t="s">
        <v>86</v>
      </c>
      <c r="D85" s="8">
        <f>SUM($D$80:$D$84)</f>
        <v>32</v>
      </c>
      <c r="E85" s="8">
        <f>SUM($E$80:$E$84)</f>
        <v>12</v>
      </c>
      <c r="F85" s="8">
        <f>IF($D$85=0,"Undefined",(($E$85)*100) / ($D$85))</f>
        <v>37.5</v>
      </c>
    </row>
    <row r="88" spans="2:8" ht="18.75" x14ac:dyDescent="0.3">
      <c r="B88" s="14" t="s">
        <v>125</v>
      </c>
    </row>
    <row r="90" spans="2:8" ht="15.75" x14ac:dyDescent="0.25">
      <c r="C90" s="24" t="s">
        <v>79</v>
      </c>
      <c r="D90" s="25"/>
      <c r="E90" s="25"/>
      <c r="F90" s="25"/>
      <c r="G90" s="25"/>
      <c r="H90" s="26"/>
    </row>
    <row r="91" spans="2:8" x14ac:dyDescent="0.25">
      <c r="C91" s="12"/>
      <c r="D91" s="46" t="s">
        <v>80</v>
      </c>
      <c r="E91" s="47"/>
      <c r="F91" s="47"/>
      <c r="G91" s="47"/>
      <c r="H91" s="48"/>
    </row>
    <row r="92" spans="2:8" x14ac:dyDescent="0.25">
      <c r="C92" s="9" t="s">
        <v>81</v>
      </c>
      <c r="D92" s="12">
        <v>1</v>
      </c>
      <c r="E92" s="12">
        <v>2</v>
      </c>
      <c r="F92" s="12">
        <v>3</v>
      </c>
      <c r="G92" s="12">
        <v>4</v>
      </c>
      <c r="H92" s="12">
        <v>5</v>
      </c>
    </row>
    <row r="93" spans="2:8" x14ac:dyDescent="0.25">
      <c r="C93" s="9">
        <v>1</v>
      </c>
      <c r="D93" s="8">
        <v>1</v>
      </c>
      <c r="E93" s="8">
        <v>0</v>
      </c>
      <c r="F93" s="8">
        <v>0</v>
      </c>
      <c r="G93" s="8">
        <v>0</v>
      </c>
      <c r="H93" s="8">
        <v>0</v>
      </c>
    </row>
    <row r="94" spans="2:8" x14ac:dyDescent="0.25">
      <c r="C94" s="9">
        <v>2</v>
      </c>
      <c r="D94" s="8">
        <v>1</v>
      </c>
      <c r="E94" s="8">
        <v>0</v>
      </c>
      <c r="F94" s="8">
        <v>2</v>
      </c>
      <c r="G94" s="8">
        <v>1</v>
      </c>
      <c r="H94" s="8">
        <v>0</v>
      </c>
    </row>
    <row r="95" spans="2:8" x14ac:dyDescent="0.25">
      <c r="C95" s="9">
        <v>3</v>
      </c>
      <c r="D95" s="8">
        <v>0</v>
      </c>
      <c r="E95" s="8">
        <v>0</v>
      </c>
      <c r="F95" s="8">
        <v>6</v>
      </c>
      <c r="G95" s="8">
        <v>3</v>
      </c>
      <c r="H95" s="8">
        <v>0</v>
      </c>
    </row>
    <row r="96" spans="2:8" x14ac:dyDescent="0.25">
      <c r="C96" s="9">
        <v>4</v>
      </c>
      <c r="D96" s="8">
        <v>0</v>
      </c>
      <c r="E96" s="8">
        <v>0</v>
      </c>
      <c r="F96" s="8">
        <v>3</v>
      </c>
      <c r="G96" s="8">
        <v>2</v>
      </c>
      <c r="H96" s="8">
        <v>0</v>
      </c>
    </row>
    <row r="97" spans="3:8" x14ac:dyDescent="0.25">
      <c r="C97" s="9">
        <v>5</v>
      </c>
      <c r="D97" s="8">
        <v>0</v>
      </c>
      <c r="E97" s="8">
        <v>0</v>
      </c>
      <c r="F97" s="8">
        <v>2</v>
      </c>
      <c r="G97" s="8">
        <v>1</v>
      </c>
      <c r="H97" s="8">
        <v>0</v>
      </c>
    </row>
    <row r="99" spans="3:8" ht="15.75" x14ac:dyDescent="0.25">
      <c r="C99" s="24" t="s">
        <v>82</v>
      </c>
      <c r="D99" s="25"/>
      <c r="E99" s="25"/>
      <c r="F99" s="26"/>
    </row>
    <row r="100" spans="3:8" x14ac:dyDescent="0.25">
      <c r="C100" s="12" t="s">
        <v>76</v>
      </c>
      <c r="D100" s="12" t="s">
        <v>83</v>
      </c>
      <c r="E100" s="12" t="s">
        <v>84</v>
      </c>
      <c r="F100" s="12" t="s">
        <v>85</v>
      </c>
    </row>
    <row r="101" spans="3:8" x14ac:dyDescent="0.25">
      <c r="C101" s="9">
        <v>1</v>
      </c>
      <c r="D101" s="8">
        <f>SUM($D$93:$H$93)</f>
        <v>1</v>
      </c>
      <c r="E101" s="8">
        <f>SUM($D$93:$H$93) - $D$93</f>
        <v>0</v>
      </c>
      <c r="F101" s="8">
        <f>IF($D$101=0,"Undefined",(($E$101)*100) / ($D$101))</f>
        <v>0</v>
      </c>
    </row>
    <row r="102" spans="3:8" x14ac:dyDescent="0.25">
      <c r="C102" s="9">
        <v>2</v>
      </c>
      <c r="D102" s="8">
        <f>SUM($D$94:$H$94)</f>
        <v>4</v>
      </c>
      <c r="E102" s="8">
        <f>SUM($D$94:$H$94) - $E$94</f>
        <v>4</v>
      </c>
      <c r="F102" s="8">
        <f>IF($D$102=0,"Undefined",(($E$102)*100) / ($D$102))</f>
        <v>100</v>
      </c>
    </row>
    <row r="103" spans="3:8" x14ac:dyDescent="0.25">
      <c r="C103" s="9">
        <v>3</v>
      </c>
      <c r="D103" s="8">
        <f>SUM($D$95:$H$95)</f>
        <v>9</v>
      </c>
      <c r="E103" s="8">
        <f>SUM($D$95:$H$95) - $F$95</f>
        <v>3</v>
      </c>
      <c r="F103" s="8">
        <f>IF($D$103=0,"Undefined",(($E$103)*100) / ($D$103))</f>
        <v>33.333333333333336</v>
      </c>
    </row>
    <row r="104" spans="3:8" x14ac:dyDescent="0.25">
      <c r="C104" s="9">
        <v>4</v>
      </c>
      <c r="D104" s="8">
        <f>SUM($D$96:$H$96)</f>
        <v>5</v>
      </c>
      <c r="E104" s="8">
        <f>SUM($D$96:$H$96) - $G$96</f>
        <v>3</v>
      </c>
      <c r="F104" s="8">
        <f>IF($D$104=0,"Undefined",(($E$104)*100) / ($D$104))</f>
        <v>60</v>
      </c>
    </row>
    <row r="105" spans="3:8" x14ac:dyDescent="0.25">
      <c r="C105" s="9">
        <v>5</v>
      </c>
      <c r="D105" s="8">
        <f>SUM($D$97:$H$97)</f>
        <v>3</v>
      </c>
      <c r="E105" s="8">
        <f>SUM($D$97:$H$97) - $H$97</f>
        <v>3</v>
      </c>
      <c r="F105" s="8">
        <f>IF($D$105=0,"Undefined",(($E$105)*100) / ($D$105))</f>
        <v>100</v>
      </c>
    </row>
    <row r="106" spans="3:8" x14ac:dyDescent="0.25">
      <c r="C106" s="9" t="s">
        <v>86</v>
      </c>
      <c r="D106" s="8">
        <f>SUM($D$101:$D$105)</f>
        <v>22</v>
      </c>
      <c r="E106" s="8">
        <f>SUM($E$101:$E$105)</f>
        <v>13</v>
      </c>
      <c r="F106" s="8">
        <f>IF($D$106=0,"Undefined",(($E$106)*100) / ($D$106))</f>
        <v>59.090909090909093</v>
      </c>
    </row>
  </sheetData>
  <mergeCells count="49">
    <mergeCell ref="C14:K14"/>
    <mergeCell ref="C15:F15"/>
    <mergeCell ref="C16:F16"/>
    <mergeCell ref="C17:F17"/>
    <mergeCell ref="C18:F18"/>
    <mergeCell ref="E24:J24"/>
    <mergeCell ref="E26:J26"/>
    <mergeCell ref="C20:F20"/>
    <mergeCell ref="C21:F21"/>
    <mergeCell ref="G15:K15"/>
    <mergeCell ref="G16:K16"/>
    <mergeCell ref="G17:K17"/>
    <mergeCell ref="G18:K18"/>
    <mergeCell ref="G19:K19"/>
    <mergeCell ref="G20:K20"/>
    <mergeCell ref="G21:K21"/>
    <mergeCell ref="C19:F19"/>
    <mergeCell ref="C78:F78"/>
    <mergeCell ref="C90:H90"/>
    <mergeCell ref="D91:H91"/>
    <mergeCell ref="C99:F99"/>
    <mergeCell ref="B5:C5"/>
    <mergeCell ref="D5:E5"/>
    <mergeCell ref="F5:G5"/>
    <mergeCell ref="H5:I5"/>
    <mergeCell ref="C34:G34"/>
    <mergeCell ref="C35:G35"/>
    <mergeCell ref="C36:G36"/>
    <mergeCell ref="C37:G37"/>
    <mergeCell ref="C42:G42"/>
    <mergeCell ref="C69:H69"/>
    <mergeCell ref="C28:I28"/>
    <mergeCell ref="C29:E29"/>
    <mergeCell ref="J5:K5"/>
    <mergeCell ref="L5:M5"/>
    <mergeCell ref="B4:M4"/>
    <mergeCell ref="P4:S4"/>
    <mergeCell ref="D70:H70"/>
    <mergeCell ref="C30:E30"/>
    <mergeCell ref="C31:E31"/>
    <mergeCell ref="C32:E32"/>
    <mergeCell ref="F29:I29"/>
    <mergeCell ref="F30:I30"/>
    <mergeCell ref="F31:I31"/>
    <mergeCell ref="F32:I32"/>
    <mergeCell ref="C23:J23"/>
    <mergeCell ref="C24:D24"/>
    <mergeCell ref="C25:D25"/>
    <mergeCell ref="C26:D26"/>
  </mergeCells>
  <hyperlinks>
    <hyperlink ref="B5" location="'KNNC_Output'!$B$12:$B$12" display="Inputs"/>
    <hyperlink ref="D5" location="'KNNC_Output'!$B$40:$B$40" display="Prior Class Prob."/>
    <hyperlink ref="F5" location="'KNNC_Output'!$B$52:$B$52" display="Valid. Error Log"/>
    <hyperlink ref="H5" location="'KNNC_Output'!$B$67:$B$67" display="Train. Score - Summary"/>
    <hyperlink ref="J5" location="'KNNC_Output'!$B$88:$B$88" display="Valid. Score - Summary"/>
    <hyperlink ref="L5" location="'KNNC_ValidationScore'!$B$12:$B$12" display="Valid. Score - Detailed Rpt.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showGridLines="0" topLeftCell="A3" workbookViewId="0"/>
  </sheetViews>
  <sheetFormatPr defaultRowHeight="15" x14ac:dyDescent="0.25"/>
  <cols>
    <col min="16" max="16" width="11.140625" bestFit="1" customWidth="1"/>
  </cols>
  <sheetData>
    <row r="2" spans="2:19" ht="18.75" x14ac:dyDescent="0.3">
      <c r="B2" s="10" t="s">
        <v>106</v>
      </c>
      <c r="N2" t="s">
        <v>88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47</v>
      </c>
      <c r="C5" s="28"/>
      <c r="D5" s="27" t="s">
        <v>107</v>
      </c>
      <c r="E5" s="28"/>
      <c r="F5" s="27" t="s">
        <v>108</v>
      </c>
      <c r="G5" s="28"/>
      <c r="H5" s="27" t="s">
        <v>109</v>
      </c>
      <c r="I5" s="28"/>
      <c r="J5" s="27" t="s">
        <v>110</v>
      </c>
      <c r="K5" s="28"/>
      <c r="L5" s="27" t="s">
        <v>111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P6" s="8">
        <v>4</v>
      </c>
      <c r="Q6" s="8">
        <v>11</v>
      </c>
      <c r="R6" s="8">
        <v>5</v>
      </c>
      <c r="S6" s="8">
        <v>20</v>
      </c>
    </row>
    <row r="12" spans="2:19" x14ac:dyDescent="0.25">
      <c r="B12" s="9" t="s">
        <v>36</v>
      </c>
      <c r="C12" s="29" t="s">
        <v>37</v>
      </c>
      <c r="D12" s="32"/>
      <c r="E12" s="32"/>
      <c r="F12" s="28"/>
    </row>
    <row r="13" spans="2:19" x14ac:dyDescent="0.25">
      <c r="B13" s="9" t="s">
        <v>38</v>
      </c>
      <c r="C13" s="29" t="s">
        <v>39</v>
      </c>
      <c r="D13" s="32"/>
      <c r="E13" s="32"/>
      <c r="F13" s="28"/>
    </row>
    <row r="16" spans="2:19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13">
        <v>3</v>
      </c>
      <c r="C17" s="13">
        <v>4</v>
      </c>
      <c r="D17" s="13">
        <v>0</v>
      </c>
      <c r="E17" s="13">
        <v>0</v>
      </c>
      <c r="F17" s="13">
        <v>1</v>
      </c>
      <c r="G17" s="13">
        <v>0</v>
      </c>
      <c r="H17" s="13">
        <v>0</v>
      </c>
      <c r="I17" s="13">
        <v>34</v>
      </c>
      <c r="J17" s="13">
        <v>267.25</v>
      </c>
      <c r="K17" s="13">
        <v>95.5</v>
      </c>
      <c r="L17" s="13">
        <v>76.458984375</v>
      </c>
      <c r="M17" s="13">
        <v>25.8125</v>
      </c>
      <c r="N17" s="13">
        <v>102.78125</v>
      </c>
    </row>
    <row r="18" spans="2:14" x14ac:dyDescent="0.25">
      <c r="B18" s="13">
        <v>1</v>
      </c>
      <c r="C18" s="13">
        <v>2</v>
      </c>
      <c r="D18" s="13">
        <v>0.5</v>
      </c>
      <c r="E18" s="13">
        <v>0.5</v>
      </c>
      <c r="F18" s="13">
        <v>0</v>
      </c>
      <c r="G18" s="13">
        <v>0</v>
      </c>
      <c r="H18" s="13">
        <v>0</v>
      </c>
      <c r="I18" s="13">
        <v>20</v>
      </c>
      <c r="J18" s="13">
        <v>199.5</v>
      </c>
      <c r="K18" s="13">
        <v>66.125</v>
      </c>
      <c r="L18" s="13">
        <v>0</v>
      </c>
      <c r="M18" s="13">
        <v>25.0625</v>
      </c>
      <c r="N18" s="13">
        <v>0</v>
      </c>
    </row>
    <row r="19" spans="2:14" x14ac:dyDescent="0.25">
      <c r="B19" s="8">
        <v>4</v>
      </c>
      <c r="C19" s="8">
        <v>4</v>
      </c>
      <c r="D19" s="8">
        <v>0</v>
      </c>
      <c r="E19" s="8">
        <v>0.5</v>
      </c>
      <c r="F19" s="8">
        <v>0</v>
      </c>
      <c r="G19" s="8">
        <v>0.5</v>
      </c>
      <c r="H19" s="8">
        <v>0</v>
      </c>
      <c r="I19" s="8">
        <v>26.875</v>
      </c>
      <c r="J19" s="8">
        <v>186.25</v>
      </c>
      <c r="K19" s="8">
        <v>79.75</v>
      </c>
      <c r="L19" s="8">
        <v>24.09375</v>
      </c>
      <c r="M19" s="8">
        <v>24.6875</v>
      </c>
      <c r="N19" s="8">
        <v>0</v>
      </c>
    </row>
    <row r="20" spans="2:14" x14ac:dyDescent="0.25">
      <c r="B20" s="13">
        <v>4</v>
      </c>
      <c r="C20" s="13">
        <v>3</v>
      </c>
      <c r="D20" s="13">
        <v>0</v>
      </c>
      <c r="E20" s="13">
        <v>0</v>
      </c>
      <c r="F20" s="13">
        <v>0</v>
      </c>
      <c r="G20" s="13">
        <v>1</v>
      </c>
      <c r="H20" s="13">
        <v>0</v>
      </c>
      <c r="I20" s="13">
        <v>29.125</v>
      </c>
      <c r="J20" s="13">
        <v>82.5</v>
      </c>
      <c r="K20" s="13">
        <v>77.375</v>
      </c>
      <c r="L20" s="13">
        <v>94.970703125</v>
      </c>
      <c r="M20" s="13">
        <v>14.5625</v>
      </c>
      <c r="N20" s="13">
        <v>138.6953125</v>
      </c>
    </row>
    <row r="21" spans="2:14" x14ac:dyDescent="0.25">
      <c r="B21" s="13">
        <v>4</v>
      </c>
      <c r="C21" s="13">
        <v>3</v>
      </c>
      <c r="D21" s="13">
        <v>0.5</v>
      </c>
      <c r="E21" s="13">
        <v>0</v>
      </c>
      <c r="F21" s="13">
        <v>0</v>
      </c>
      <c r="G21" s="13">
        <v>0.5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2:14" x14ac:dyDescent="0.25">
      <c r="B22" s="8">
        <v>3</v>
      </c>
      <c r="C22" s="8">
        <v>3</v>
      </c>
      <c r="D22" s="8">
        <v>0</v>
      </c>
      <c r="E22" s="8">
        <v>0.5</v>
      </c>
      <c r="F22" s="8">
        <v>0.5</v>
      </c>
      <c r="G22" s="8">
        <v>0</v>
      </c>
      <c r="H22" s="8">
        <v>0</v>
      </c>
      <c r="I22" s="8">
        <v>25.6875</v>
      </c>
      <c r="J22" s="8">
        <v>82.75</v>
      </c>
      <c r="K22" s="8">
        <v>82.5</v>
      </c>
      <c r="L22" s="8">
        <v>68.8828125</v>
      </c>
      <c r="M22" s="8">
        <v>17.25</v>
      </c>
      <c r="N22" s="8">
        <v>0</v>
      </c>
    </row>
    <row r="23" spans="2:14" x14ac:dyDescent="0.25">
      <c r="B23" s="13">
        <v>3</v>
      </c>
      <c r="C23" s="13">
        <v>4</v>
      </c>
      <c r="D23" s="13">
        <v>0</v>
      </c>
      <c r="E23" s="13">
        <v>0</v>
      </c>
      <c r="F23" s="13">
        <v>0.5</v>
      </c>
      <c r="G23" s="13">
        <v>0.5</v>
      </c>
      <c r="H23" s="13">
        <v>0</v>
      </c>
      <c r="I23" s="13">
        <v>28.75</v>
      </c>
      <c r="J23" s="13">
        <v>229.75</v>
      </c>
      <c r="K23" s="13">
        <v>95.5</v>
      </c>
      <c r="L23" s="13">
        <v>0</v>
      </c>
      <c r="M23" s="13">
        <v>22.875</v>
      </c>
      <c r="N23" s="13">
        <v>96.5859375</v>
      </c>
    </row>
    <row r="24" spans="2:14" x14ac:dyDescent="0.25">
      <c r="B24" s="8">
        <v>3</v>
      </c>
      <c r="C24" s="8">
        <v>3</v>
      </c>
      <c r="D24" s="8">
        <v>0</v>
      </c>
      <c r="E24" s="8">
        <v>0</v>
      </c>
      <c r="F24" s="8">
        <v>0.5</v>
      </c>
      <c r="G24" s="8">
        <v>0.5</v>
      </c>
      <c r="H24" s="8">
        <v>0</v>
      </c>
      <c r="I24" s="8">
        <v>35</v>
      </c>
      <c r="J24" s="8">
        <v>287.5</v>
      </c>
      <c r="K24" s="8">
        <v>125.75</v>
      </c>
      <c r="L24" s="8">
        <v>0</v>
      </c>
      <c r="M24" s="8">
        <v>58.25</v>
      </c>
      <c r="N24" s="8">
        <v>0</v>
      </c>
    </row>
    <row r="25" spans="2:14" x14ac:dyDescent="0.25">
      <c r="B25" s="13">
        <v>3</v>
      </c>
      <c r="C25" s="13">
        <v>5</v>
      </c>
      <c r="D25" s="13">
        <v>0</v>
      </c>
      <c r="E25" s="13">
        <v>0</v>
      </c>
      <c r="F25" s="13">
        <v>1</v>
      </c>
      <c r="G25" s="13">
        <v>0</v>
      </c>
      <c r="H25" s="13">
        <v>0</v>
      </c>
      <c r="I25" s="13">
        <v>27.875</v>
      </c>
      <c r="J25" s="13">
        <v>263.5</v>
      </c>
      <c r="K25" s="13">
        <v>88</v>
      </c>
      <c r="L25" s="13">
        <v>72.0078125</v>
      </c>
      <c r="M25" s="13">
        <v>26.75</v>
      </c>
      <c r="N25" s="13">
        <v>79.109375</v>
      </c>
    </row>
    <row r="26" spans="2:14" x14ac:dyDescent="0.25">
      <c r="B26" s="8">
        <v>1</v>
      </c>
      <c r="C26" s="8">
        <v>1</v>
      </c>
      <c r="D26" s="8">
        <v>0.5</v>
      </c>
      <c r="E26" s="8">
        <v>0.5</v>
      </c>
      <c r="F26" s="8">
        <v>0</v>
      </c>
      <c r="G26" s="8">
        <v>0</v>
      </c>
      <c r="H26" s="8">
        <v>0</v>
      </c>
      <c r="I26" s="8">
        <v>31.125</v>
      </c>
      <c r="J26" s="8">
        <v>0</v>
      </c>
      <c r="K26" s="8">
        <v>0</v>
      </c>
      <c r="L26" s="8">
        <v>0</v>
      </c>
      <c r="M26" s="8">
        <v>10.25</v>
      </c>
      <c r="N26" s="8">
        <v>0</v>
      </c>
    </row>
    <row r="27" spans="2:14" x14ac:dyDescent="0.25">
      <c r="B27" s="13">
        <v>3</v>
      </c>
      <c r="C27" s="13">
        <v>4</v>
      </c>
      <c r="D27" s="13">
        <v>0</v>
      </c>
      <c r="E27" s="13">
        <v>0</v>
      </c>
      <c r="F27" s="13">
        <v>1</v>
      </c>
      <c r="G27" s="13">
        <v>0</v>
      </c>
      <c r="H27" s="13">
        <v>0</v>
      </c>
      <c r="I27" s="13">
        <v>23.5</v>
      </c>
      <c r="J27" s="13">
        <v>230.5</v>
      </c>
      <c r="K27" s="13">
        <v>122.25</v>
      </c>
      <c r="L27" s="13">
        <v>77.3515625</v>
      </c>
      <c r="M27" s="13">
        <v>25.0625</v>
      </c>
      <c r="N27" s="13">
        <v>57.765625</v>
      </c>
    </row>
    <row r="28" spans="2:14" x14ac:dyDescent="0.25">
      <c r="B28" s="8">
        <v>3</v>
      </c>
      <c r="C28" s="8">
        <v>3</v>
      </c>
      <c r="D28" s="8">
        <v>0</v>
      </c>
      <c r="E28" s="8">
        <v>0</v>
      </c>
      <c r="F28" s="8">
        <v>1</v>
      </c>
      <c r="G28" s="8">
        <v>0</v>
      </c>
      <c r="H28" s="8">
        <v>0</v>
      </c>
      <c r="I28" s="8">
        <v>26.28125</v>
      </c>
      <c r="J28" s="8">
        <v>285.25</v>
      </c>
      <c r="K28" s="8">
        <v>150.875</v>
      </c>
      <c r="L28" s="8">
        <v>99.177734375</v>
      </c>
      <c r="M28" s="8">
        <v>30.25</v>
      </c>
      <c r="N28" s="8">
        <v>0</v>
      </c>
    </row>
    <row r="29" spans="2:14" x14ac:dyDescent="0.25">
      <c r="B29" s="8">
        <v>3</v>
      </c>
      <c r="C29" s="8">
        <v>3</v>
      </c>
      <c r="D29" s="8">
        <v>0</v>
      </c>
      <c r="E29" s="8">
        <v>0</v>
      </c>
      <c r="F29" s="8">
        <v>0.5</v>
      </c>
      <c r="G29" s="8">
        <v>0.5</v>
      </c>
      <c r="H29" s="8">
        <v>0</v>
      </c>
      <c r="I29" s="8">
        <v>27.75</v>
      </c>
      <c r="J29" s="8">
        <v>303.75</v>
      </c>
      <c r="K29" s="8">
        <v>89</v>
      </c>
      <c r="L29" s="8">
        <v>49.943359375</v>
      </c>
      <c r="M29" s="8">
        <v>20.1875</v>
      </c>
      <c r="N29" s="8">
        <v>0</v>
      </c>
    </row>
    <row r="30" spans="2:14" x14ac:dyDescent="0.25">
      <c r="B30" s="13">
        <v>4</v>
      </c>
      <c r="C30" s="13">
        <v>3</v>
      </c>
      <c r="D30" s="13">
        <v>0</v>
      </c>
      <c r="E30" s="13">
        <v>0</v>
      </c>
      <c r="F30" s="13">
        <v>0</v>
      </c>
      <c r="G30" s="13">
        <v>1</v>
      </c>
      <c r="H30" s="13">
        <v>0</v>
      </c>
      <c r="I30" s="13">
        <v>29.125</v>
      </c>
      <c r="J30" s="13">
        <v>256.75</v>
      </c>
      <c r="K30" s="13">
        <v>81</v>
      </c>
      <c r="L30" s="13">
        <v>0</v>
      </c>
      <c r="M30" s="13">
        <v>13.5</v>
      </c>
      <c r="N30" s="13">
        <v>0</v>
      </c>
    </row>
    <row r="31" spans="2:14" x14ac:dyDescent="0.25">
      <c r="B31" s="13">
        <v>4</v>
      </c>
      <c r="C31" s="13">
        <v>2</v>
      </c>
      <c r="D31" s="13">
        <v>0</v>
      </c>
      <c r="E31" s="13">
        <v>0</v>
      </c>
      <c r="F31" s="13">
        <v>0</v>
      </c>
      <c r="G31" s="13">
        <v>1</v>
      </c>
      <c r="H31" s="13">
        <v>0</v>
      </c>
      <c r="I31" s="13">
        <v>29.5</v>
      </c>
      <c r="J31" s="13">
        <v>286.5</v>
      </c>
      <c r="K31" s="13">
        <v>86</v>
      </c>
      <c r="L31" s="13">
        <v>0</v>
      </c>
      <c r="M31" s="13">
        <v>28.75</v>
      </c>
      <c r="N31" s="13">
        <v>0</v>
      </c>
    </row>
    <row r="32" spans="2:14" x14ac:dyDescent="0.25">
      <c r="B32" s="13">
        <v>3</v>
      </c>
      <c r="C32" s="13">
        <v>2</v>
      </c>
      <c r="D32" s="13">
        <v>0</v>
      </c>
      <c r="E32" s="13">
        <v>0</v>
      </c>
      <c r="F32" s="13">
        <v>0.5</v>
      </c>
      <c r="G32" s="13">
        <v>0</v>
      </c>
      <c r="H32" s="13">
        <v>0.5</v>
      </c>
      <c r="I32" s="13">
        <v>34.25</v>
      </c>
      <c r="J32" s="13">
        <v>239.25</v>
      </c>
      <c r="K32" s="13">
        <v>0</v>
      </c>
      <c r="L32" s="13">
        <v>0</v>
      </c>
      <c r="M32" s="13">
        <v>28.1875</v>
      </c>
      <c r="N32" s="13">
        <v>0</v>
      </c>
    </row>
    <row r="33" spans="2:14" x14ac:dyDescent="0.25">
      <c r="B33" s="13">
        <v>3</v>
      </c>
      <c r="C33" s="13">
        <v>2</v>
      </c>
      <c r="D33" s="13">
        <v>0.5</v>
      </c>
      <c r="E33" s="13">
        <v>0</v>
      </c>
      <c r="F33" s="13">
        <v>0.5</v>
      </c>
      <c r="G33" s="13">
        <v>0</v>
      </c>
      <c r="H33" s="13">
        <v>0</v>
      </c>
      <c r="I33" s="13">
        <v>31.5</v>
      </c>
      <c r="J33" s="13">
        <v>173.5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5">
      <c r="B34" s="13">
        <v>4</v>
      </c>
      <c r="C34" s="13">
        <v>5</v>
      </c>
      <c r="D34" s="13">
        <v>0</v>
      </c>
      <c r="E34" s="13">
        <v>0</v>
      </c>
      <c r="F34" s="13">
        <v>0</v>
      </c>
      <c r="G34" s="13">
        <v>0.5</v>
      </c>
      <c r="H34" s="13">
        <v>0.5</v>
      </c>
      <c r="I34" s="13">
        <v>23.375</v>
      </c>
      <c r="J34" s="13">
        <v>333</v>
      </c>
      <c r="K34" s="13">
        <v>211.875</v>
      </c>
      <c r="L34" s="13">
        <v>204.892578125</v>
      </c>
      <c r="M34" s="13">
        <v>30.6875</v>
      </c>
      <c r="N34" s="13">
        <v>256.1640625</v>
      </c>
    </row>
    <row r="35" spans="2:14" x14ac:dyDescent="0.25">
      <c r="B35" s="8">
        <v>4</v>
      </c>
      <c r="C35" s="8">
        <v>4</v>
      </c>
      <c r="D35" s="8">
        <v>0</v>
      </c>
      <c r="E35" s="8">
        <v>0</v>
      </c>
      <c r="F35" s="8">
        <v>0</v>
      </c>
      <c r="G35" s="8">
        <v>0.5</v>
      </c>
      <c r="H35" s="8">
        <v>0.5</v>
      </c>
      <c r="I35" s="8">
        <v>23.125</v>
      </c>
      <c r="J35" s="8">
        <v>291</v>
      </c>
      <c r="K35" s="8">
        <v>90.75</v>
      </c>
      <c r="L35" s="8">
        <v>97.16015625</v>
      </c>
      <c r="M35" s="8">
        <v>37.875</v>
      </c>
      <c r="N35" s="8">
        <v>170.2421875</v>
      </c>
    </row>
    <row r="36" spans="2:14" x14ac:dyDescent="0.25">
      <c r="B36" s="8">
        <v>3</v>
      </c>
      <c r="C36" s="8">
        <v>3</v>
      </c>
      <c r="D36" s="8">
        <v>0.5</v>
      </c>
      <c r="E36" s="8">
        <v>0</v>
      </c>
      <c r="F36" s="8">
        <v>0.5</v>
      </c>
      <c r="G36" s="8">
        <v>0</v>
      </c>
      <c r="H36" s="8">
        <v>0</v>
      </c>
      <c r="I36" s="8">
        <v>25.0625</v>
      </c>
      <c r="J36" s="8">
        <v>90</v>
      </c>
      <c r="K36" s="8">
        <v>0</v>
      </c>
      <c r="L36" s="8">
        <v>0</v>
      </c>
      <c r="M36" s="8">
        <v>19.1875</v>
      </c>
      <c r="N36" s="8">
        <v>0</v>
      </c>
    </row>
    <row r="37" spans="2:14" x14ac:dyDescent="0.25">
      <c r="B37" s="13">
        <v>3</v>
      </c>
      <c r="C37" s="13">
        <v>5</v>
      </c>
      <c r="D37" s="13">
        <v>0</v>
      </c>
      <c r="E37" s="13">
        <v>0</v>
      </c>
      <c r="F37" s="13">
        <v>0.5</v>
      </c>
      <c r="G37" s="13">
        <v>0</v>
      </c>
      <c r="H37" s="13">
        <v>0.5</v>
      </c>
      <c r="I37" s="13">
        <v>28</v>
      </c>
      <c r="J37" s="13">
        <v>320.5</v>
      </c>
      <c r="K37" s="13">
        <v>91.875</v>
      </c>
      <c r="L37" s="13">
        <v>92.76953125</v>
      </c>
      <c r="M37" s="13">
        <v>21.75</v>
      </c>
      <c r="N37" s="13">
        <v>124.5390625</v>
      </c>
    </row>
    <row r="38" spans="2:14" x14ac:dyDescent="0.25">
      <c r="B38" s="8">
        <v>3</v>
      </c>
      <c r="C38" s="8">
        <v>3</v>
      </c>
      <c r="D38" s="8">
        <v>0</v>
      </c>
      <c r="E38" s="8">
        <v>0</v>
      </c>
      <c r="F38" s="8">
        <v>0.5</v>
      </c>
      <c r="G38" s="8">
        <v>0.5</v>
      </c>
      <c r="H38" s="8">
        <v>0</v>
      </c>
      <c r="I38" s="8">
        <v>26.875</v>
      </c>
      <c r="J38" s="8">
        <v>211</v>
      </c>
      <c r="K38" s="8">
        <v>97.75</v>
      </c>
      <c r="L38" s="8">
        <v>56.083984375</v>
      </c>
      <c r="M38" s="8">
        <v>26.0625</v>
      </c>
      <c r="N38" s="8">
        <v>0</v>
      </c>
    </row>
  </sheetData>
  <mergeCells count="10">
    <mergeCell ref="C13:F13"/>
    <mergeCell ref="B5:C5"/>
    <mergeCell ref="D5:E5"/>
    <mergeCell ref="F5:G5"/>
    <mergeCell ref="H5:I5"/>
    <mergeCell ref="J5:K5"/>
    <mergeCell ref="L5:M5"/>
    <mergeCell ref="B4:M4"/>
    <mergeCell ref="P4:S4"/>
    <mergeCell ref="C12:F12"/>
  </mergeCells>
  <hyperlinks>
    <hyperlink ref="B5" location="'KNNC_Output'!$B$12:$B$12" display="Inputs"/>
    <hyperlink ref="D5" location="'KNNC_Output'!$B$40:$B$40" display="Prior Class Prob."/>
    <hyperlink ref="F5" location="'KNNC_Output'!$B$52:$B$52" display="Valid. Error Log"/>
    <hyperlink ref="H5" location="'KNNC_Output'!$B$67:$B$67" display="Train. Score - Summary"/>
    <hyperlink ref="J5" location="'KNNC_Output'!$B$88:$B$88" display="Valid. Score - Summary"/>
    <hyperlink ref="L5" location="'KNNC_ValidationScore'!$B$12:$B$12" display="Valid. Score - Detailed Rpt.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6"/>
  <sheetViews>
    <sheetView showGridLines="0" workbookViewId="0"/>
  </sheetViews>
  <sheetFormatPr defaultRowHeight="15" x14ac:dyDescent="0.25"/>
  <cols>
    <col min="2" max="2" width="24.140625" bestFit="1" customWidth="1"/>
    <col min="3" max="3" width="32.140625" bestFit="1" customWidth="1"/>
  </cols>
  <sheetData>
    <row r="2" spans="2:14" x14ac:dyDescent="0.25">
      <c r="N2" t="s">
        <v>88</v>
      </c>
    </row>
    <row r="3" spans="2:14" x14ac:dyDescent="0.25">
      <c r="B3" s="9" t="s">
        <v>10</v>
      </c>
      <c r="C3" s="8" t="s">
        <v>89</v>
      </c>
      <c r="E3" s="9" t="s">
        <v>58</v>
      </c>
      <c r="F3" s="8" t="s">
        <v>2</v>
      </c>
      <c r="G3" s="8" t="s">
        <v>3</v>
      </c>
      <c r="H3" s="8" t="s">
        <v>4</v>
      </c>
      <c r="I3" s="8" t="s">
        <v>5</v>
      </c>
      <c r="J3" s="8" t="s">
        <v>6</v>
      </c>
      <c r="K3" s="8" t="s">
        <v>7</v>
      </c>
      <c r="L3" s="8" t="s">
        <v>8</v>
      </c>
    </row>
    <row r="4" spans="2:14" x14ac:dyDescent="0.25">
      <c r="B4" s="9" t="s">
        <v>90</v>
      </c>
      <c r="C4" s="8">
        <v>7</v>
      </c>
      <c r="E4" s="9" t="s">
        <v>91</v>
      </c>
      <c r="F4" s="8" t="s">
        <v>23</v>
      </c>
      <c r="G4" s="8" t="s">
        <v>23</v>
      </c>
      <c r="H4" s="8" t="s">
        <v>23</v>
      </c>
      <c r="I4" s="8" t="s">
        <v>23</v>
      </c>
      <c r="J4" s="8" t="s">
        <v>23</v>
      </c>
      <c r="K4" s="8" t="s">
        <v>23</v>
      </c>
      <c r="L4" s="8" t="s">
        <v>28</v>
      </c>
    </row>
    <row r="5" spans="2:14" x14ac:dyDescent="0.25">
      <c r="B5" s="9" t="s">
        <v>92</v>
      </c>
      <c r="C5" s="8" t="b">
        <v>0</v>
      </c>
    </row>
    <row r="6" spans="2:14" x14ac:dyDescent="0.25">
      <c r="B6" s="9" t="s">
        <v>93</v>
      </c>
      <c r="C6" s="8">
        <v>10</v>
      </c>
    </row>
    <row r="7" spans="2:14" x14ac:dyDescent="0.25">
      <c r="B7" s="9" t="s">
        <v>94</v>
      </c>
      <c r="C7" s="8">
        <v>2</v>
      </c>
      <c r="F7" s="12" t="s">
        <v>76</v>
      </c>
      <c r="G7" s="12" t="s">
        <v>95</v>
      </c>
    </row>
    <row r="8" spans="2:14" x14ac:dyDescent="0.25">
      <c r="B8" s="9" t="s">
        <v>16</v>
      </c>
      <c r="C8" s="8" t="s">
        <v>96</v>
      </c>
      <c r="F8" s="8">
        <v>1</v>
      </c>
      <c r="G8" s="8" t="s">
        <v>97</v>
      </c>
    </row>
    <row r="9" spans="2:14" x14ac:dyDescent="0.25">
      <c r="B9" s="9" t="s">
        <v>24</v>
      </c>
      <c r="C9" s="8" t="s">
        <v>98</v>
      </c>
      <c r="F9" s="8">
        <v>2</v>
      </c>
      <c r="G9" s="8" t="s">
        <v>97</v>
      </c>
    </row>
    <row r="10" spans="2:14" x14ac:dyDescent="0.25">
      <c r="B10" s="9" t="s">
        <v>21</v>
      </c>
      <c r="C10" s="8" t="s">
        <v>99</v>
      </c>
      <c r="F10" s="8">
        <v>3</v>
      </c>
      <c r="G10" s="8" t="s">
        <v>97</v>
      </c>
    </row>
    <row r="11" spans="2:14" x14ac:dyDescent="0.25">
      <c r="B11" s="9" t="s">
        <v>48</v>
      </c>
      <c r="C11" s="8" t="s">
        <v>100</v>
      </c>
      <c r="F11" s="8">
        <v>4</v>
      </c>
      <c r="G11" s="8" t="s">
        <v>97</v>
      </c>
    </row>
    <row r="12" spans="2:14" x14ac:dyDescent="0.25">
      <c r="B12" s="9" t="s">
        <v>101</v>
      </c>
      <c r="C12" s="8" t="s">
        <v>102</v>
      </c>
      <c r="F12" s="8">
        <v>5</v>
      </c>
      <c r="G12" s="8" t="s">
        <v>97</v>
      </c>
    </row>
    <row r="13" spans="2:14" x14ac:dyDescent="0.25">
      <c r="B13" s="9" t="s">
        <v>103</v>
      </c>
      <c r="C13" s="8">
        <v>7</v>
      </c>
    </row>
    <row r="14" spans="2:14" x14ac:dyDescent="0.25">
      <c r="B14" s="9" t="s">
        <v>104</v>
      </c>
      <c r="C14" s="8">
        <v>1</v>
      </c>
      <c r="F14" s="12" t="s">
        <v>2</v>
      </c>
      <c r="G14" s="12" t="s">
        <v>3</v>
      </c>
      <c r="H14" s="12" t="s">
        <v>4</v>
      </c>
      <c r="I14" s="12" t="s">
        <v>5</v>
      </c>
      <c r="J14" s="12" t="s">
        <v>6</v>
      </c>
      <c r="K14" s="12" t="s">
        <v>7</v>
      </c>
      <c r="L14" s="12" t="s">
        <v>8</v>
      </c>
    </row>
    <row r="15" spans="2:14" x14ac:dyDescent="0.25">
      <c r="B15" s="9" t="s">
        <v>105</v>
      </c>
      <c r="C15" s="8"/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4</v>
      </c>
    </row>
    <row r="16" spans="2:14" x14ac:dyDescent="0.25">
      <c r="B16" s="9" t="s">
        <v>27</v>
      </c>
      <c r="C16" s="8">
        <v>0.5</v>
      </c>
      <c r="F16" s="8">
        <v>24.625</v>
      </c>
      <c r="G16" s="8">
        <v>280</v>
      </c>
      <c r="H16" s="8">
        <v>104.25</v>
      </c>
      <c r="I16" s="8">
        <v>103.853515625</v>
      </c>
      <c r="J16" s="8">
        <v>40.5</v>
      </c>
      <c r="K16" s="8">
        <v>167.4765625</v>
      </c>
      <c r="L16" s="8">
        <v>5</v>
      </c>
    </row>
    <row r="17" spans="6:12" x14ac:dyDescent="0.25">
      <c r="F17" s="8">
        <v>25.15625</v>
      </c>
      <c r="G17" s="8">
        <v>300.5</v>
      </c>
      <c r="H17" s="8">
        <v>87</v>
      </c>
      <c r="I17" s="8">
        <v>47.6875</v>
      </c>
      <c r="J17" s="8">
        <v>23.125</v>
      </c>
      <c r="K17" s="8">
        <v>0</v>
      </c>
      <c r="L17" s="8">
        <v>4</v>
      </c>
    </row>
    <row r="18" spans="6:12" x14ac:dyDescent="0.25">
      <c r="F18" s="8">
        <v>22.25</v>
      </c>
      <c r="G18" s="8">
        <v>0</v>
      </c>
      <c r="H18" s="8">
        <v>0</v>
      </c>
      <c r="I18" s="8">
        <v>0</v>
      </c>
      <c r="J18" s="8">
        <v>11.375</v>
      </c>
      <c r="K18" s="8">
        <v>0</v>
      </c>
      <c r="L18" s="8">
        <v>2</v>
      </c>
    </row>
    <row r="19" spans="6:12" x14ac:dyDescent="0.25">
      <c r="F19" s="8">
        <v>28.875</v>
      </c>
      <c r="G19" s="8">
        <v>143.5</v>
      </c>
      <c r="H19" s="8">
        <v>90</v>
      </c>
      <c r="I19" s="8">
        <v>160.806640625</v>
      </c>
      <c r="J19" s="8">
        <v>27.6875</v>
      </c>
      <c r="K19" s="8">
        <v>172.6171875</v>
      </c>
      <c r="L19" s="8">
        <v>4</v>
      </c>
    </row>
    <row r="20" spans="6:12" x14ac:dyDescent="0.25">
      <c r="F20" s="8">
        <v>34</v>
      </c>
      <c r="G20" s="8">
        <v>169.75</v>
      </c>
      <c r="H20" s="8">
        <v>107.75</v>
      </c>
      <c r="I20" s="8">
        <v>126.537109375</v>
      </c>
      <c r="J20" s="8">
        <v>40.0625</v>
      </c>
      <c r="K20" s="8">
        <v>112.9375</v>
      </c>
      <c r="L20" s="8">
        <v>4</v>
      </c>
    </row>
    <row r="21" spans="6:12" x14ac:dyDescent="0.25">
      <c r="F21" s="8">
        <v>26.4375</v>
      </c>
      <c r="G21" s="8">
        <v>306.5</v>
      </c>
      <c r="H21" s="8">
        <v>110</v>
      </c>
      <c r="I21" s="8">
        <v>62.890625</v>
      </c>
      <c r="J21" s="8">
        <v>23.875</v>
      </c>
      <c r="K21" s="8">
        <v>0</v>
      </c>
      <c r="L21" s="8">
        <v>3</v>
      </c>
    </row>
    <row r="22" spans="6:12" x14ac:dyDescent="0.25">
      <c r="F22" s="8">
        <v>15.8125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</v>
      </c>
    </row>
    <row r="23" spans="6:12" x14ac:dyDescent="0.25">
      <c r="F23" s="8">
        <v>25.40625</v>
      </c>
      <c r="G23" s="8">
        <v>257.75</v>
      </c>
      <c r="H23" s="8">
        <v>111.25</v>
      </c>
      <c r="I23" s="8">
        <v>63.15234375</v>
      </c>
      <c r="J23" s="8">
        <v>33</v>
      </c>
      <c r="K23" s="8">
        <v>0</v>
      </c>
      <c r="L23" s="8">
        <v>3</v>
      </c>
    </row>
    <row r="24" spans="6:12" x14ac:dyDescent="0.25">
      <c r="F24" s="8">
        <v>28.125</v>
      </c>
      <c r="G24" s="8">
        <v>319.75</v>
      </c>
      <c r="H24" s="8">
        <v>115.125</v>
      </c>
      <c r="I24" s="8">
        <v>85.427734375</v>
      </c>
      <c r="J24" s="8">
        <v>32.6875</v>
      </c>
      <c r="K24" s="8">
        <v>107.3515625</v>
      </c>
      <c r="L24" s="8">
        <v>5</v>
      </c>
    </row>
    <row r="25" spans="6:12" x14ac:dyDescent="0.25">
      <c r="F25" s="8">
        <v>21.25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1</v>
      </c>
    </row>
    <row r="26" spans="6:12" x14ac:dyDescent="0.25">
      <c r="F26" s="8">
        <v>30.25</v>
      </c>
      <c r="G26" s="8">
        <v>74</v>
      </c>
      <c r="H26" s="8">
        <v>84.5</v>
      </c>
      <c r="I26" s="8">
        <v>41.30859375</v>
      </c>
      <c r="J26" s="8">
        <v>18.0625</v>
      </c>
      <c r="K26" s="8">
        <v>43.7734375</v>
      </c>
      <c r="L26" s="8">
        <v>2</v>
      </c>
    </row>
    <row r="27" spans="6:12" x14ac:dyDescent="0.25">
      <c r="F27" s="8">
        <v>18.4375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1</v>
      </c>
    </row>
    <row r="28" spans="6:12" x14ac:dyDescent="0.25">
      <c r="F28" s="8">
        <v>23.65625</v>
      </c>
      <c r="G28" s="8">
        <v>126.25</v>
      </c>
      <c r="H28" s="8">
        <v>68.75</v>
      </c>
      <c r="I28" s="8">
        <v>30.90625</v>
      </c>
      <c r="J28" s="8">
        <v>13.5</v>
      </c>
      <c r="K28" s="8">
        <v>0</v>
      </c>
      <c r="L28" s="8">
        <v>1</v>
      </c>
    </row>
    <row r="29" spans="6:12" x14ac:dyDescent="0.25">
      <c r="F29" s="8">
        <v>29.5</v>
      </c>
      <c r="G29" s="8">
        <v>299.25</v>
      </c>
      <c r="H29" s="8">
        <v>209.125</v>
      </c>
      <c r="I29" s="8">
        <v>172.478515625</v>
      </c>
      <c r="J29" s="8">
        <v>31.6875</v>
      </c>
      <c r="K29" s="8">
        <v>189.4609375</v>
      </c>
      <c r="L29" s="8">
        <v>5</v>
      </c>
    </row>
    <row r="30" spans="6:12" x14ac:dyDescent="0.25">
      <c r="F30" s="8">
        <v>26.75</v>
      </c>
      <c r="G30" s="8">
        <v>314.75</v>
      </c>
      <c r="H30" s="8">
        <v>41.125</v>
      </c>
      <c r="I30" s="8">
        <v>0</v>
      </c>
      <c r="J30" s="8">
        <v>13.875</v>
      </c>
      <c r="K30" s="8">
        <v>0</v>
      </c>
      <c r="L30" s="8">
        <v>5</v>
      </c>
    </row>
    <row r="31" spans="6:12" x14ac:dyDescent="0.25">
      <c r="F31" s="8">
        <v>28.375</v>
      </c>
      <c r="G31" s="8">
        <v>303.25</v>
      </c>
      <c r="H31" s="8">
        <v>93.625</v>
      </c>
      <c r="I31" s="8">
        <v>66.580078125</v>
      </c>
      <c r="J31" s="8">
        <v>26.5625</v>
      </c>
      <c r="K31" s="8">
        <v>204.6796875</v>
      </c>
      <c r="L31" s="8">
        <v>3</v>
      </c>
    </row>
    <row r="32" spans="6:12" x14ac:dyDescent="0.25">
      <c r="F32" s="8">
        <v>22.40625</v>
      </c>
      <c r="G32" s="8">
        <v>112.25</v>
      </c>
      <c r="H32" s="8">
        <v>0</v>
      </c>
      <c r="I32" s="8">
        <v>0</v>
      </c>
      <c r="J32" s="8">
        <v>7.6875</v>
      </c>
      <c r="K32" s="8">
        <v>0</v>
      </c>
      <c r="L32" s="8">
        <v>1</v>
      </c>
    </row>
    <row r="33" spans="6:12" x14ac:dyDescent="0.25">
      <c r="F33" s="8">
        <v>28.25</v>
      </c>
      <c r="G33" s="8">
        <v>105.75</v>
      </c>
      <c r="H33" s="8">
        <v>34</v>
      </c>
      <c r="I33" s="8">
        <v>0</v>
      </c>
      <c r="J33" s="8">
        <v>18.1875</v>
      </c>
      <c r="K33" s="8">
        <v>0</v>
      </c>
      <c r="L33" s="8">
        <v>3</v>
      </c>
    </row>
    <row r="34" spans="6:12" x14ac:dyDescent="0.25">
      <c r="F34" s="8">
        <v>28.125</v>
      </c>
      <c r="G34" s="8">
        <v>295</v>
      </c>
      <c r="H34" s="8">
        <v>106</v>
      </c>
      <c r="I34" s="8">
        <v>66.03515625</v>
      </c>
      <c r="J34" s="8">
        <v>35.375</v>
      </c>
      <c r="K34" s="8">
        <v>126.2734375</v>
      </c>
      <c r="L34" s="8">
        <v>3</v>
      </c>
    </row>
    <row r="35" spans="6:12" x14ac:dyDescent="0.25">
      <c r="F35" s="8">
        <v>24.625</v>
      </c>
      <c r="G35" s="8">
        <v>135.25</v>
      </c>
      <c r="H35" s="8">
        <v>69.5</v>
      </c>
      <c r="I35" s="8">
        <v>39.56640625</v>
      </c>
      <c r="J35" s="8">
        <v>17.625</v>
      </c>
      <c r="K35" s="8">
        <v>0</v>
      </c>
      <c r="L35" s="8">
        <v>2</v>
      </c>
    </row>
    <row r="36" spans="6:12" x14ac:dyDescent="0.25">
      <c r="F36" s="8">
        <v>30</v>
      </c>
      <c r="G36" s="8">
        <v>323</v>
      </c>
      <c r="H36" s="8">
        <v>98.75</v>
      </c>
      <c r="I36" s="8">
        <v>83.427734375</v>
      </c>
      <c r="J36" s="8">
        <v>23.5625</v>
      </c>
      <c r="K36" s="8">
        <v>177.1640625</v>
      </c>
      <c r="L36" s="8">
        <v>4</v>
      </c>
    </row>
    <row r="37" spans="6:12" x14ac:dyDescent="0.25">
      <c r="F37" s="8">
        <v>26.875</v>
      </c>
      <c r="G37" s="8">
        <v>353.5</v>
      </c>
      <c r="H37" s="8">
        <v>104.75</v>
      </c>
      <c r="I37" s="8">
        <v>70.041015625</v>
      </c>
      <c r="J37" s="8">
        <v>28.875</v>
      </c>
      <c r="K37" s="8">
        <v>17.6875</v>
      </c>
      <c r="L37" s="8">
        <v>5</v>
      </c>
    </row>
    <row r="38" spans="6:12" x14ac:dyDescent="0.25">
      <c r="F38" s="8">
        <v>28.25</v>
      </c>
      <c r="G38" s="8">
        <v>278.75</v>
      </c>
      <c r="H38" s="8">
        <v>76.25</v>
      </c>
      <c r="I38" s="8">
        <v>44.0859375</v>
      </c>
      <c r="J38" s="8">
        <v>20.875</v>
      </c>
      <c r="K38" s="8">
        <v>23.359375</v>
      </c>
      <c r="L38" s="8">
        <v>4</v>
      </c>
    </row>
    <row r="39" spans="6:12" x14ac:dyDescent="0.25">
      <c r="F39" s="8">
        <v>30.75</v>
      </c>
      <c r="G39" s="8">
        <v>286.25</v>
      </c>
      <c r="H39" s="8">
        <v>98</v>
      </c>
      <c r="I39" s="8">
        <v>100.978515625</v>
      </c>
      <c r="J39" s="8">
        <v>29.5625</v>
      </c>
      <c r="K39" s="8">
        <v>89.9921875</v>
      </c>
      <c r="L39" s="8">
        <v>3</v>
      </c>
    </row>
    <row r="40" spans="6:12" x14ac:dyDescent="0.25">
      <c r="F40" s="8">
        <v>31.75</v>
      </c>
      <c r="G40" s="8">
        <v>109</v>
      </c>
      <c r="H40" s="8">
        <v>99.75</v>
      </c>
      <c r="I40" s="8">
        <v>29.453125</v>
      </c>
      <c r="J40" s="8">
        <v>26.1875</v>
      </c>
      <c r="K40" s="8">
        <v>0</v>
      </c>
      <c r="L40" s="8">
        <v>3</v>
      </c>
    </row>
    <row r="41" spans="6:12" x14ac:dyDescent="0.25">
      <c r="F41" s="8">
        <v>28.25</v>
      </c>
      <c r="G41" s="8">
        <v>0</v>
      </c>
      <c r="H41" s="8">
        <v>0</v>
      </c>
      <c r="I41" s="8">
        <v>0</v>
      </c>
      <c r="J41" s="8">
        <v>26.125</v>
      </c>
      <c r="K41" s="8">
        <v>0</v>
      </c>
      <c r="L41" s="8">
        <v>1</v>
      </c>
    </row>
    <row r="42" spans="6:12" x14ac:dyDescent="0.25">
      <c r="F42" s="8">
        <v>30.25</v>
      </c>
      <c r="G42" s="8">
        <v>94.25</v>
      </c>
      <c r="H42" s="8">
        <v>128</v>
      </c>
      <c r="I42" s="8">
        <v>0</v>
      </c>
      <c r="J42" s="8">
        <v>20.125</v>
      </c>
      <c r="K42" s="8">
        <v>0</v>
      </c>
      <c r="L42" s="8">
        <v>3</v>
      </c>
    </row>
    <row r="43" spans="6:12" x14ac:dyDescent="0.25">
      <c r="F43" s="8">
        <v>29.875</v>
      </c>
      <c r="G43" s="8">
        <v>168</v>
      </c>
      <c r="H43" s="8">
        <v>92.75</v>
      </c>
      <c r="I43" s="8">
        <v>62.2734375</v>
      </c>
      <c r="J43" s="8">
        <v>25.375</v>
      </c>
      <c r="K43" s="8">
        <v>39.40625</v>
      </c>
      <c r="L43" s="8">
        <v>4</v>
      </c>
    </row>
    <row r="44" spans="6:12" x14ac:dyDescent="0.25">
      <c r="F44" s="8">
        <v>22.53125</v>
      </c>
      <c r="G44" s="8">
        <v>286.25</v>
      </c>
      <c r="H44" s="8">
        <v>124.5</v>
      </c>
      <c r="I44" s="8">
        <v>83.9609375</v>
      </c>
      <c r="J44" s="8">
        <v>42.375</v>
      </c>
      <c r="K44" s="8">
        <v>219.796875</v>
      </c>
      <c r="L44" s="8">
        <v>4</v>
      </c>
    </row>
    <row r="45" spans="6:12" x14ac:dyDescent="0.25">
      <c r="F45" s="8">
        <v>27</v>
      </c>
      <c r="G45" s="8">
        <v>296.25</v>
      </c>
      <c r="H45" s="8">
        <v>107.75</v>
      </c>
      <c r="I45" s="8">
        <v>69.37890625</v>
      </c>
      <c r="J45" s="8">
        <v>34.9375</v>
      </c>
      <c r="K45" s="8">
        <v>197.1015625</v>
      </c>
      <c r="L45" s="8">
        <v>3</v>
      </c>
    </row>
    <row r="46" spans="6:12" x14ac:dyDescent="0.25">
      <c r="F46" s="8">
        <v>29.25</v>
      </c>
      <c r="G46" s="8">
        <v>328.5</v>
      </c>
      <c r="H46" s="8">
        <v>0</v>
      </c>
      <c r="I46" s="8">
        <v>38.546875</v>
      </c>
      <c r="J46" s="8">
        <v>28.5625</v>
      </c>
      <c r="K46" s="8">
        <v>0</v>
      </c>
      <c r="L46" s="8">
        <v>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9"/>
  <sheetViews>
    <sheetView showGridLines="0" topLeftCell="A57" workbookViewId="0"/>
  </sheetViews>
  <sheetFormatPr defaultRowHeight="15" x14ac:dyDescent="0.25"/>
  <cols>
    <col min="14" max="14" width="11.140625" bestFit="1" customWidth="1"/>
  </cols>
  <sheetData>
    <row r="2" spans="1:17" ht="18.75" x14ac:dyDescent="0.3">
      <c r="B2" s="10" t="s">
        <v>52</v>
      </c>
      <c r="N2" t="s">
        <v>9</v>
      </c>
    </row>
    <row r="4" spans="1:17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6"/>
      <c r="N4" s="24" t="s">
        <v>31</v>
      </c>
      <c r="O4" s="25"/>
      <c r="P4" s="25"/>
      <c r="Q4" s="26"/>
    </row>
    <row r="5" spans="1:17" x14ac:dyDescent="0.25">
      <c r="B5" s="27" t="s">
        <v>47</v>
      </c>
      <c r="C5" s="28"/>
      <c r="D5" s="27" t="s">
        <v>48</v>
      </c>
      <c r="E5" s="28"/>
      <c r="F5" s="27" t="s">
        <v>49</v>
      </c>
      <c r="G5" s="28"/>
      <c r="H5" s="27" t="s">
        <v>50</v>
      </c>
      <c r="I5" s="28"/>
      <c r="J5" s="27" t="s">
        <v>51</v>
      </c>
      <c r="K5" s="28"/>
      <c r="N5" s="12" t="s">
        <v>32</v>
      </c>
      <c r="O5" s="12" t="s">
        <v>33</v>
      </c>
      <c r="P5" s="12" t="s">
        <v>34</v>
      </c>
      <c r="Q5" s="12" t="s">
        <v>35</v>
      </c>
    </row>
    <row r="6" spans="1:17" x14ac:dyDescent="0.25">
      <c r="N6" s="8">
        <v>1</v>
      </c>
      <c r="O6" s="8">
        <v>33</v>
      </c>
      <c r="P6" s="8">
        <v>10</v>
      </c>
      <c r="Q6" s="8">
        <v>44</v>
      </c>
    </row>
    <row r="12" spans="1:17" ht="18.75" x14ac:dyDescent="0.3">
      <c r="A12" s="14" t="s">
        <v>47</v>
      </c>
    </row>
    <row r="14" spans="1:17" ht="15.75" x14ac:dyDescent="0.25">
      <c r="B14" s="24" t="s">
        <v>39</v>
      </c>
      <c r="C14" s="25"/>
      <c r="D14" s="25"/>
      <c r="E14" s="25"/>
      <c r="F14" s="25"/>
      <c r="G14" s="25"/>
      <c r="H14" s="25"/>
      <c r="I14" s="25"/>
      <c r="J14" s="26"/>
    </row>
    <row r="15" spans="1:17" x14ac:dyDescent="0.25">
      <c r="B15" s="39" t="s">
        <v>36</v>
      </c>
      <c r="C15" s="40"/>
      <c r="D15" s="40"/>
      <c r="E15" s="41"/>
      <c r="F15" s="36" t="s">
        <v>37</v>
      </c>
      <c r="G15" s="37"/>
      <c r="H15" s="37"/>
      <c r="I15" s="37"/>
      <c r="J15" s="38"/>
    </row>
    <row r="16" spans="1:17" x14ac:dyDescent="0.25">
      <c r="B16" s="39" t="s">
        <v>38</v>
      </c>
      <c r="C16" s="40"/>
      <c r="D16" s="40"/>
      <c r="E16" s="41"/>
      <c r="F16" s="36" t="s">
        <v>39</v>
      </c>
      <c r="G16" s="37"/>
      <c r="H16" s="37"/>
      <c r="I16" s="37"/>
      <c r="J16" s="38"/>
    </row>
    <row r="17" spans="2:10" x14ac:dyDescent="0.25">
      <c r="B17" s="39" t="s">
        <v>53</v>
      </c>
      <c r="C17" s="40"/>
      <c r="D17" s="40"/>
      <c r="E17" s="41"/>
      <c r="F17" s="36" t="s">
        <v>54</v>
      </c>
      <c r="G17" s="37"/>
      <c r="H17" s="37"/>
      <c r="I17" s="37"/>
      <c r="J17" s="38"/>
    </row>
    <row r="18" spans="2:10" x14ac:dyDescent="0.25">
      <c r="B18" s="39" t="s">
        <v>55</v>
      </c>
      <c r="C18" s="40"/>
      <c r="D18" s="40"/>
      <c r="E18" s="41"/>
      <c r="F18" s="36" t="b">
        <v>0</v>
      </c>
      <c r="G18" s="37"/>
      <c r="H18" s="37"/>
      <c r="I18" s="37"/>
      <c r="J18" s="38"/>
    </row>
    <row r="19" spans="2:10" x14ac:dyDescent="0.25">
      <c r="B19" s="39" t="s">
        <v>56</v>
      </c>
      <c r="C19" s="40"/>
      <c r="D19" s="40"/>
      <c r="E19" s="41"/>
      <c r="F19" s="36">
        <v>32</v>
      </c>
      <c r="G19" s="37"/>
      <c r="H19" s="37"/>
      <c r="I19" s="37"/>
      <c r="J19" s="38"/>
    </row>
    <row r="20" spans="2:10" x14ac:dyDescent="0.25">
      <c r="B20" s="39" t="s">
        <v>57</v>
      </c>
      <c r="C20" s="40"/>
      <c r="D20" s="40"/>
      <c r="E20" s="41"/>
      <c r="F20" s="36">
        <v>22</v>
      </c>
      <c r="G20" s="37"/>
      <c r="H20" s="37"/>
      <c r="I20" s="37"/>
      <c r="J20" s="38"/>
    </row>
    <row r="22" spans="2:10" ht="15.75" x14ac:dyDescent="0.25">
      <c r="B22" s="24" t="s">
        <v>58</v>
      </c>
      <c r="C22" s="25"/>
      <c r="D22" s="25"/>
      <c r="E22" s="25"/>
      <c r="F22" s="25"/>
      <c r="G22" s="25"/>
      <c r="H22" s="25"/>
      <c r="I22" s="26"/>
    </row>
    <row r="23" spans="2:10" x14ac:dyDescent="0.25">
      <c r="B23" s="39" t="s">
        <v>59</v>
      </c>
      <c r="C23" s="41"/>
      <c r="D23" s="36">
        <v>6</v>
      </c>
      <c r="E23" s="37"/>
      <c r="F23" s="37"/>
      <c r="G23" s="37"/>
      <c r="H23" s="37"/>
      <c r="I23" s="38"/>
    </row>
    <row r="24" spans="2:10" x14ac:dyDescent="0.25">
      <c r="B24" s="39" t="s">
        <v>60</v>
      </c>
      <c r="C24" s="41"/>
      <c r="D24" s="8" t="s">
        <v>2</v>
      </c>
      <c r="E24" s="8" t="s">
        <v>3</v>
      </c>
      <c r="F24" s="8" t="s">
        <v>4</v>
      </c>
      <c r="G24" s="8" t="s">
        <v>5</v>
      </c>
      <c r="H24" s="8" t="s">
        <v>6</v>
      </c>
      <c r="I24" s="8" t="s">
        <v>7</v>
      </c>
    </row>
    <row r="25" spans="2:10" x14ac:dyDescent="0.25">
      <c r="B25" s="39" t="s">
        <v>61</v>
      </c>
      <c r="C25" s="41"/>
      <c r="D25" s="29" t="s">
        <v>8</v>
      </c>
      <c r="E25" s="32"/>
      <c r="F25" s="32"/>
      <c r="G25" s="32"/>
      <c r="H25" s="32"/>
      <c r="I25" s="28"/>
    </row>
    <row r="27" spans="2:10" ht="15.75" x14ac:dyDescent="0.25">
      <c r="B27" s="24" t="s">
        <v>62</v>
      </c>
      <c r="C27" s="25"/>
      <c r="D27" s="25"/>
      <c r="E27" s="25"/>
      <c r="F27" s="26"/>
    </row>
    <row r="28" spans="2:10" x14ac:dyDescent="0.25">
      <c r="B28" s="39" t="s">
        <v>63</v>
      </c>
      <c r="C28" s="40"/>
      <c r="D28" s="40"/>
      <c r="E28" s="41"/>
      <c r="F28" s="8" t="s">
        <v>64</v>
      </c>
    </row>
    <row r="29" spans="2:10" x14ac:dyDescent="0.25">
      <c r="B29" s="39" t="s">
        <v>65</v>
      </c>
      <c r="C29" s="40"/>
      <c r="D29" s="40"/>
      <c r="E29" s="41"/>
      <c r="F29" s="8" t="s">
        <v>66</v>
      </c>
    </row>
    <row r="30" spans="2:10" x14ac:dyDescent="0.25">
      <c r="B30" s="39" t="s">
        <v>67</v>
      </c>
      <c r="C30" s="40"/>
      <c r="D30" s="40"/>
      <c r="E30" s="41"/>
      <c r="F30" s="8" t="s">
        <v>64</v>
      </c>
    </row>
    <row r="31" spans="2:10" x14ac:dyDescent="0.25">
      <c r="B31" s="39" t="s">
        <v>68</v>
      </c>
      <c r="C31" s="40"/>
      <c r="D31" s="40"/>
      <c r="E31" s="41"/>
      <c r="F31" s="8" t="s">
        <v>66</v>
      </c>
    </row>
    <row r="32" spans="2:10" x14ac:dyDescent="0.25">
      <c r="B32" s="39" t="s">
        <v>69</v>
      </c>
      <c r="C32" s="40"/>
      <c r="D32" s="40"/>
      <c r="E32" s="41"/>
      <c r="F32" s="8" t="s">
        <v>66</v>
      </c>
    </row>
    <row r="34" spans="1:6" ht="15.75" x14ac:dyDescent="0.25">
      <c r="B34" s="24" t="s">
        <v>70</v>
      </c>
      <c r="C34" s="25"/>
      <c r="D34" s="25"/>
      <c r="E34" s="25"/>
      <c r="F34" s="26"/>
    </row>
    <row r="35" spans="1:6" x14ac:dyDescent="0.25">
      <c r="B35" s="29" t="s">
        <v>71</v>
      </c>
      <c r="C35" s="32"/>
      <c r="D35" s="32"/>
      <c r="E35" s="32"/>
      <c r="F35" s="28"/>
    </row>
    <row r="36" spans="1:6" x14ac:dyDescent="0.25">
      <c r="B36" s="29" t="s">
        <v>72</v>
      </c>
      <c r="C36" s="32"/>
      <c r="D36" s="32"/>
      <c r="E36" s="32"/>
      <c r="F36" s="28"/>
    </row>
    <row r="37" spans="1:6" x14ac:dyDescent="0.25">
      <c r="B37" s="29" t="s">
        <v>73</v>
      </c>
      <c r="C37" s="32"/>
      <c r="D37" s="32"/>
      <c r="E37" s="32"/>
      <c r="F37" s="28"/>
    </row>
    <row r="39" spans="1:6" ht="18.75" x14ac:dyDescent="0.3">
      <c r="A39" s="14" t="s">
        <v>74</v>
      </c>
    </row>
    <row r="41" spans="1:6" x14ac:dyDescent="0.25">
      <c r="B41" s="29" t="s">
        <v>75</v>
      </c>
      <c r="C41" s="32"/>
      <c r="D41" s="32"/>
      <c r="E41" s="28"/>
    </row>
    <row r="43" spans="1:6" x14ac:dyDescent="0.25">
      <c r="B43" s="12" t="s">
        <v>76</v>
      </c>
      <c r="C43" s="12" t="s">
        <v>77</v>
      </c>
    </row>
    <row r="44" spans="1:6" x14ac:dyDescent="0.25">
      <c r="B44" s="9">
        <v>1</v>
      </c>
      <c r="C44" s="8">
        <v>0.1875</v>
      </c>
    </row>
    <row r="45" spans="1:6" x14ac:dyDescent="0.25">
      <c r="B45" s="9">
        <v>2</v>
      </c>
      <c r="C45" s="8">
        <v>9.375E-2</v>
      </c>
    </row>
    <row r="46" spans="1:6" x14ac:dyDescent="0.25">
      <c r="B46" s="9">
        <v>3</v>
      </c>
      <c r="C46" s="8">
        <v>0.3125</v>
      </c>
    </row>
    <row r="47" spans="1:6" x14ac:dyDescent="0.25">
      <c r="B47" s="9">
        <v>4</v>
      </c>
      <c r="C47" s="8">
        <v>0.25</v>
      </c>
    </row>
    <row r="48" spans="1:6" x14ac:dyDescent="0.25">
      <c r="B48" s="9">
        <v>5</v>
      </c>
      <c r="C48" s="8">
        <v>0.15625</v>
      </c>
    </row>
    <row r="51" spans="1:7" ht="18.75" x14ac:dyDescent="0.3">
      <c r="A51" s="14" t="s">
        <v>78</v>
      </c>
    </row>
    <row r="53" spans="1:7" ht="15.75" x14ac:dyDescent="0.25">
      <c r="B53" s="24" t="s">
        <v>79</v>
      </c>
      <c r="C53" s="25"/>
      <c r="D53" s="25"/>
      <c r="E53" s="25"/>
      <c r="F53" s="25"/>
      <c r="G53" s="26"/>
    </row>
    <row r="54" spans="1:7" x14ac:dyDescent="0.25">
      <c r="B54" s="12"/>
      <c r="C54" s="46" t="s">
        <v>80</v>
      </c>
      <c r="D54" s="47"/>
      <c r="E54" s="47"/>
      <c r="F54" s="47"/>
      <c r="G54" s="48"/>
    </row>
    <row r="55" spans="1:7" x14ac:dyDescent="0.25">
      <c r="B55" s="9" t="s">
        <v>81</v>
      </c>
      <c r="C55" s="12">
        <v>1</v>
      </c>
      <c r="D55" s="12">
        <v>2</v>
      </c>
      <c r="E55" s="12">
        <v>3</v>
      </c>
      <c r="F55" s="12">
        <v>4</v>
      </c>
      <c r="G55" s="12">
        <v>5</v>
      </c>
    </row>
    <row r="56" spans="1:7" x14ac:dyDescent="0.25">
      <c r="B56" s="9">
        <v>1</v>
      </c>
      <c r="C56" s="8">
        <v>5</v>
      </c>
      <c r="D56" s="8">
        <v>0</v>
      </c>
      <c r="E56" s="8">
        <v>1</v>
      </c>
      <c r="F56" s="8">
        <v>0</v>
      </c>
      <c r="G56" s="8">
        <v>0</v>
      </c>
    </row>
    <row r="57" spans="1:7" x14ac:dyDescent="0.25">
      <c r="B57" s="9">
        <v>2</v>
      </c>
      <c r="C57" s="8">
        <v>1</v>
      </c>
      <c r="D57" s="8">
        <v>1</v>
      </c>
      <c r="E57" s="8">
        <v>0</v>
      </c>
      <c r="F57" s="8">
        <v>1</v>
      </c>
      <c r="G57" s="8">
        <v>0</v>
      </c>
    </row>
    <row r="58" spans="1:7" x14ac:dyDescent="0.25">
      <c r="B58" s="9">
        <v>3</v>
      </c>
      <c r="C58" s="8">
        <v>0</v>
      </c>
      <c r="D58" s="8">
        <v>1</v>
      </c>
      <c r="E58" s="8">
        <v>7</v>
      </c>
      <c r="F58" s="8">
        <v>1</v>
      </c>
      <c r="G58" s="8">
        <v>1</v>
      </c>
    </row>
    <row r="59" spans="1:7" x14ac:dyDescent="0.25">
      <c r="B59" s="9">
        <v>4</v>
      </c>
      <c r="C59" s="8">
        <v>1</v>
      </c>
      <c r="D59" s="8">
        <v>0</v>
      </c>
      <c r="E59" s="8">
        <v>5</v>
      </c>
      <c r="F59" s="8">
        <v>2</v>
      </c>
      <c r="G59" s="8">
        <v>0</v>
      </c>
    </row>
    <row r="60" spans="1:7" x14ac:dyDescent="0.25">
      <c r="B60" s="9">
        <v>5</v>
      </c>
      <c r="C60" s="8">
        <v>0</v>
      </c>
      <c r="D60" s="8">
        <v>0</v>
      </c>
      <c r="E60" s="8">
        <v>1</v>
      </c>
      <c r="F60" s="8">
        <v>1</v>
      </c>
      <c r="G60" s="8">
        <v>3</v>
      </c>
    </row>
    <row r="62" spans="1:7" ht="15.75" x14ac:dyDescent="0.25">
      <c r="B62" s="24" t="s">
        <v>82</v>
      </c>
      <c r="C62" s="25"/>
      <c r="D62" s="25"/>
      <c r="E62" s="26"/>
    </row>
    <row r="63" spans="1:7" x14ac:dyDescent="0.25">
      <c r="B63" s="12" t="s">
        <v>76</v>
      </c>
      <c r="C63" s="12" t="s">
        <v>83</v>
      </c>
      <c r="D63" s="12" t="s">
        <v>84</v>
      </c>
      <c r="E63" s="12" t="s">
        <v>85</v>
      </c>
    </row>
    <row r="64" spans="1:7" x14ac:dyDescent="0.25">
      <c r="B64" s="9">
        <v>1</v>
      </c>
      <c r="C64" s="8">
        <f>SUM($C$56:$G$56)</f>
        <v>6</v>
      </c>
      <c r="D64" s="8">
        <f>SUM($C$56:$G$56) - $C$56</f>
        <v>1</v>
      </c>
      <c r="E64" s="8">
        <f>IF($C$64=0,"Undefined",(($D$64)*100) / ($C$64))</f>
        <v>16.666666666666668</v>
      </c>
    </row>
    <row r="65" spans="1:7" x14ac:dyDescent="0.25">
      <c r="B65" s="9">
        <v>2</v>
      </c>
      <c r="C65" s="8">
        <f>SUM($C$57:$G$57)</f>
        <v>3</v>
      </c>
      <c r="D65" s="8">
        <f>SUM($C$57:$G$57) - $D$57</f>
        <v>2</v>
      </c>
      <c r="E65" s="8">
        <f>IF($C$65=0,"Undefined",(($D$65)*100) / ($C$65))</f>
        <v>66.666666666666671</v>
      </c>
    </row>
    <row r="66" spans="1:7" x14ac:dyDescent="0.25">
      <c r="B66" s="9">
        <v>3</v>
      </c>
      <c r="C66" s="8">
        <f>SUM($C$58:$G$58)</f>
        <v>10</v>
      </c>
      <c r="D66" s="8">
        <f>SUM($C$58:$G$58) - $E$58</f>
        <v>3</v>
      </c>
      <c r="E66" s="8">
        <f>IF($C$66=0,"Undefined",(($D$66)*100) / ($C$66))</f>
        <v>30</v>
      </c>
    </row>
    <row r="67" spans="1:7" x14ac:dyDescent="0.25">
      <c r="B67" s="9">
        <v>4</v>
      </c>
      <c r="C67" s="8">
        <f>SUM($C$59:$G$59)</f>
        <v>8</v>
      </c>
      <c r="D67" s="8">
        <f>SUM($C$59:$G$59) - $F$59</f>
        <v>6</v>
      </c>
      <c r="E67" s="8">
        <f>IF($C$67=0,"Undefined",(($D$67)*100) / ($C$67))</f>
        <v>75</v>
      </c>
    </row>
    <row r="68" spans="1:7" x14ac:dyDescent="0.25">
      <c r="B68" s="9">
        <v>5</v>
      </c>
      <c r="C68" s="8">
        <f>SUM($C$60:$G$60)</f>
        <v>5</v>
      </c>
      <c r="D68" s="8">
        <f>SUM($C$60:$G$60) - $G$60</f>
        <v>2</v>
      </c>
      <c r="E68" s="8">
        <f>IF($C$68=0,"Undefined",(($D$68)*100) / ($C$68))</f>
        <v>40</v>
      </c>
    </row>
    <row r="69" spans="1:7" x14ac:dyDescent="0.25">
      <c r="B69" s="9" t="s">
        <v>86</v>
      </c>
      <c r="C69" s="8">
        <f>SUM($C$64:$C$68)</f>
        <v>32</v>
      </c>
      <c r="D69" s="8">
        <f>SUM($D$64:$D$68)</f>
        <v>14</v>
      </c>
      <c r="E69" s="8">
        <f>IF($C$69=0,"Undefined",(($D$69)*100) / ($C$69))</f>
        <v>43.75</v>
      </c>
    </row>
    <row r="71" spans="1:7" ht="18.75" x14ac:dyDescent="0.3">
      <c r="A71" s="14" t="s">
        <v>87</v>
      </c>
    </row>
    <row r="73" spans="1:7" ht="15.75" x14ac:dyDescent="0.25">
      <c r="B73" s="24" t="s">
        <v>79</v>
      </c>
      <c r="C73" s="25"/>
      <c r="D73" s="25"/>
      <c r="E73" s="25"/>
      <c r="F73" s="25"/>
      <c r="G73" s="26"/>
    </row>
    <row r="74" spans="1:7" x14ac:dyDescent="0.25">
      <c r="B74" s="12"/>
      <c r="C74" s="46" t="s">
        <v>80</v>
      </c>
      <c r="D74" s="47"/>
      <c r="E74" s="47"/>
      <c r="F74" s="47"/>
      <c r="G74" s="48"/>
    </row>
    <row r="75" spans="1:7" x14ac:dyDescent="0.25">
      <c r="B75" s="9" t="s">
        <v>81</v>
      </c>
      <c r="C75" s="12">
        <v>1</v>
      </c>
      <c r="D75" s="12">
        <v>2</v>
      </c>
      <c r="E75" s="12">
        <v>3</v>
      </c>
      <c r="F75" s="12">
        <v>4</v>
      </c>
      <c r="G75" s="12">
        <v>5</v>
      </c>
    </row>
    <row r="76" spans="1:7" x14ac:dyDescent="0.25">
      <c r="B76" s="9">
        <v>1</v>
      </c>
      <c r="C76" s="8">
        <v>1</v>
      </c>
      <c r="D76" s="8">
        <v>0</v>
      </c>
      <c r="E76" s="8">
        <v>0</v>
      </c>
      <c r="F76" s="8">
        <v>0</v>
      </c>
      <c r="G76" s="8">
        <v>0</v>
      </c>
    </row>
    <row r="77" spans="1:7" x14ac:dyDescent="0.25">
      <c r="B77" s="9">
        <v>2</v>
      </c>
      <c r="C77" s="8">
        <v>1</v>
      </c>
      <c r="D77" s="8">
        <v>0</v>
      </c>
      <c r="E77" s="8">
        <v>3</v>
      </c>
      <c r="F77" s="8">
        <v>0</v>
      </c>
      <c r="G77" s="8">
        <v>0</v>
      </c>
    </row>
    <row r="78" spans="1:7" x14ac:dyDescent="0.25">
      <c r="B78" s="9">
        <v>3</v>
      </c>
      <c r="C78" s="8">
        <v>3</v>
      </c>
      <c r="D78" s="8">
        <v>0</v>
      </c>
      <c r="E78" s="8">
        <v>4</v>
      </c>
      <c r="F78" s="8">
        <v>1</v>
      </c>
      <c r="G78" s="8">
        <v>1</v>
      </c>
    </row>
    <row r="79" spans="1:7" x14ac:dyDescent="0.25">
      <c r="B79" s="9">
        <v>4</v>
      </c>
      <c r="C79" s="8">
        <v>0</v>
      </c>
      <c r="D79" s="8">
        <v>0</v>
      </c>
      <c r="E79" s="8">
        <v>3</v>
      </c>
      <c r="F79" s="8">
        <v>2</v>
      </c>
      <c r="G79" s="8">
        <v>0</v>
      </c>
    </row>
    <row r="80" spans="1:7" x14ac:dyDescent="0.25">
      <c r="B80" s="9">
        <v>5</v>
      </c>
      <c r="C80" s="8">
        <v>0</v>
      </c>
      <c r="D80" s="8">
        <v>0</v>
      </c>
      <c r="E80" s="8">
        <v>1</v>
      </c>
      <c r="F80" s="8">
        <v>1</v>
      </c>
      <c r="G80" s="8">
        <v>1</v>
      </c>
    </row>
    <row r="82" spans="2:5" ht="15.75" x14ac:dyDescent="0.25">
      <c r="B82" s="24" t="s">
        <v>82</v>
      </c>
      <c r="C82" s="25"/>
      <c r="D82" s="25"/>
      <c r="E82" s="26"/>
    </row>
    <row r="83" spans="2:5" x14ac:dyDescent="0.25">
      <c r="B83" s="12" t="s">
        <v>76</v>
      </c>
      <c r="C83" s="12" t="s">
        <v>83</v>
      </c>
      <c r="D83" s="12" t="s">
        <v>84</v>
      </c>
      <c r="E83" s="12" t="s">
        <v>85</v>
      </c>
    </row>
    <row r="84" spans="2:5" x14ac:dyDescent="0.25">
      <c r="B84" s="9">
        <v>1</v>
      </c>
      <c r="C84" s="8">
        <f>SUM($C$76:$G$76)</f>
        <v>1</v>
      </c>
      <c r="D84" s="8">
        <f>SUM($C$76:$G$76) - $C$76</f>
        <v>0</v>
      </c>
      <c r="E84" s="8">
        <f>IF($C$84=0,"Undefined",(($D$84)*100) / ($C$84))</f>
        <v>0</v>
      </c>
    </row>
    <row r="85" spans="2:5" x14ac:dyDescent="0.25">
      <c r="B85" s="9">
        <v>2</v>
      </c>
      <c r="C85" s="8">
        <f>SUM($C$77:$G$77)</f>
        <v>4</v>
      </c>
      <c r="D85" s="8">
        <f>SUM($C$77:$G$77) - $D$77</f>
        <v>4</v>
      </c>
      <c r="E85" s="8">
        <f>IF($C$85=0,"Undefined",(($D$85)*100) / ($C$85))</f>
        <v>100</v>
      </c>
    </row>
    <row r="86" spans="2:5" x14ac:dyDescent="0.25">
      <c r="B86" s="9">
        <v>3</v>
      </c>
      <c r="C86" s="8">
        <f>SUM($C$78:$G$78)</f>
        <v>9</v>
      </c>
      <c r="D86" s="8">
        <f>SUM($C$78:$G$78) - $E$78</f>
        <v>5</v>
      </c>
      <c r="E86" s="8">
        <f>IF($C$86=0,"Undefined",(($D$86)*100) / ($C$86))</f>
        <v>55.555555555555557</v>
      </c>
    </row>
    <row r="87" spans="2:5" x14ac:dyDescent="0.25">
      <c r="B87" s="9">
        <v>4</v>
      </c>
      <c r="C87" s="8">
        <f>SUM($C$79:$G$79)</f>
        <v>5</v>
      </c>
      <c r="D87" s="8">
        <f>SUM($C$79:$G$79) - $F$79</f>
        <v>3</v>
      </c>
      <c r="E87" s="8">
        <f>IF($C$87=0,"Undefined",(($D$87)*100) / ($C$87))</f>
        <v>60</v>
      </c>
    </row>
    <row r="88" spans="2:5" x14ac:dyDescent="0.25">
      <c r="B88" s="9">
        <v>5</v>
      </c>
      <c r="C88" s="8">
        <f>SUM($C$80:$G$80)</f>
        <v>3</v>
      </c>
      <c r="D88" s="8">
        <f>SUM($C$80:$G$80) - $G$80</f>
        <v>2</v>
      </c>
      <c r="E88" s="8">
        <f>IF($C$88=0,"Undefined",(($D$88)*100) / ($C$88))</f>
        <v>66.666666666666671</v>
      </c>
    </row>
    <row r="89" spans="2:5" x14ac:dyDescent="0.25">
      <c r="B89" s="9" t="s">
        <v>86</v>
      </c>
      <c r="C89" s="8">
        <f>SUM($C$84:$C$88)</f>
        <v>22</v>
      </c>
      <c r="D89" s="8">
        <f>SUM($D$84:$D$88)</f>
        <v>14</v>
      </c>
      <c r="E89" s="8">
        <f>IF($C$89=0,"Undefined",(($D$89)*100) / ($C$89))</f>
        <v>63.636363636363633</v>
      </c>
    </row>
  </sheetData>
  <mergeCells count="43">
    <mergeCell ref="B19:E19"/>
    <mergeCell ref="B14:J14"/>
    <mergeCell ref="B15:E15"/>
    <mergeCell ref="B16:E16"/>
    <mergeCell ref="B17:E17"/>
    <mergeCell ref="B18:E18"/>
    <mergeCell ref="F16:J16"/>
    <mergeCell ref="F17:J17"/>
    <mergeCell ref="F18:J18"/>
    <mergeCell ref="F19:J19"/>
    <mergeCell ref="F20:J20"/>
    <mergeCell ref="B62:E62"/>
    <mergeCell ref="B73:G73"/>
    <mergeCell ref="C74:G74"/>
    <mergeCell ref="B82:E82"/>
    <mergeCell ref="B5:C5"/>
    <mergeCell ref="D5:E5"/>
    <mergeCell ref="F5:G5"/>
    <mergeCell ref="B34:F34"/>
    <mergeCell ref="B35:F35"/>
    <mergeCell ref="B36:F36"/>
    <mergeCell ref="B37:F37"/>
    <mergeCell ref="B41:E41"/>
    <mergeCell ref="B53:G53"/>
    <mergeCell ref="B27:F27"/>
    <mergeCell ref="B28:E28"/>
    <mergeCell ref="B29:E29"/>
    <mergeCell ref="H5:I5"/>
    <mergeCell ref="J5:K5"/>
    <mergeCell ref="B4:K4"/>
    <mergeCell ref="N4:Q4"/>
    <mergeCell ref="C54:G54"/>
    <mergeCell ref="B30:E30"/>
    <mergeCell ref="B31:E31"/>
    <mergeCell ref="B32:E32"/>
    <mergeCell ref="B22:I22"/>
    <mergeCell ref="B23:C23"/>
    <mergeCell ref="B24:C24"/>
    <mergeCell ref="B25:C25"/>
    <mergeCell ref="D23:I23"/>
    <mergeCell ref="D25:I25"/>
    <mergeCell ref="B20:E20"/>
    <mergeCell ref="F15:J15"/>
  </mergeCells>
  <hyperlinks>
    <hyperlink ref="B5" location="'DA_Output'!$A$12:$A$12" display="Inputs"/>
    <hyperlink ref="D5" location="'DA_Output'!$A$39:$A$39" display="Prior Class Probabilities"/>
    <hyperlink ref="F5" location="'DA_Output'!$A$51:$A$51" display="Train. Score - LDA Summary"/>
    <hyperlink ref="H5" location="'DA_Output'!$A$71:$A$71" display="Valid. Score - LDA Summary"/>
    <hyperlink ref="J5" location="'DA_ValidationScoreLDA'!$B$12:$B$12" display="LDA Valid. Detail Rpt.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8"/>
  <sheetViews>
    <sheetView showGridLines="0" workbookViewId="0">
      <selection activeCell="P30" sqref="P28:P30"/>
    </sheetView>
  </sheetViews>
  <sheetFormatPr defaultRowHeight="15" x14ac:dyDescent="0.25"/>
  <cols>
    <col min="14" max="14" width="11.140625" bestFit="1" customWidth="1"/>
  </cols>
  <sheetData>
    <row r="2" spans="2:17" ht="18.75" x14ac:dyDescent="0.3">
      <c r="B2" s="10" t="s">
        <v>29</v>
      </c>
      <c r="N2" t="s">
        <v>9</v>
      </c>
    </row>
    <row r="4" spans="2:17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6"/>
      <c r="N4" s="24" t="s">
        <v>31</v>
      </c>
      <c r="O4" s="25"/>
      <c r="P4" s="25"/>
      <c r="Q4" s="26"/>
    </row>
    <row r="5" spans="2:17" x14ac:dyDescent="0.25">
      <c r="B5" s="27" t="s">
        <v>47</v>
      </c>
      <c r="C5" s="28"/>
      <c r="D5" s="27" t="s">
        <v>48</v>
      </c>
      <c r="E5" s="28"/>
      <c r="F5" s="27" t="s">
        <v>49</v>
      </c>
      <c r="G5" s="28"/>
      <c r="H5" s="27" t="s">
        <v>50</v>
      </c>
      <c r="I5" s="28"/>
      <c r="J5" s="27" t="s">
        <v>51</v>
      </c>
      <c r="K5" s="28"/>
      <c r="N5" s="12" t="s">
        <v>32</v>
      </c>
      <c r="O5" s="12" t="s">
        <v>33</v>
      </c>
      <c r="P5" s="12" t="s">
        <v>34</v>
      </c>
      <c r="Q5" s="12" t="s">
        <v>35</v>
      </c>
    </row>
    <row r="6" spans="2:17" x14ac:dyDescent="0.25">
      <c r="N6" s="8">
        <v>1</v>
      </c>
      <c r="O6" s="8">
        <v>33</v>
      </c>
      <c r="P6" s="8">
        <v>10</v>
      </c>
      <c r="Q6" s="8">
        <v>44</v>
      </c>
    </row>
    <row r="12" spans="2:17" x14ac:dyDescent="0.25">
      <c r="B12" s="9" t="s">
        <v>36</v>
      </c>
      <c r="C12" s="29" t="s">
        <v>37</v>
      </c>
      <c r="D12" s="32"/>
      <c r="E12" s="32"/>
      <c r="F12" s="28"/>
    </row>
    <row r="13" spans="2:17" x14ac:dyDescent="0.25">
      <c r="B13" s="9" t="s">
        <v>38</v>
      </c>
      <c r="C13" s="29" t="s">
        <v>39</v>
      </c>
      <c r="D13" s="32"/>
      <c r="E13" s="32"/>
      <c r="F13" s="28"/>
    </row>
    <row r="16" spans="2:17" ht="26.25" x14ac:dyDescent="0.25">
      <c r="B16" s="11" t="s">
        <v>40</v>
      </c>
      <c r="C16" s="11" t="s">
        <v>41</v>
      </c>
      <c r="D16" s="11" t="s">
        <v>42</v>
      </c>
      <c r="E16" s="11" t="s">
        <v>43</v>
      </c>
      <c r="F16" s="11" t="s">
        <v>44</v>
      </c>
      <c r="G16" s="11" t="s">
        <v>45</v>
      </c>
      <c r="H16" s="11" t="s">
        <v>46</v>
      </c>
      <c r="I16" s="12" t="s">
        <v>2</v>
      </c>
      <c r="J16" s="12" t="s">
        <v>3</v>
      </c>
      <c r="K16" s="12" t="s">
        <v>4</v>
      </c>
      <c r="L16" s="12" t="s">
        <v>5</v>
      </c>
      <c r="M16" s="12" t="s">
        <v>6</v>
      </c>
      <c r="N16" s="12" t="s">
        <v>7</v>
      </c>
    </row>
    <row r="17" spans="2:14" x14ac:dyDescent="0.25">
      <c r="B17" s="13">
        <v>3</v>
      </c>
      <c r="C17" s="13">
        <v>4</v>
      </c>
      <c r="D17" s="13">
        <v>1.3295378792785827E-2</v>
      </c>
      <c r="E17" s="13">
        <v>3.3495673953697819E-2</v>
      </c>
      <c r="F17" s="13">
        <v>0.56954149988647906</v>
      </c>
      <c r="G17" s="13">
        <v>0.26652094168170465</v>
      </c>
      <c r="H17" s="13">
        <v>0.11714650568533276</v>
      </c>
      <c r="I17" s="13">
        <v>34</v>
      </c>
      <c r="J17" s="13">
        <v>267.25</v>
      </c>
      <c r="K17" s="13">
        <v>95.5</v>
      </c>
      <c r="L17" s="13">
        <v>76.458984375</v>
      </c>
      <c r="M17" s="13">
        <v>25.8125</v>
      </c>
      <c r="N17" s="13">
        <v>102.78125</v>
      </c>
    </row>
    <row r="18" spans="2:14" x14ac:dyDescent="0.25">
      <c r="B18" s="13">
        <v>3</v>
      </c>
      <c r="C18" s="13">
        <v>2</v>
      </c>
      <c r="D18" s="13">
        <v>3.0348720518014551E-3</v>
      </c>
      <c r="E18" s="13">
        <v>9.7030324950576115E-3</v>
      </c>
      <c r="F18" s="13">
        <v>0.76399161707327312</v>
      </c>
      <c r="G18" s="13">
        <v>0.14054641605309776</v>
      </c>
      <c r="H18" s="13">
        <v>8.2724062326769973E-2</v>
      </c>
      <c r="I18" s="13">
        <v>20</v>
      </c>
      <c r="J18" s="13">
        <v>199.5</v>
      </c>
      <c r="K18" s="13">
        <v>66.125</v>
      </c>
      <c r="L18" s="13">
        <v>0</v>
      </c>
      <c r="M18" s="13">
        <v>25.0625</v>
      </c>
      <c r="N18" s="13">
        <v>0</v>
      </c>
    </row>
    <row r="19" spans="2:14" x14ac:dyDescent="0.25">
      <c r="B19" s="13">
        <v>3</v>
      </c>
      <c r="C19" s="13">
        <v>4</v>
      </c>
      <c r="D19" s="13">
        <v>1.052549500844412E-2</v>
      </c>
      <c r="E19" s="13">
        <v>4.1918862939568702E-2</v>
      </c>
      <c r="F19" s="13">
        <v>0.7429146801318447</v>
      </c>
      <c r="G19" s="13">
        <v>0.14716856880392223</v>
      </c>
      <c r="H19" s="13">
        <v>5.7472393116220384E-2</v>
      </c>
      <c r="I19" s="13">
        <v>26.875</v>
      </c>
      <c r="J19" s="13">
        <v>186.25</v>
      </c>
      <c r="K19" s="13">
        <v>79.75</v>
      </c>
      <c r="L19" s="13">
        <v>24.09375</v>
      </c>
      <c r="M19" s="13">
        <v>24.6875</v>
      </c>
      <c r="N19" s="13">
        <v>0</v>
      </c>
    </row>
    <row r="20" spans="2:14" x14ac:dyDescent="0.25">
      <c r="B20" s="13">
        <v>1</v>
      </c>
      <c r="C20" s="13">
        <v>3</v>
      </c>
      <c r="D20" s="13">
        <v>0.54962870348723569</v>
      </c>
      <c r="E20" s="13">
        <v>0.27989016148867968</v>
      </c>
      <c r="F20" s="13">
        <v>1.799880804994488E-2</v>
      </c>
      <c r="G20" s="13">
        <v>0.15053788517856917</v>
      </c>
      <c r="H20" s="13">
        <v>1.9444417955705377E-3</v>
      </c>
      <c r="I20" s="13">
        <v>29.125</v>
      </c>
      <c r="J20" s="13">
        <v>82.5</v>
      </c>
      <c r="K20" s="13">
        <v>77.375</v>
      </c>
      <c r="L20" s="13">
        <v>94.970703125</v>
      </c>
      <c r="M20" s="13">
        <v>14.5625</v>
      </c>
      <c r="N20" s="13">
        <v>138.6953125</v>
      </c>
    </row>
    <row r="21" spans="2:14" x14ac:dyDescent="0.25">
      <c r="B21" s="13">
        <v>1</v>
      </c>
      <c r="C21" s="13">
        <v>3</v>
      </c>
      <c r="D21" s="13">
        <v>0.52326224232505569</v>
      </c>
      <c r="E21" s="13">
        <v>5.0480607895986587E-2</v>
      </c>
      <c r="F21" s="13">
        <v>1.0605014597972223E-2</v>
      </c>
      <c r="G21" s="13">
        <v>0.4106130005677433</v>
      </c>
      <c r="H21" s="13">
        <v>5.0391346132420585E-3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</row>
    <row r="22" spans="2:14" x14ac:dyDescent="0.25">
      <c r="B22" s="13">
        <v>4</v>
      </c>
      <c r="C22" s="13">
        <v>3</v>
      </c>
      <c r="D22" s="13">
        <v>0.1633213224949519</v>
      </c>
      <c r="E22" s="13">
        <v>0.31798760581469498</v>
      </c>
      <c r="F22" s="13">
        <v>0.11958296529643379</v>
      </c>
      <c r="G22" s="13">
        <v>0.377964474509835</v>
      </c>
      <c r="H22" s="13">
        <v>2.1143631884084461E-2</v>
      </c>
      <c r="I22" s="13">
        <v>25.6875</v>
      </c>
      <c r="J22" s="13">
        <v>82.75</v>
      </c>
      <c r="K22" s="13">
        <v>82.5</v>
      </c>
      <c r="L22" s="13">
        <v>68.8828125</v>
      </c>
      <c r="M22" s="13">
        <v>17.25</v>
      </c>
      <c r="N22" s="13">
        <v>0</v>
      </c>
    </row>
    <row r="23" spans="2:14" x14ac:dyDescent="0.25">
      <c r="B23" s="13">
        <v>3</v>
      </c>
      <c r="C23" s="13">
        <v>4</v>
      </c>
      <c r="D23" s="13">
        <v>6.1821900473628885E-3</v>
      </c>
      <c r="E23" s="13">
        <v>1.8820878431085059E-2</v>
      </c>
      <c r="F23" s="13">
        <v>0.91064635262758731</v>
      </c>
      <c r="G23" s="13">
        <v>3.8877370872837339E-2</v>
      </c>
      <c r="H23" s="13">
        <v>2.5473208021127361E-2</v>
      </c>
      <c r="I23" s="13">
        <v>28.75</v>
      </c>
      <c r="J23" s="13">
        <v>229.75</v>
      </c>
      <c r="K23" s="13">
        <v>95.5</v>
      </c>
      <c r="L23" s="13">
        <v>0</v>
      </c>
      <c r="M23" s="13">
        <v>22.875</v>
      </c>
      <c r="N23" s="13">
        <v>96.5859375</v>
      </c>
    </row>
    <row r="24" spans="2:14" x14ac:dyDescent="0.25">
      <c r="B24" s="8">
        <v>3</v>
      </c>
      <c r="C24" s="8">
        <v>3</v>
      </c>
      <c r="D24" s="8">
        <v>5.4870709640844114E-7</v>
      </c>
      <c r="E24" s="8">
        <v>8.7147717893368501E-5</v>
      </c>
      <c r="F24" s="8">
        <v>0.98847616255384385</v>
      </c>
      <c r="G24" s="8">
        <v>1.727412742586339E-3</v>
      </c>
      <c r="H24" s="8">
        <v>9.7087282785800096E-3</v>
      </c>
      <c r="I24" s="8">
        <v>35</v>
      </c>
      <c r="J24" s="8">
        <v>287.5</v>
      </c>
      <c r="K24" s="8">
        <v>125.75</v>
      </c>
      <c r="L24" s="8">
        <v>0</v>
      </c>
      <c r="M24" s="8">
        <v>58.25</v>
      </c>
      <c r="N24" s="8">
        <v>0</v>
      </c>
    </row>
    <row r="25" spans="2:14" x14ac:dyDescent="0.25">
      <c r="B25" s="13">
        <v>3</v>
      </c>
      <c r="C25" s="13">
        <v>5</v>
      </c>
      <c r="D25" s="13">
        <v>4.0173235396361263E-3</v>
      </c>
      <c r="E25" s="13">
        <v>1.0359273135060833E-2</v>
      </c>
      <c r="F25" s="13">
        <v>0.41998926452243091</v>
      </c>
      <c r="G25" s="13">
        <v>0.36373749860829002</v>
      </c>
      <c r="H25" s="13">
        <v>0.20189664019458209</v>
      </c>
      <c r="I25" s="13">
        <v>27.875</v>
      </c>
      <c r="J25" s="13">
        <v>263.5</v>
      </c>
      <c r="K25" s="13">
        <v>88</v>
      </c>
      <c r="L25" s="13">
        <v>72.0078125</v>
      </c>
      <c r="M25" s="13">
        <v>26.75</v>
      </c>
      <c r="N25" s="13">
        <v>79.109375</v>
      </c>
    </row>
    <row r="26" spans="2:14" x14ac:dyDescent="0.25">
      <c r="B26" s="8">
        <v>1</v>
      </c>
      <c r="C26" s="8">
        <v>1</v>
      </c>
      <c r="D26" s="8">
        <v>0.78771061900825368</v>
      </c>
      <c r="E26" s="8">
        <v>0.20886422133618601</v>
      </c>
      <c r="F26" s="8">
        <v>2.1997066019658076E-3</v>
      </c>
      <c r="G26" s="8">
        <v>1.2211366302488512E-3</v>
      </c>
      <c r="H26" s="8">
        <v>4.3164233455074534E-6</v>
      </c>
      <c r="I26" s="8">
        <v>31.125</v>
      </c>
      <c r="J26" s="8">
        <v>0</v>
      </c>
      <c r="K26" s="8">
        <v>0</v>
      </c>
      <c r="L26" s="8">
        <v>0</v>
      </c>
      <c r="M26" s="8">
        <v>10.25</v>
      </c>
      <c r="N26" s="8">
        <v>0</v>
      </c>
    </row>
    <row r="27" spans="2:14" x14ac:dyDescent="0.25">
      <c r="B27" s="8">
        <v>4</v>
      </c>
      <c r="C27" s="8">
        <v>4</v>
      </c>
      <c r="D27" s="8">
        <v>9.827175767595374E-4</v>
      </c>
      <c r="E27" s="8">
        <v>5.3396400438971868E-3</v>
      </c>
      <c r="F27" s="8">
        <v>0.27553768725659905</v>
      </c>
      <c r="G27" s="8">
        <v>0.36727773489759391</v>
      </c>
      <c r="H27" s="8">
        <v>0.35086222022515035</v>
      </c>
      <c r="I27" s="8">
        <v>23.5</v>
      </c>
      <c r="J27" s="8">
        <v>230.5</v>
      </c>
      <c r="K27" s="8">
        <v>122.25</v>
      </c>
      <c r="L27" s="8">
        <v>77.3515625</v>
      </c>
      <c r="M27" s="8">
        <v>25.0625</v>
      </c>
      <c r="N27" s="8">
        <v>57.765625</v>
      </c>
    </row>
    <row r="28" spans="2:14" x14ac:dyDescent="0.25">
      <c r="B28" s="13">
        <v>5</v>
      </c>
      <c r="C28" s="13">
        <v>3</v>
      </c>
      <c r="D28" s="13">
        <v>2.585387727908644E-5</v>
      </c>
      <c r="E28" s="13">
        <v>5.2807502690541228E-4</v>
      </c>
      <c r="F28" s="13">
        <v>0.15068091507558629</v>
      </c>
      <c r="G28" s="13">
        <v>0.14944820518145854</v>
      </c>
      <c r="H28" s="13">
        <v>0.69931695083877066</v>
      </c>
      <c r="I28" s="13">
        <v>26.28125</v>
      </c>
      <c r="J28" s="13">
        <v>285.25</v>
      </c>
      <c r="K28" s="13">
        <v>150.875</v>
      </c>
      <c r="L28" s="13">
        <v>99.177734375</v>
      </c>
      <c r="M28" s="13">
        <v>30.25</v>
      </c>
      <c r="N28" s="13">
        <v>0</v>
      </c>
    </row>
    <row r="29" spans="2:14" x14ac:dyDescent="0.25">
      <c r="B29" s="8">
        <v>3</v>
      </c>
      <c r="C29" s="8">
        <v>3</v>
      </c>
      <c r="D29" s="8">
        <v>1.6004745720052524E-3</v>
      </c>
      <c r="E29" s="8">
        <v>4.9608291646963841E-3</v>
      </c>
      <c r="F29" s="8">
        <v>0.44494193679903582</v>
      </c>
      <c r="G29" s="8">
        <v>0.1733733293195604</v>
      </c>
      <c r="H29" s="8">
        <v>0.37512343014470212</v>
      </c>
      <c r="I29" s="8">
        <v>27.75</v>
      </c>
      <c r="J29" s="8">
        <v>303.75</v>
      </c>
      <c r="K29" s="8">
        <v>89</v>
      </c>
      <c r="L29" s="8">
        <v>49.943359375</v>
      </c>
      <c r="M29" s="8">
        <v>20.1875</v>
      </c>
      <c r="N29" s="8">
        <v>0</v>
      </c>
    </row>
    <row r="30" spans="2:14" x14ac:dyDescent="0.25">
      <c r="B30" s="8">
        <v>3</v>
      </c>
      <c r="C30" s="8">
        <v>3</v>
      </c>
      <c r="D30" s="8">
        <v>1.4398019626309006E-2</v>
      </c>
      <c r="E30" s="8">
        <v>3.0190779960367082E-2</v>
      </c>
      <c r="F30" s="8">
        <v>0.82196675598783742</v>
      </c>
      <c r="G30" s="8">
        <v>5.8338229662742193E-2</v>
      </c>
      <c r="H30" s="8">
        <v>7.5106214762744233E-2</v>
      </c>
      <c r="I30" s="8">
        <v>29.125</v>
      </c>
      <c r="J30" s="8">
        <v>256.75</v>
      </c>
      <c r="K30" s="8">
        <v>81</v>
      </c>
      <c r="L30" s="8">
        <v>0</v>
      </c>
      <c r="M30" s="8">
        <v>13.5</v>
      </c>
      <c r="N30" s="8">
        <v>0</v>
      </c>
    </row>
    <row r="31" spans="2:14" x14ac:dyDescent="0.25">
      <c r="B31" s="13">
        <v>3</v>
      </c>
      <c r="C31" s="13">
        <v>2</v>
      </c>
      <c r="D31" s="13">
        <v>3.8085026107266356E-4</v>
      </c>
      <c r="E31" s="13">
        <v>2.7131437074785119E-3</v>
      </c>
      <c r="F31" s="13">
        <v>0.91364756992612772</v>
      </c>
      <c r="G31" s="13">
        <v>2.4331537634489048E-2</v>
      </c>
      <c r="H31" s="13">
        <v>5.8926898470832031E-2</v>
      </c>
      <c r="I31" s="13">
        <v>29.5</v>
      </c>
      <c r="J31" s="13">
        <v>286.5</v>
      </c>
      <c r="K31" s="13">
        <v>86</v>
      </c>
      <c r="L31" s="13">
        <v>0</v>
      </c>
      <c r="M31" s="13">
        <v>28.75</v>
      </c>
      <c r="N31" s="13">
        <v>0</v>
      </c>
    </row>
    <row r="32" spans="2:14" x14ac:dyDescent="0.25">
      <c r="B32" s="13">
        <v>3</v>
      </c>
      <c r="C32" s="13">
        <v>2</v>
      </c>
      <c r="D32" s="13">
        <v>6.8712411421066807E-2</v>
      </c>
      <c r="E32" s="13">
        <v>6.7619220287072998E-2</v>
      </c>
      <c r="F32" s="13">
        <v>0.80248642296694428</v>
      </c>
      <c r="G32" s="13">
        <v>5.3941785216947355E-2</v>
      </c>
      <c r="H32" s="13">
        <v>7.2401601079685055E-3</v>
      </c>
      <c r="I32" s="13">
        <v>34.25</v>
      </c>
      <c r="J32" s="13">
        <v>239.25</v>
      </c>
      <c r="K32" s="13">
        <v>0</v>
      </c>
      <c r="L32" s="13">
        <v>0</v>
      </c>
      <c r="M32" s="13">
        <v>28.1875</v>
      </c>
      <c r="N32" s="13">
        <v>0</v>
      </c>
    </row>
    <row r="33" spans="2:14" x14ac:dyDescent="0.25">
      <c r="B33" s="13">
        <v>1</v>
      </c>
      <c r="C33" s="13">
        <v>2</v>
      </c>
      <c r="D33" s="13">
        <v>0.8687417172614621</v>
      </c>
      <c r="E33" s="13">
        <v>0.10848709042486789</v>
      </c>
      <c r="F33" s="13">
        <v>1.5195490248610439E-2</v>
      </c>
      <c r="G33" s="13">
        <v>7.2314204937804017E-3</v>
      </c>
      <c r="H33" s="13">
        <v>3.44281571279269E-4</v>
      </c>
      <c r="I33" s="13">
        <v>31.5</v>
      </c>
      <c r="J33" s="13">
        <v>173.5</v>
      </c>
      <c r="K33" s="13">
        <v>0</v>
      </c>
      <c r="L33" s="13">
        <v>0</v>
      </c>
      <c r="M33" s="13">
        <v>0</v>
      </c>
      <c r="N33" s="13">
        <v>0</v>
      </c>
    </row>
    <row r="34" spans="2:14" x14ac:dyDescent="0.25">
      <c r="B34" s="8">
        <v>5</v>
      </c>
      <c r="C34" s="8">
        <v>5</v>
      </c>
      <c r="D34" s="8">
        <v>2.4165055070034087E-6</v>
      </c>
      <c r="E34" s="8">
        <v>2.1156808566572531E-5</v>
      </c>
      <c r="F34" s="8">
        <v>5.3184821921560699E-3</v>
      </c>
      <c r="G34" s="8">
        <v>0.25767317762558256</v>
      </c>
      <c r="H34" s="8">
        <v>0.73698476686818781</v>
      </c>
      <c r="I34" s="8">
        <v>23.375</v>
      </c>
      <c r="J34" s="8">
        <v>333</v>
      </c>
      <c r="K34" s="8">
        <v>211.875</v>
      </c>
      <c r="L34" s="8">
        <v>204.892578125</v>
      </c>
      <c r="M34" s="8">
        <v>30.6875</v>
      </c>
      <c r="N34" s="8">
        <v>256.1640625</v>
      </c>
    </row>
    <row r="35" spans="2:14" x14ac:dyDescent="0.25">
      <c r="B35" s="8">
        <v>4</v>
      </c>
      <c r="C35" s="8">
        <v>4</v>
      </c>
      <c r="D35" s="8">
        <v>2.9211113776534607E-4</v>
      </c>
      <c r="E35" s="8">
        <v>8.248546736420771E-4</v>
      </c>
      <c r="F35" s="8">
        <v>0.22142691527851119</v>
      </c>
      <c r="G35" s="8">
        <v>0.52073683095535572</v>
      </c>
      <c r="H35" s="8">
        <v>0.25671928795472571</v>
      </c>
      <c r="I35" s="8">
        <v>23.125</v>
      </c>
      <c r="J35" s="8">
        <v>291</v>
      </c>
      <c r="K35" s="8">
        <v>90.75</v>
      </c>
      <c r="L35" s="8">
        <v>97.16015625</v>
      </c>
      <c r="M35" s="8">
        <v>37.875</v>
      </c>
      <c r="N35" s="8">
        <v>170.2421875</v>
      </c>
    </row>
    <row r="36" spans="2:14" x14ac:dyDescent="0.25">
      <c r="B36" s="13">
        <v>1</v>
      </c>
      <c r="C36" s="13">
        <v>3</v>
      </c>
      <c r="D36" s="13">
        <v>0.53850694998642767</v>
      </c>
      <c r="E36" s="13">
        <v>0.25760722364975702</v>
      </c>
      <c r="F36" s="13">
        <v>0.13177719740028312</v>
      </c>
      <c r="G36" s="13">
        <v>7.0766079276779345E-2</v>
      </c>
      <c r="H36" s="13">
        <v>1.342549686752775E-3</v>
      </c>
      <c r="I36" s="13">
        <v>25.0625</v>
      </c>
      <c r="J36" s="13">
        <v>90</v>
      </c>
      <c r="K36" s="13">
        <v>0</v>
      </c>
      <c r="L36" s="13">
        <v>0</v>
      </c>
      <c r="M36" s="13">
        <v>19.1875</v>
      </c>
      <c r="N36" s="13">
        <v>0</v>
      </c>
    </row>
    <row r="37" spans="2:14" x14ac:dyDescent="0.25">
      <c r="B37" s="13">
        <v>4</v>
      </c>
      <c r="C37" s="13">
        <v>5</v>
      </c>
      <c r="D37" s="13">
        <v>3.1714520898204379E-3</v>
      </c>
      <c r="E37" s="13">
        <v>4.1126878578571485E-3</v>
      </c>
      <c r="F37" s="13">
        <v>0.20337912236646039</v>
      </c>
      <c r="G37" s="13">
        <v>0.42614066271323869</v>
      </c>
      <c r="H37" s="13">
        <v>0.36319607497262352</v>
      </c>
      <c r="I37" s="13">
        <v>28</v>
      </c>
      <c r="J37" s="13">
        <v>320.5</v>
      </c>
      <c r="K37" s="13">
        <v>91.875</v>
      </c>
      <c r="L37" s="13">
        <v>92.76953125</v>
      </c>
      <c r="M37" s="13">
        <v>21.75</v>
      </c>
      <c r="N37" s="13">
        <v>124.5390625</v>
      </c>
    </row>
    <row r="38" spans="2:14" x14ac:dyDescent="0.25">
      <c r="B38" s="8">
        <v>3</v>
      </c>
      <c r="C38" s="8">
        <v>3</v>
      </c>
      <c r="D38" s="8">
        <v>3.5082990040940618E-3</v>
      </c>
      <c r="E38" s="8">
        <v>1.971050105832365E-2</v>
      </c>
      <c r="F38" s="8">
        <v>0.53015890065644611</v>
      </c>
      <c r="G38" s="8">
        <v>0.27239039188996211</v>
      </c>
      <c r="H38" s="8">
        <v>0.17423190739117397</v>
      </c>
      <c r="I38" s="8">
        <v>26.875</v>
      </c>
      <c r="J38" s="8">
        <v>211</v>
      </c>
      <c r="K38" s="8">
        <v>97.75</v>
      </c>
      <c r="L38" s="8">
        <v>56.083984375</v>
      </c>
      <c r="M38" s="8">
        <v>26.0625</v>
      </c>
      <c r="N38" s="8">
        <v>0</v>
      </c>
    </row>
  </sheetData>
  <mergeCells count="9">
    <mergeCell ref="J5:K5"/>
    <mergeCell ref="B4:K4"/>
    <mergeCell ref="N4:Q4"/>
    <mergeCell ref="C12:F12"/>
    <mergeCell ref="C13:F13"/>
    <mergeCell ref="B5:C5"/>
    <mergeCell ref="D5:E5"/>
    <mergeCell ref="F5:G5"/>
    <mergeCell ref="H5:I5"/>
  </mergeCells>
  <hyperlinks>
    <hyperlink ref="B5" location="'DA_Output'!$A$12:$A$12" display="Inputs"/>
    <hyperlink ref="D5" location="'DA_Output'!$A$39:$A$39" display="Prior Class Probabilities"/>
    <hyperlink ref="F5" location="'DA_Output'!$A$51:$A$51" display="Train. Score - LDA Summary"/>
    <hyperlink ref="H5" location="'DA_Output'!$A$71:$A$71" display="Valid. Score - LDA Summary"/>
    <hyperlink ref="J5" location="'DA_ValidationScoreLDA'!$B$12:$B$12" display="LDA Valid. Detail Rpt.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showGridLines="0" workbookViewId="0"/>
  </sheetViews>
  <sheetFormatPr defaultRowHeight="15" x14ac:dyDescent="0.25"/>
  <cols>
    <col min="2" max="2" width="37.140625" bestFit="1" customWidth="1"/>
    <col min="3" max="3" width="20.140625" bestFit="1" customWidth="1"/>
  </cols>
  <sheetData>
    <row r="2" spans="2:14" x14ac:dyDescent="0.25">
      <c r="N2" t="s">
        <v>9</v>
      </c>
    </row>
    <row r="3" spans="2:14" x14ac:dyDescent="0.25">
      <c r="B3" s="9" t="s">
        <v>10</v>
      </c>
      <c r="C3" s="8" t="s">
        <v>11</v>
      </c>
    </row>
    <row r="4" spans="2:14" x14ac:dyDescent="0.25">
      <c r="B4" s="9" t="s">
        <v>12</v>
      </c>
      <c r="C4" s="8" t="s">
        <v>13</v>
      </c>
    </row>
    <row r="5" spans="2:14" x14ac:dyDescent="0.25">
      <c r="B5" s="9" t="s">
        <v>14</v>
      </c>
      <c r="C5" s="8" t="s">
        <v>15</v>
      </c>
    </row>
    <row r="6" spans="2:14" x14ac:dyDescent="0.25">
      <c r="B6" s="9" t="s">
        <v>16</v>
      </c>
      <c r="C6" s="8" t="s">
        <v>17</v>
      </c>
      <c r="F6" s="8">
        <v>1</v>
      </c>
      <c r="G6" s="8">
        <v>2</v>
      </c>
      <c r="H6" s="8">
        <v>3</v>
      </c>
      <c r="I6" s="8">
        <v>4</v>
      </c>
      <c r="J6" s="8">
        <v>5</v>
      </c>
    </row>
    <row r="7" spans="2:14" x14ac:dyDescent="0.25">
      <c r="B7" s="9" t="s">
        <v>18</v>
      </c>
      <c r="C7" s="8" t="s">
        <v>19</v>
      </c>
      <c r="E7" s="9" t="s">
        <v>20</v>
      </c>
      <c r="F7" s="8">
        <v>-10.407830101070161</v>
      </c>
      <c r="G7" s="8">
        <v>-12.746323598352003</v>
      </c>
      <c r="H7" s="8">
        <v>-14.30658589429239</v>
      </c>
      <c r="I7" s="8">
        <v>-10.650261692375743</v>
      </c>
      <c r="J7" s="8">
        <v>-15.050678495207281</v>
      </c>
    </row>
    <row r="8" spans="2:14" x14ac:dyDescent="0.25">
      <c r="B8" s="9" t="s">
        <v>21</v>
      </c>
      <c r="C8" s="8" t="s">
        <v>22</v>
      </c>
      <c r="E8" s="9" t="s">
        <v>2</v>
      </c>
      <c r="F8" s="8">
        <v>0.889150627129773</v>
      </c>
      <c r="G8" s="8">
        <v>0.89773677840888055</v>
      </c>
      <c r="H8" s="8">
        <v>0.76243449636027594</v>
      </c>
      <c r="I8" s="8">
        <v>0.642335103133581</v>
      </c>
      <c r="J8" s="8">
        <v>0.60070630927781954</v>
      </c>
      <c r="K8" s="8" t="s">
        <v>23</v>
      </c>
      <c r="L8" s="8">
        <v>2</v>
      </c>
    </row>
    <row r="9" spans="2:14" x14ac:dyDescent="0.25">
      <c r="B9" s="9" t="s">
        <v>24</v>
      </c>
      <c r="C9" s="8" t="s">
        <v>25</v>
      </c>
      <c r="E9" s="9" t="s">
        <v>3</v>
      </c>
      <c r="F9" s="8">
        <v>-5.5947606303418888E-3</v>
      </c>
      <c r="G9" s="8">
        <v>-5.6661436108248189E-3</v>
      </c>
      <c r="H9" s="8">
        <v>1.6562396368936489E-2</v>
      </c>
      <c r="I9" s="8">
        <v>1.3013367458885457E-2</v>
      </c>
      <c r="J9" s="8">
        <v>2.8385084375270785E-2</v>
      </c>
      <c r="K9" s="8" t="s">
        <v>23</v>
      </c>
      <c r="L9" s="8">
        <v>3</v>
      </c>
    </row>
    <row r="10" spans="2:14" x14ac:dyDescent="0.25">
      <c r="B10" s="9" t="s">
        <v>26</v>
      </c>
      <c r="C10" s="8">
        <v>0</v>
      </c>
      <c r="E10" s="9" t="s">
        <v>4</v>
      </c>
      <c r="F10" s="8">
        <v>-2.2231867643141247E-2</v>
      </c>
      <c r="G10" s="8">
        <v>8.2433208146243521E-4</v>
      </c>
      <c r="H10" s="8">
        <v>1.9262451158832003E-2</v>
      </c>
      <c r="I10" s="8">
        <v>4.1364994622189568E-3</v>
      </c>
      <c r="J10" s="8">
        <v>2.6996232927415906E-2</v>
      </c>
      <c r="K10" s="8" t="s">
        <v>23</v>
      </c>
      <c r="L10" s="8">
        <v>4</v>
      </c>
    </row>
    <row r="11" spans="2:14" x14ac:dyDescent="0.25">
      <c r="B11" s="9" t="s">
        <v>27</v>
      </c>
      <c r="C11" s="8">
        <v>0.5</v>
      </c>
      <c r="E11" s="9" t="s">
        <v>5</v>
      </c>
      <c r="F11" s="8">
        <v>-2.9699831515561329E-2</v>
      </c>
      <c r="G11" s="8">
        <v>-3.4980774499055879E-2</v>
      </c>
      <c r="H11" s="8">
        <v>-5.4620445749378424E-2</v>
      </c>
      <c r="I11" s="8">
        <v>-1.1446352911863522E-2</v>
      </c>
      <c r="J11" s="8">
        <v>-2.0991208790594688E-2</v>
      </c>
      <c r="K11" s="8" t="s">
        <v>23</v>
      </c>
      <c r="L11" s="8">
        <v>5</v>
      </c>
    </row>
    <row r="12" spans="2:14" x14ac:dyDescent="0.25">
      <c r="E12" s="9" t="s">
        <v>6</v>
      </c>
      <c r="F12" s="8">
        <v>-0.14448443953968723</v>
      </c>
      <c r="G12" s="8">
        <v>-7.1918280199523954E-2</v>
      </c>
      <c r="H12" s="8">
        <v>4.6929078948224422E-2</v>
      </c>
      <c r="I12" s="8">
        <v>-2.5121393258936962E-3</v>
      </c>
      <c r="J12" s="8">
        <v>2.4637410164158194E-3</v>
      </c>
      <c r="K12" s="8" t="s">
        <v>23</v>
      </c>
      <c r="L12" s="8">
        <v>6</v>
      </c>
    </row>
    <row r="13" spans="2:14" x14ac:dyDescent="0.25">
      <c r="E13" s="9" t="s">
        <v>7</v>
      </c>
      <c r="F13" s="8">
        <v>1.3705559167627581E-2</v>
      </c>
      <c r="G13" s="8">
        <v>7.0743468583780254E-3</v>
      </c>
      <c r="H13" s="8">
        <v>4.4125716762395979E-3</v>
      </c>
      <c r="I13" s="8">
        <v>4.7612428397678175E-3</v>
      </c>
      <c r="J13" s="8">
        <v>-2.0111743751493215E-3</v>
      </c>
      <c r="K13" s="8" t="s">
        <v>23</v>
      </c>
      <c r="L13" s="8">
        <v>7</v>
      </c>
    </row>
    <row r="14" spans="2:14" x14ac:dyDescent="0.25">
      <c r="E14" s="9" t="s">
        <v>8</v>
      </c>
      <c r="K14" s="8" t="s">
        <v>28</v>
      </c>
      <c r="L14" s="8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/>
  </sheetViews>
  <sheetFormatPr defaultRowHeight="15" x14ac:dyDescent="0.25"/>
  <sheetData>
    <row r="1" spans="1:2" x14ac:dyDescent="0.25">
      <c r="A1">
        <v>3</v>
      </c>
      <c r="B1">
        <v>29.453125</v>
      </c>
    </row>
    <row r="2" spans="1:2" x14ac:dyDescent="0.25">
      <c r="A2">
        <v>4</v>
      </c>
      <c r="B2">
        <v>172.478515625</v>
      </c>
    </row>
    <row r="3" spans="1:2" x14ac:dyDescent="0.25">
      <c r="A3">
        <v>5</v>
      </c>
      <c r="B3">
        <v>68.8828125</v>
      </c>
    </row>
    <row r="4" spans="1:2" x14ac:dyDescent="0.25">
      <c r="A4">
        <v>7</v>
      </c>
      <c r="B4">
        <v>44.0859375</v>
      </c>
    </row>
    <row r="5" spans="1:2" x14ac:dyDescent="0.25">
      <c r="A5">
        <v>8</v>
      </c>
      <c r="B5">
        <v>47.6875</v>
      </c>
    </row>
    <row r="6" spans="1:2" x14ac:dyDescent="0.25">
      <c r="A6">
        <v>10</v>
      </c>
      <c r="B6">
        <v>77.3515625</v>
      </c>
    </row>
    <row r="7" spans="1:2" x14ac:dyDescent="0.25">
      <c r="A7">
        <v>11</v>
      </c>
      <c r="B7">
        <v>103.853515625</v>
      </c>
    </row>
    <row r="8" spans="1:2" x14ac:dyDescent="0.25">
      <c r="A8">
        <v>13</v>
      </c>
      <c r="B8">
        <v>66.03515625</v>
      </c>
    </row>
    <row r="9" spans="1:2" x14ac:dyDescent="0.25">
      <c r="A9">
        <v>16</v>
      </c>
      <c r="B9">
        <v>100.978515625</v>
      </c>
    </row>
    <row r="10" spans="1:2" x14ac:dyDescent="0.25">
      <c r="A10">
        <v>17</v>
      </c>
      <c r="B10">
        <v>76.458984375</v>
      </c>
    </row>
    <row r="11" spans="1:2" x14ac:dyDescent="0.25">
      <c r="A11">
        <v>20</v>
      </c>
      <c r="B11">
        <v>92.76953125</v>
      </c>
    </row>
    <row r="12" spans="1:2" x14ac:dyDescent="0.25">
      <c r="A12">
        <v>23</v>
      </c>
      <c r="B12">
        <v>66.580078125</v>
      </c>
    </row>
    <row r="13" spans="1:2" x14ac:dyDescent="0.25">
      <c r="A13">
        <v>24</v>
      </c>
      <c r="B13">
        <v>160.806640625</v>
      </c>
    </row>
    <row r="14" spans="1:2" x14ac:dyDescent="0.25">
      <c r="A14">
        <v>25</v>
      </c>
      <c r="B14">
        <v>38.546875</v>
      </c>
    </row>
    <row r="15" spans="1:2" x14ac:dyDescent="0.25">
      <c r="A15">
        <v>27</v>
      </c>
      <c r="B15">
        <v>94.970703125</v>
      </c>
    </row>
    <row r="16" spans="1:2" x14ac:dyDescent="0.25">
      <c r="A16">
        <v>28</v>
      </c>
      <c r="B16">
        <v>126.537109375</v>
      </c>
    </row>
    <row r="17" spans="1:2" x14ac:dyDescent="0.25">
      <c r="A17">
        <v>29</v>
      </c>
      <c r="B17">
        <v>83.9609375</v>
      </c>
    </row>
    <row r="18" spans="1:2" x14ac:dyDescent="0.25">
      <c r="A18">
        <v>30</v>
      </c>
      <c r="B18">
        <v>85.427734375</v>
      </c>
    </row>
    <row r="19" spans="1:2" x14ac:dyDescent="0.25">
      <c r="A19">
        <v>31</v>
      </c>
      <c r="B19">
        <v>72.0078125</v>
      </c>
    </row>
    <row r="20" spans="1:2" x14ac:dyDescent="0.25">
      <c r="A20">
        <v>32</v>
      </c>
      <c r="B20">
        <v>70.041015625</v>
      </c>
    </row>
    <row r="21" spans="1:2" x14ac:dyDescent="0.25">
      <c r="A21">
        <v>37</v>
      </c>
      <c r="B21">
        <v>41.30859375</v>
      </c>
    </row>
    <row r="22" spans="1:2" x14ac:dyDescent="0.25">
      <c r="A22">
        <v>38</v>
      </c>
      <c r="B22">
        <v>49.943359375</v>
      </c>
    </row>
    <row r="23" spans="1:2" x14ac:dyDescent="0.25">
      <c r="A23">
        <v>39</v>
      </c>
      <c r="B23">
        <v>83.427734375</v>
      </c>
    </row>
    <row r="24" spans="1:2" x14ac:dyDescent="0.25">
      <c r="A24">
        <v>40</v>
      </c>
      <c r="B24">
        <v>24.09375</v>
      </c>
    </row>
    <row r="25" spans="1:2" x14ac:dyDescent="0.25">
      <c r="A25">
        <v>41</v>
      </c>
      <c r="B25">
        <v>62.2734375</v>
      </c>
    </row>
    <row r="26" spans="1:2" x14ac:dyDescent="0.25">
      <c r="A26">
        <v>42</v>
      </c>
      <c r="B26">
        <v>97.16015625</v>
      </c>
    </row>
    <row r="27" spans="1:2" x14ac:dyDescent="0.25">
      <c r="A27">
        <v>44</v>
      </c>
      <c r="B27">
        <v>63.15234375</v>
      </c>
    </row>
    <row r="28" spans="1:2" x14ac:dyDescent="0.25">
      <c r="A28">
        <v>45</v>
      </c>
      <c r="B28">
        <v>62.890625</v>
      </c>
    </row>
    <row r="29" spans="1:2" x14ac:dyDescent="0.25">
      <c r="A29">
        <v>48</v>
      </c>
      <c r="B29">
        <v>39.56640625</v>
      </c>
    </row>
    <row r="30" spans="1:2" x14ac:dyDescent="0.25">
      <c r="A30">
        <v>50</v>
      </c>
      <c r="B30">
        <v>56.083984375</v>
      </c>
    </row>
    <row r="31" spans="1:2" x14ac:dyDescent="0.25">
      <c r="A31">
        <v>51</v>
      </c>
      <c r="B31">
        <v>204.892578125</v>
      </c>
    </row>
    <row r="32" spans="1:2" x14ac:dyDescent="0.25">
      <c r="A32">
        <v>52</v>
      </c>
      <c r="B32">
        <v>99.177734375</v>
      </c>
    </row>
    <row r="33" spans="1:2" x14ac:dyDescent="0.25">
      <c r="A33">
        <v>53</v>
      </c>
      <c r="B33">
        <v>69.37890625</v>
      </c>
    </row>
    <row r="34" spans="1:2" x14ac:dyDescent="0.25">
      <c r="A34">
        <v>54</v>
      </c>
      <c r="B34">
        <v>30.90625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sheetData>
    <row r="1" spans="1:2" x14ac:dyDescent="0.25">
      <c r="A1">
        <v>1</v>
      </c>
      <c r="B1">
        <v>28.75</v>
      </c>
    </row>
    <row r="2" spans="1:2" x14ac:dyDescent="0.25">
      <c r="A2">
        <v>2</v>
      </c>
      <c r="B2">
        <v>10.25</v>
      </c>
    </row>
    <row r="3" spans="1:2" x14ac:dyDescent="0.25">
      <c r="A3">
        <v>3</v>
      </c>
      <c r="B3">
        <v>26.1875</v>
      </c>
    </row>
    <row r="4" spans="1:2" x14ac:dyDescent="0.25">
      <c r="A4">
        <v>4</v>
      </c>
      <c r="B4">
        <v>31.6875</v>
      </c>
    </row>
    <row r="5" spans="1:2" x14ac:dyDescent="0.25">
      <c r="A5">
        <v>5</v>
      </c>
      <c r="B5">
        <v>17.25</v>
      </c>
    </row>
    <row r="6" spans="1:2" x14ac:dyDescent="0.25">
      <c r="A6">
        <v>6</v>
      </c>
      <c r="B6">
        <v>13.5</v>
      </c>
    </row>
    <row r="7" spans="1:2" x14ac:dyDescent="0.25">
      <c r="A7">
        <v>7</v>
      </c>
      <c r="B7">
        <v>20.875</v>
      </c>
    </row>
    <row r="8" spans="1:2" x14ac:dyDescent="0.25">
      <c r="A8">
        <v>8</v>
      </c>
      <c r="B8">
        <v>23.125</v>
      </c>
    </row>
    <row r="9" spans="1:2" x14ac:dyDescent="0.25">
      <c r="A9">
        <v>9</v>
      </c>
      <c r="B9">
        <v>28.1875</v>
      </c>
    </row>
    <row r="10" spans="1:2" x14ac:dyDescent="0.25">
      <c r="A10">
        <v>10</v>
      </c>
      <c r="B10">
        <v>25.0625</v>
      </c>
    </row>
    <row r="11" spans="1:2" x14ac:dyDescent="0.25">
      <c r="A11">
        <v>11</v>
      </c>
      <c r="B11">
        <v>40.5</v>
      </c>
    </row>
    <row r="12" spans="1:2" x14ac:dyDescent="0.25">
      <c r="A12">
        <v>13</v>
      </c>
      <c r="B12">
        <v>35.375</v>
      </c>
    </row>
    <row r="13" spans="1:2" x14ac:dyDescent="0.25">
      <c r="A13">
        <v>14</v>
      </c>
      <c r="B13">
        <v>7.6875</v>
      </c>
    </row>
    <row r="14" spans="1:2" x14ac:dyDescent="0.25">
      <c r="A14">
        <v>15</v>
      </c>
      <c r="B14">
        <v>22.875</v>
      </c>
    </row>
    <row r="15" spans="1:2" x14ac:dyDescent="0.25">
      <c r="A15">
        <v>16</v>
      </c>
      <c r="B15">
        <v>29.5625</v>
      </c>
    </row>
    <row r="16" spans="1:2" x14ac:dyDescent="0.25">
      <c r="A16">
        <v>17</v>
      </c>
      <c r="B16">
        <v>25.8125</v>
      </c>
    </row>
    <row r="17" spans="1:2" x14ac:dyDescent="0.25">
      <c r="A17">
        <v>19</v>
      </c>
      <c r="B17">
        <v>13.875</v>
      </c>
    </row>
    <row r="18" spans="1:2" x14ac:dyDescent="0.25">
      <c r="A18">
        <v>20</v>
      </c>
      <c r="B18">
        <v>21.75</v>
      </c>
    </row>
    <row r="19" spans="1:2" x14ac:dyDescent="0.25">
      <c r="A19">
        <v>21</v>
      </c>
      <c r="B19">
        <v>11.375</v>
      </c>
    </row>
    <row r="20" spans="1:2" x14ac:dyDescent="0.25">
      <c r="A20">
        <v>22</v>
      </c>
      <c r="B20">
        <v>20.125</v>
      </c>
    </row>
    <row r="21" spans="1:2" x14ac:dyDescent="0.25">
      <c r="A21">
        <v>23</v>
      </c>
      <c r="B21">
        <v>26.5625</v>
      </c>
    </row>
    <row r="22" spans="1:2" x14ac:dyDescent="0.25">
      <c r="A22">
        <v>24</v>
      </c>
      <c r="B22">
        <v>27.6875</v>
      </c>
    </row>
    <row r="23" spans="1:2" x14ac:dyDescent="0.25">
      <c r="A23">
        <v>25</v>
      </c>
      <c r="B23">
        <v>28.5625</v>
      </c>
    </row>
    <row r="24" spans="1:2" x14ac:dyDescent="0.25">
      <c r="A24">
        <v>26</v>
      </c>
      <c r="B24">
        <v>18.1875</v>
      </c>
    </row>
    <row r="25" spans="1:2" x14ac:dyDescent="0.25">
      <c r="A25">
        <v>27</v>
      </c>
      <c r="B25">
        <v>14.5625</v>
      </c>
    </row>
    <row r="26" spans="1:2" x14ac:dyDescent="0.25">
      <c r="A26">
        <v>28</v>
      </c>
      <c r="B26">
        <v>40.0625</v>
      </c>
    </row>
    <row r="27" spans="1:2" x14ac:dyDescent="0.25">
      <c r="A27">
        <v>29</v>
      </c>
      <c r="B27">
        <v>42.375</v>
      </c>
    </row>
    <row r="28" spans="1:2" x14ac:dyDescent="0.25">
      <c r="A28">
        <v>30</v>
      </c>
      <c r="B28">
        <v>32.6875</v>
      </c>
    </row>
    <row r="29" spans="1:2" x14ac:dyDescent="0.25">
      <c r="A29">
        <v>31</v>
      </c>
      <c r="B29">
        <v>26.75</v>
      </c>
    </row>
    <row r="30" spans="1:2" x14ac:dyDescent="0.25">
      <c r="A30">
        <v>32</v>
      </c>
      <c r="B30">
        <v>28.875</v>
      </c>
    </row>
    <row r="31" spans="1:2" x14ac:dyDescent="0.25">
      <c r="A31">
        <v>33</v>
      </c>
      <c r="B31">
        <v>58.25</v>
      </c>
    </row>
    <row r="32" spans="1:2" x14ac:dyDescent="0.25">
      <c r="A32">
        <v>34</v>
      </c>
      <c r="B32">
        <v>25.0625</v>
      </c>
    </row>
    <row r="33" spans="1:2" x14ac:dyDescent="0.25">
      <c r="A33">
        <v>35</v>
      </c>
      <c r="B33">
        <v>26.125</v>
      </c>
    </row>
    <row r="34" spans="1:2" x14ac:dyDescent="0.25">
      <c r="A34">
        <v>36</v>
      </c>
      <c r="B34">
        <v>19.1875</v>
      </c>
    </row>
    <row r="35" spans="1:2" x14ac:dyDescent="0.25">
      <c r="A35">
        <v>37</v>
      </c>
      <c r="B35">
        <v>18.0625</v>
      </c>
    </row>
    <row r="36" spans="1:2" x14ac:dyDescent="0.25">
      <c r="A36">
        <v>38</v>
      </c>
      <c r="B36">
        <v>20.1875</v>
      </c>
    </row>
    <row r="37" spans="1:2" x14ac:dyDescent="0.25">
      <c r="A37">
        <v>39</v>
      </c>
      <c r="B37">
        <v>23.5625</v>
      </c>
    </row>
    <row r="38" spans="1:2" x14ac:dyDescent="0.25">
      <c r="A38">
        <v>40</v>
      </c>
      <c r="B38">
        <v>24.6875</v>
      </c>
    </row>
    <row r="39" spans="1:2" x14ac:dyDescent="0.25">
      <c r="A39">
        <v>41</v>
      </c>
      <c r="B39">
        <v>25.375</v>
      </c>
    </row>
    <row r="40" spans="1:2" x14ac:dyDescent="0.25">
      <c r="A40">
        <v>42</v>
      </c>
      <c r="B40">
        <v>37.875</v>
      </c>
    </row>
    <row r="41" spans="1:2" x14ac:dyDescent="0.25">
      <c r="A41">
        <v>44</v>
      </c>
      <c r="B41">
        <v>33</v>
      </c>
    </row>
    <row r="42" spans="1:2" x14ac:dyDescent="0.25">
      <c r="A42">
        <v>45</v>
      </c>
      <c r="B42">
        <v>23.875</v>
      </c>
    </row>
    <row r="43" spans="1:2" x14ac:dyDescent="0.25">
      <c r="A43">
        <v>48</v>
      </c>
      <c r="B43">
        <v>17.625</v>
      </c>
    </row>
    <row r="44" spans="1:2" x14ac:dyDescent="0.25">
      <c r="A44">
        <v>50</v>
      </c>
      <c r="B44">
        <v>26.0625</v>
      </c>
    </row>
    <row r="45" spans="1:2" x14ac:dyDescent="0.25">
      <c r="A45">
        <v>51</v>
      </c>
      <c r="B45">
        <v>30.6875</v>
      </c>
    </row>
    <row r="46" spans="1:2" x14ac:dyDescent="0.25">
      <c r="A46">
        <v>52</v>
      </c>
      <c r="B46">
        <v>30.25</v>
      </c>
    </row>
    <row r="47" spans="1:2" x14ac:dyDescent="0.25">
      <c r="A47">
        <v>53</v>
      </c>
      <c r="B47">
        <v>34.9375</v>
      </c>
    </row>
    <row r="48" spans="1:2" x14ac:dyDescent="0.25">
      <c r="A48">
        <v>54</v>
      </c>
      <c r="B48">
        <v>13.5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5" x14ac:dyDescent="0.25"/>
  <sheetData>
    <row r="1" spans="1:2" x14ac:dyDescent="0.25">
      <c r="A1">
        <v>4</v>
      </c>
      <c r="B1">
        <v>189.4609375</v>
      </c>
    </row>
    <row r="2" spans="1:2" x14ac:dyDescent="0.25">
      <c r="A2">
        <v>7</v>
      </c>
      <c r="B2">
        <v>23.359375</v>
      </c>
    </row>
    <row r="3" spans="1:2" x14ac:dyDescent="0.25">
      <c r="A3">
        <v>10</v>
      </c>
      <c r="B3">
        <v>57.765625</v>
      </c>
    </row>
    <row r="4" spans="1:2" x14ac:dyDescent="0.25">
      <c r="A4">
        <v>11</v>
      </c>
      <c r="B4">
        <v>167.4765625</v>
      </c>
    </row>
    <row r="5" spans="1:2" x14ac:dyDescent="0.25">
      <c r="A5">
        <v>13</v>
      </c>
      <c r="B5">
        <v>126.2734375</v>
      </c>
    </row>
    <row r="6" spans="1:2" x14ac:dyDescent="0.25">
      <c r="A6">
        <v>15</v>
      </c>
      <c r="B6">
        <v>96.5859375</v>
      </c>
    </row>
    <row r="7" spans="1:2" x14ac:dyDescent="0.25">
      <c r="A7">
        <v>16</v>
      </c>
      <c r="B7">
        <v>89.9921875</v>
      </c>
    </row>
    <row r="8" spans="1:2" x14ac:dyDescent="0.25">
      <c r="A8">
        <v>17</v>
      </c>
      <c r="B8">
        <v>102.78125</v>
      </c>
    </row>
    <row r="9" spans="1:2" x14ac:dyDescent="0.25">
      <c r="A9">
        <v>20</v>
      </c>
      <c r="B9">
        <v>124.5390625</v>
      </c>
    </row>
    <row r="10" spans="1:2" x14ac:dyDescent="0.25">
      <c r="A10">
        <v>23</v>
      </c>
      <c r="B10">
        <v>204.6796875</v>
      </c>
    </row>
    <row r="11" spans="1:2" x14ac:dyDescent="0.25">
      <c r="A11">
        <v>24</v>
      </c>
      <c r="B11">
        <v>172.6171875</v>
      </c>
    </row>
    <row r="12" spans="1:2" x14ac:dyDescent="0.25">
      <c r="A12">
        <v>27</v>
      </c>
      <c r="B12">
        <v>138.6953125</v>
      </c>
    </row>
    <row r="13" spans="1:2" x14ac:dyDescent="0.25">
      <c r="A13">
        <v>28</v>
      </c>
      <c r="B13">
        <v>112.9375</v>
      </c>
    </row>
    <row r="14" spans="1:2" x14ac:dyDescent="0.25">
      <c r="A14">
        <v>29</v>
      </c>
      <c r="B14">
        <v>219.796875</v>
      </c>
    </row>
    <row r="15" spans="1:2" x14ac:dyDescent="0.25">
      <c r="A15">
        <v>30</v>
      </c>
      <c r="B15">
        <v>107.3515625</v>
      </c>
    </row>
    <row r="16" spans="1:2" x14ac:dyDescent="0.25">
      <c r="A16">
        <v>31</v>
      </c>
      <c r="B16">
        <v>79.109375</v>
      </c>
    </row>
    <row r="17" spans="1:2" x14ac:dyDescent="0.25">
      <c r="A17">
        <v>32</v>
      </c>
      <c r="B17">
        <v>17.6875</v>
      </c>
    </row>
    <row r="18" spans="1:2" x14ac:dyDescent="0.25">
      <c r="A18">
        <v>37</v>
      </c>
      <c r="B18">
        <v>43.7734375</v>
      </c>
    </row>
    <row r="19" spans="1:2" x14ac:dyDescent="0.25">
      <c r="A19">
        <v>39</v>
      </c>
      <c r="B19">
        <v>177.1640625</v>
      </c>
    </row>
    <row r="20" spans="1:2" x14ac:dyDescent="0.25">
      <c r="A20">
        <v>41</v>
      </c>
      <c r="B20">
        <v>39.40625</v>
      </c>
    </row>
    <row r="21" spans="1:2" x14ac:dyDescent="0.25">
      <c r="A21">
        <v>42</v>
      </c>
      <c r="B21">
        <v>170.2421875</v>
      </c>
    </row>
    <row r="22" spans="1:2" x14ac:dyDescent="0.25">
      <c r="A22">
        <v>51</v>
      </c>
      <c r="B22">
        <v>256.1640625</v>
      </c>
    </row>
    <row r="23" spans="1:2" x14ac:dyDescent="0.25">
      <c r="A23">
        <v>53</v>
      </c>
      <c r="B23">
        <v>197.1015625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3"/>
  <sheetViews>
    <sheetView workbookViewId="0">
      <selection activeCell="I1" sqref="C1:I1048576"/>
    </sheetView>
  </sheetViews>
  <sheetFormatPr defaultRowHeight="15" x14ac:dyDescent="0.25"/>
  <cols>
    <col min="2" max="2" width="9.140625" style="7"/>
    <col min="3" max="3" width="14.140625" bestFit="1" customWidth="1"/>
    <col min="4" max="4" width="7.140625" bestFit="1" customWidth="1"/>
    <col min="5" max="5" width="5.5703125" bestFit="1" customWidth="1"/>
    <col min="6" max="6" width="7" bestFit="1" customWidth="1"/>
    <col min="7" max="7" width="10.140625" bestFit="1" customWidth="1"/>
  </cols>
  <sheetData>
    <row r="1" spans="1:9" ht="27" thickBot="1" x14ac:dyDescent="0.3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5.75" thickBot="1" x14ac:dyDescent="0.3">
      <c r="A2" s="3">
        <v>12</v>
      </c>
      <c r="B2" s="4">
        <v>7</v>
      </c>
      <c r="C2">
        <f>_xlfn.IFNA(VLOOKUP(A2,amazingGrace!A:B,2,0),0)</f>
        <v>0</v>
      </c>
      <c r="D2">
        <f>_xlfn.IFNA(VLOOKUP(A2,clavier!A:B,2,0),0)</f>
        <v>0</v>
      </c>
      <c r="E2">
        <f>_xlfn.IFNA(VLOOKUP(A2,opus!A:B,2,0),0)</f>
        <v>0</v>
      </c>
      <c r="F2">
        <f>_xlfn.IFNA(VLOOKUP(A2,sonata!A:B,2,0),0)</f>
        <v>0</v>
      </c>
      <c r="G2">
        <f>_xlfn.IFNA(VLOOKUP(A2,traumerei!A:B,2,0),0)</f>
        <v>0</v>
      </c>
      <c r="H2">
        <f>_xlfn.IFNA(VLOOKUP(A2,nocturne!A:B,2,0),0)</f>
        <v>0</v>
      </c>
      <c r="I2">
        <f>EVEN(B2)/2</f>
        <v>4</v>
      </c>
    </row>
    <row r="3" spans="1:9" ht="15.75" thickBot="1" x14ac:dyDescent="0.3">
      <c r="A3" s="3">
        <v>25</v>
      </c>
      <c r="B3" s="4">
        <v>5</v>
      </c>
      <c r="C3">
        <f>_xlfn.IFNA(VLOOKUP(A3,amazingGrace!A:B,2,0),0)</f>
        <v>29.25</v>
      </c>
      <c r="D3">
        <f>_xlfn.IFNA(VLOOKUP(A3,clavier!A:B,2,0),0)</f>
        <v>328.5</v>
      </c>
      <c r="E3">
        <f>_xlfn.IFNA(VLOOKUP(A3,opus!A:B,2,0),0)</f>
        <v>0</v>
      </c>
      <c r="F3">
        <f>_xlfn.IFNA(VLOOKUP(A3,sonata!A:B,2,0),0)</f>
        <v>38.546875</v>
      </c>
      <c r="G3">
        <f>_xlfn.IFNA(VLOOKUP(A3,traumerei!A:B,2,0),0)</f>
        <v>28.5625</v>
      </c>
      <c r="H3">
        <f>_xlfn.IFNA(VLOOKUP(A3,nocturne!A:B,2,0),0)</f>
        <v>0</v>
      </c>
      <c r="I3">
        <f t="shared" ref="I3:I55" si="0">EVEN(B3)/2</f>
        <v>3</v>
      </c>
    </row>
    <row r="4" spans="1:9" ht="15.75" thickBot="1" x14ac:dyDescent="0.3">
      <c r="A4" s="3">
        <v>6</v>
      </c>
      <c r="B4" s="4">
        <v>5</v>
      </c>
      <c r="C4">
        <f>_xlfn.IFNA(VLOOKUP(A4,amazingGrace!A:B,2,0),0)</f>
        <v>29.125</v>
      </c>
      <c r="D4">
        <f>_xlfn.IFNA(VLOOKUP(A4,clavier!A:B,2,0),0)</f>
        <v>256.75</v>
      </c>
      <c r="E4">
        <f>_xlfn.IFNA(VLOOKUP(A4,opus!A:B,2,0),0)</f>
        <v>81</v>
      </c>
      <c r="F4">
        <f>_xlfn.IFNA(VLOOKUP(A4,sonata!A:B,2,0),0)</f>
        <v>0</v>
      </c>
      <c r="G4">
        <f>_xlfn.IFNA(VLOOKUP(A4,traumerei!A:B,2,0),0)</f>
        <v>13.5</v>
      </c>
      <c r="H4">
        <f>_xlfn.IFNA(VLOOKUP(A4,nocturne!A:B,2,0),0)</f>
        <v>0</v>
      </c>
      <c r="I4">
        <f t="shared" si="0"/>
        <v>3</v>
      </c>
    </row>
    <row r="5" spans="1:9" ht="15.75" thickBot="1" x14ac:dyDescent="0.3">
      <c r="A5" s="3">
        <v>15</v>
      </c>
      <c r="B5" s="4">
        <v>7</v>
      </c>
      <c r="C5">
        <f>_xlfn.IFNA(VLOOKUP(A5,amazingGrace!A:B,2,0),0)</f>
        <v>28.75</v>
      </c>
      <c r="D5">
        <f>_xlfn.IFNA(VLOOKUP(A5,clavier!A:B,2,0),0)</f>
        <v>229.75</v>
      </c>
      <c r="E5">
        <f>_xlfn.IFNA(VLOOKUP(A5,opus!A:B,2,0),0)</f>
        <v>95.5</v>
      </c>
      <c r="F5">
        <f>_xlfn.IFNA(VLOOKUP(A5,sonata!A:B,2,0),0)</f>
        <v>0</v>
      </c>
      <c r="G5">
        <f>_xlfn.IFNA(VLOOKUP(A5,traumerei!A:B,2,0),0)</f>
        <v>22.875</v>
      </c>
      <c r="H5">
        <f>_xlfn.IFNA(VLOOKUP(A5,nocturne!A:B,2,0),0)</f>
        <v>96.5859375</v>
      </c>
      <c r="I5">
        <f t="shared" si="0"/>
        <v>4</v>
      </c>
    </row>
    <row r="6" spans="1:9" ht="15.75" thickBot="1" x14ac:dyDescent="0.3">
      <c r="A6" s="3">
        <v>11</v>
      </c>
      <c r="B6" s="4">
        <v>9</v>
      </c>
      <c r="C6">
        <f>_xlfn.IFNA(VLOOKUP(A6,amazingGrace!A:B,2,0),0)</f>
        <v>24.625</v>
      </c>
      <c r="D6">
        <f>_xlfn.IFNA(VLOOKUP(A6,clavier!A:B,2,0),0)</f>
        <v>280</v>
      </c>
      <c r="E6">
        <f>_xlfn.IFNA(VLOOKUP(A6,opus!A:B,2,0),0)</f>
        <v>104.25</v>
      </c>
      <c r="F6">
        <f>_xlfn.IFNA(VLOOKUP(A6,sonata!A:B,2,0),0)</f>
        <v>103.853515625</v>
      </c>
      <c r="G6">
        <f>_xlfn.IFNA(VLOOKUP(A6,traumerei!A:B,2,0),0)</f>
        <v>40.5</v>
      </c>
      <c r="H6">
        <f>_xlfn.IFNA(VLOOKUP(A6,nocturne!A:B,2,0),0)</f>
        <v>167.4765625</v>
      </c>
      <c r="I6">
        <f t="shared" si="0"/>
        <v>5</v>
      </c>
    </row>
    <row r="7" spans="1:9" ht="15.75" thickBot="1" x14ac:dyDescent="0.3">
      <c r="A7" s="3">
        <v>10</v>
      </c>
      <c r="B7" s="4">
        <v>8</v>
      </c>
      <c r="C7">
        <f>_xlfn.IFNA(VLOOKUP(A7,amazingGrace!A:B,2,0),0)</f>
        <v>23.5</v>
      </c>
      <c r="D7">
        <f>_xlfn.IFNA(VLOOKUP(A7,clavier!A:B,2,0),0)</f>
        <v>230.5</v>
      </c>
      <c r="E7">
        <f>_xlfn.IFNA(VLOOKUP(A7,opus!A:B,2,0),0)</f>
        <v>122.25</v>
      </c>
      <c r="F7">
        <f>_xlfn.IFNA(VLOOKUP(A7,sonata!A:B,2,0),0)</f>
        <v>77.3515625</v>
      </c>
      <c r="G7">
        <f>_xlfn.IFNA(VLOOKUP(A7,traumerei!A:B,2,0),0)</f>
        <v>25.0625</v>
      </c>
      <c r="H7">
        <f>_xlfn.IFNA(VLOOKUP(A7,nocturne!A:B,2,0),0)</f>
        <v>57.765625</v>
      </c>
      <c r="I7">
        <f t="shared" si="0"/>
        <v>4</v>
      </c>
    </row>
    <row r="8" spans="1:9" ht="15.75" thickBot="1" x14ac:dyDescent="0.3">
      <c r="A8" s="3">
        <v>9</v>
      </c>
      <c r="B8" s="4">
        <v>4</v>
      </c>
      <c r="C8">
        <f>_xlfn.IFNA(VLOOKUP(A8,amazingGrace!A:B,2,0),0)</f>
        <v>34.25</v>
      </c>
      <c r="D8">
        <f>_xlfn.IFNA(VLOOKUP(A8,clavier!A:B,2,0),0)</f>
        <v>239.25</v>
      </c>
      <c r="E8">
        <f>_xlfn.IFNA(VLOOKUP(A8,opus!A:B,2,0),0)</f>
        <v>0</v>
      </c>
      <c r="F8">
        <f>_xlfn.IFNA(VLOOKUP(A8,sonata!A:B,2,0),0)</f>
        <v>0</v>
      </c>
      <c r="G8">
        <f>_xlfn.IFNA(VLOOKUP(A8,traumerei!A:B,2,0),0)</f>
        <v>28.1875</v>
      </c>
      <c r="H8">
        <f>_xlfn.IFNA(VLOOKUP(A8,nocturne!A:B,2,0),0)</f>
        <v>0</v>
      </c>
      <c r="I8">
        <f t="shared" si="0"/>
        <v>2</v>
      </c>
    </row>
    <row r="9" spans="1:9" ht="15.75" thickBot="1" x14ac:dyDescent="0.3">
      <c r="A9" s="3">
        <v>8</v>
      </c>
      <c r="B9" s="4">
        <v>8</v>
      </c>
      <c r="C9">
        <f>_xlfn.IFNA(VLOOKUP(A9,amazingGrace!A:B,2,0),0)</f>
        <v>25.15625</v>
      </c>
      <c r="D9">
        <f>_xlfn.IFNA(VLOOKUP(A9,clavier!A:B,2,0),0)</f>
        <v>300.5</v>
      </c>
      <c r="E9">
        <f>_xlfn.IFNA(VLOOKUP(A9,opus!A:B,2,0),0)</f>
        <v>87</v>
      </c>
      <c r="F9">
        <f>_xlfn.IFNA(VLOOKUP(A9,sonata!A:B,2,0),0)</f>
        <v>47.6875</v>
      </c>
      <c r="G9">
        <f>_xlfn.IFNA(VLOOKUP(A9,traumerei!A:B,2,0),0)</f>
        <v>23.125</v>
      </c>
      <c r="H9">
        <f>_xlfn.IFNA(VLOOKUP(A9,nocturne!A:B,2,0),0)</f>
        <v>0</v>
      </c>
      <c r="I9">
        <f t="shared" si="0"/>
        <v>4</v>
      </c>
    </row>
    <row r="10" spans="1:9" ht="15.75" thickBot="1" x14ac:dyDescent="0.3">
      <c r="A10" s="3">
        <v>20</v>
      </c>
      <c r="B10" s="4">
        <v>9</v>
      </c>
      <c r="C10">
        <f>_xlfn.IFNA(VLOOKUP(A10,amazingGrace!A:B,2,0),0)</f>
        <v>28</v>
      </c>
      <c r="D10">
        <f>_xlfn.IFNA(VLOOKUP(A10,clavier!A:B,2,0),0)</f>
        <v>320.5</v>
      </c>
      <c r="E10">
        <f>_xlfn.IFNA(VLOOKUP(A10,opus!A:B,2,0),0)</f>
        <v>91.875</v>
      </c>
      <c r="F10">
        <f>_xlfn.IFNA(VLOOKUP(A10,sonata!A:B,2,0),0)</f>
        <v>92.76953125</v>
      </c>
      <c r="G10">
        <f>_xlfn.IFNA(VLOOKUP(A10,traumerei!A:B,2,0),0)</f>
        <v>21.75</v>
      </c>
      <c r="H10">
        <f>_xlfn.IFNA(VLOOKUP(A10,nocturne!A:B,2,0),0)</f>
        <v>124.5390625</v>
      </c>
      <c r="I10">
        <f t="shared" si="0"/>
        <v>5</v>
      </c>
    </row>
    <row r="11" spans="1:9" ht="15.75" thickBot="1" x14ac:dyDescent="0.3">
      <c r="A11" s="3">
        <v>2</v>
      </c>
      <c r="B11" s="4">
        <v>2</v>
      </c>
      <c r="C11">
        <f>_xlfn.IFNA(VLOOKUP(A11,amazingGrace!A:B,2,0),0)</f>
        <v>31.125</v>
      </c>
      <c r="D11">
        <f>_xlfn.IFNA(VLOOKUP(A11,clavier!A:B,2,0),0)</f>
        <v>0</v>
      </c>
      <c r="E11">
        <f>_xlfn.IFNA(VLOOKUP(A11,opus!A:B,2,0),0)</f>
        <v>0</v>
      </c>
      <c r="F11">
        <f>_xlfn.IFNA(VLOOKUP(A11,sonata!A:B,2,0),0)</f>
        <v>0</v>
      </c>
      <c r="G11">
        <f>_xlfn.IFNA(VLOOKUP(A11,traumerei!A:B,2,0),0)</f>
        <v>10.25</v>
      </c>
      <c r="H11">
        <f>_xlfn.IFNA(VLOOKUP(A11,nocturne!A:B,2,0),0)</f>
        <v>0</v>
      </c>
      <c r="I11">
        <f t="shared" si="0"/>
        <v>1</v>
      </c>
    </row>
    <row r="12" spans="1:9" ht="15.75" thickBot="1" x14ac:dyDescent="0.3">
      <c r="A12" s="3">
        <v>3</v>
      </c>
      <c r="B12" s="4">
        <v>5</v>
      </c>
      <c r="C12">
        <f>_xlfn.IFNA(VLOOKUP(A12,amazingGrace!A:B,2,0),0)</f>
        <v>31.75</v>
      </c>
      <c r="D12">
        <f>_xlfn.IFNA(VLOOKUP(A12,clavier!A:B,2,0),0)</f>
        <v>109</v>
      </c>
      <c r="E12">
        <f>_xlfn.IFNA(VLOOKUP(A12,opus!A:B,2,0),0)</f>
        <v>99.75</v>
      </c>
      <c r="F12">
        <f>_xlfn.IFNA(VLOOKUP(A12,sonata!A:B,2,0),0)</f>
        <v>29.453125</v>
      </c>
      <c r="G12">
        <f>_xlfn.IFNA(VLOOKUP(A12,traumerei!A:B,2,0),0)</f>
        <v>26.1875</v>
      </c>
      <c r="H12">
        <f>_xlfn.IFNA(VLOOKUP(A12,nocturne!A:B,2,0),0)</f>
        <v>0</v>
      </c>
      <c r="I12">
        <f t="shared" si="0"/>
        <v>3</v>
      </c>
    </row>
    <row r="13" spans="1:9" ht="15.75" thickBot="1" x14ac:dyDescent="0.3">
      <c r="A13" s="3">
        <v>16</v>
      </c>
      <c r="B13" s="4">
        <v>6</v>
      </c>
      <c r="C13">
        <f>_xlfn.IFNA(VLOOKUP(A13,amazingGrace!A:B,2,0),0)</f>
        <v>30.75</v>
      </c>
      <c r="D13">
        <f>_xlfn.IFNA(VLOOKUP(A13,clavier!A:B,2,0),0)</f>
        <v>286.25</v>
      </c>
      <c r="E13">
        <f>_xlfn.IFNA(VLOOKUP(A13,opus!A:B,2,0),0)</f>
        <v>98</v>
      </c>
      <c r="F13">
        <f>_xlfn.IFNA(VLOOKUP(A13,sonata!A:B,2,0),0)</f>
        <v>100.978515625</v>
      </c>
      <c r="G13">
        <f>_xlfn.IFNA(VLOOKUP(A13,traumerei!A:B,2,0),0)</f>
        <v>29.5625</v>
      </c>
      <c r="H13">
        <f>_xlfn.IFNA(VLOOKUP(A13,nocturne!A:B,2,0),0)</f>
        <v>89.9921875</v>
      </c>
      <c r="I13">
        <f t="shared" si="0"/>
        <v>3</v>
      </c>
    </row>
    <row r="14" spans="1:9" ht="15.75" thickBot="1" x14ac:dyDescent="0.3">
      <c r="A14" s="3">
        <v>17</v>
      </c>
      <c r="B14" s="4">
        <v>7</v>
      </c>
      <c r="C14">
        <f>_xlfn.IFNA(VLOOKUP(A14,amazingGrace!A:B,2,0),0)</f>
        <v>34</v>
      </c>
      <c r="D14">
        <f>_xlfn.IFNA(VLOOKUP(A14,clavier!A:B,2,0),0)</f>
        <v>267.25</v>
      </c>
      <c r="E14">
        <f>_xlfn.IFNA(VLOOKUP(A14,opus!A:B,2,0),0)</f>
        <v>95.5</v>
      </c>
      <c r="F14">
        <f>_xlfn.IFNA(VLOOKUP(A14,sonata!A:B,2,0),0)</f>
        <v>76.458984375</v>
      </c>
      <c r="G14">
        <f>_xlfn.IFNA(VLOOKUP(A14,traumerei!A:B,2,0),0)</f>
        <v>25.8125</v>
      </c>
      <c r="H14">
        <f>_xlfn.IFNA(VLOOKUP(A14,nocturne!A:B,2,0),0)</f>
        <v>102.78125</v>
      </c>
      <c r="I14">
        <f t="shared" si="0"/>
        <v>4</v>
      </c>
    </row>
    <row r="15" spans="1:9" ht="15.75" thickBot="1" x14ac:dyDescent="0.3">
      <c r="A15" s="3">
        <v>18</v>
      </c>
      <c r="B15" s="4">
        <v>6</v>
      </c>
      <c r="C15">
        <f>_xlfn.IFNA(VLOOKUP(A15,amazingGrace!A:B,2,0),0)</f>
        <v>0</v>
      </c>
      <c r="D15">
        <f>_xlfn.IFNA(VLOOKUP(A15,clavier!A:B,2,0),0)</f>
        <v>0</v>
      </c>
      <c r="E15">
        <f>_xlfn.IFNA(VLOOKUP(A15,opus!A:B,2,0),0)</f>
        <v>0</v>
      </c>
      <c r="F15">
        <f>_xlfn.IFNA(VLOOKUP(A15,sonata!A:B,2,0),0)</f>
        <v>0</v>
      </c>
      <c r="G15">
        <f>_xlfn.IFNA(VLOOKUP(A15,traumerei!A:B,2,0),0)</f>
        <v>0</v>
      </c>
      <c r="H15">
        <f>_xlfn.IFNA(VLOOKUP(A15,nocturne!A:B,2,0),0)</f>
        <v>0</v>
      </c>
      <c r="I15">
        <f t="shared" si="0"/>
        <v>3</v>
      </c>
    </row>
    <row r="16" spans="1:9" ht="15.75" thickBot="1" x14ac:dyDescent="0.3">
      <c r="A16" s="3">
        <v>19</v>
      </c>
      <c r="B16" s="4">
        <v>9</v>
      </c>
      <c r="C16">
        <f>_xlfn.IFNA(VLOOKUP(A16,amazingGrace!A:B,2,0),0)</f>
        <v>26.75</v>
      </c>
      <c r="D16">
        <f>_xlfn.IFNA(VLOOKUP(A16,clavier!A:B,2,0),0)</f>
        <v>314.75</v>
      </c>
      <c r="E16">
        <f>_xlfn.IFNA(VLOOKUP(A16,opus!A:B,2,0),0)</f>
        <v>41.125</v>
      </c>
      <c r="F16">
        <f>_xlfn.IFNA(VLOOKUP(A16,sonata!A:B,2,0),0)</f>
        <v>0</v>
      </c>
      <c r="G16">
        <f>_xlfn.IFNA(VLOOKUP(A16,traumerei!A:B,2,0),0)</f>
        <v>13.875</v>
      </c>
      <c r="H16">
        <f>_xlfn.IFNA(VLOOKUP(A16,nocturne!A:B,2,0),0)</f>
        <v>0</v>
      </c>
      <c r="I16">
        <f t="shared" si="0"/>
        <v>5</v>
      </c>
    </row>
    <row r="17" spans="1:9" ht="15.75" thickBot="1" x14ac:dyDescent="0.3">
      <c r="A17" s="3">
        <v>7</v>
      </c>
      <c r="B17" s="4">
        <v>7</v>
      </c>
      <c r="C17">
        <f>_xlfn.IFNA(VLOOKUP(A17,amazingGrace!A:B,2,0),0)</f>
        <v>28.25</v>
      </c>
      <c r="D17">
        <f>_xlfn.IFNA(VLOOKUP(A17,clavier!A:B,2,0),0)</f>
        <v>278.75</v>
      </c>
      <c r="E17">
        <f>_xlfn.IFNA(VLOOKUP(A17,opus!A:B,2,0),0)</f>
        <v>76.25</v>
      </c>
      <c r="F17">
        <f>_xlfn.IFNA(VLOOKUP(A17,sonata!A:B,2,0),0)</f>
        <v>44.0859375</v>
      </c>
      <c r="G17">
        <f>_xlfn.IFNA(VLOOKUP(A17,traumerei!A:B,2,0),0)</f>
        <v>20.875</v>
      </c>
      <c r="H17">
        <f>_xlfn.IFNA(VLOOKUP(A17,nocturne!A:B,2,0),0)</f>
        <v>23.359375</v>
      </c>
      <c r="I17">
        <f t="shared" si="0"/>
        <v>4</v>
      </c>
    </row>
    <row r="18" spans="1:9" ht="15.75" thickBot="1" x14ac:dyDescent="0.3">
      <c r="A18" s="3">
        <v>5</v>
      </c>
      <c r="B18" s="4">
        <v>6</v>
      </c>
      <c r="C18">
        <f>_xlfn.IFNA(VLOOKUP(A18,amazingGrace!A:B,2,0),0)</f>
        <v>25.6875</v>
      </c>
      <c r="D18">
        <f>_xlfn.IFNA(VLOOKUP(A18,clavier!A:B,2,0),0)</f>
        <v>82.75</v>
      </c>
      <c r="E18">
        <f>_xlfn.IFNA(VLOOKUP(A18,opus!A:B,2,0),0)</f>
        <v>82.5</v>
      </c>
      <c r="F18">
        <f>_xlfn.IFNA(VLOOKUP(A18,sonata!A:B,2,0),0)</f>
        <v>68.8828125</v>
      </c>
      <c r="G18">
        <f>_xlfn.IFNA(VLOOKUP(A18,traumerei!A:B,2,0),0)</f>
        <v>17.25</v>
      </c>
      <c r="H18">
        <f>_xlfn.IFNA(VLOOKUP(A18,nocturne!A:B,2,0),0)</f>
        <v>0</v>
      </c>
      <c r="I18">
        <f t="shared" si="0"/>
        <v>3</v>
      </c>
    </row>
    <row r="19" spans="1:9" ht="15.75" thickBot="1" x14ac:dyDescent="0.3">
      <c r="A19" s="3">
        <v>23</v>
      </c>
      <c r="B19" s="4">
        <v>6</v>
      </c>
      <c r="C19">
        <f>_xlfn.IFNA(VLOOKUP(A19,amazingGrace!A:B,2,0),0)</f>
        <v>28.375</v>
      </c>
      <c r="D19">
        <f>_xlfn.IFNA(VLOOKUP(A19,clavier!A:B,2,0),0)</f>
        <v>303.25</v>
      </c>
      <c r="E19">
        <f>_xlfn.IFNA(VLOOKUP(A19,opus!A:B,2,0),0)</f>
        <v>93.625</v>
      </c>
      <c r="F19">
        <f>_xlfn.IFNA(VLOOKUP(A19,sonata!A:B,2,0),0)</f>
        <v>66.580078125</v>
      </c>
      <c r="G19">
        <f>_xlfn.IFNA(VLOOKUP(A19,traumerei!A:B,2,0),0)</f>
        <v>26.5625</v>
      </c>
      <c r="H19">
        <f>_xlfn.IFNA(VLOOKUP(A19,nocturne!A:B,2,0),0)</f>
        <v>204.6796875</v>
      </c>
      <c r="I19">
        <f t="shared" si="0"/>
        <v>3</v>
      </c>
    </row>
    <row r="20" spans="1:9" ht="15.75" thickBot="1" x14ac:dyDescent="0.3">
      <c r="A20" s="3">
        <v>1</v>
      </c>
      <c r="B20" s="4">
        <v>4</v>
      </c>
      <c r="C20">
        <f>_xlfn.IFNA(VLOOKUP(A20,amazingGrace!A:B,2,0),0)</f>
        <v>29.5</v>
      </c>
      <c r="D20">
        <f>_xlfn.IFNA(VLOOKUP(A20,clavier!A:B,2,0),0)</f>
        <v>286.5</v>
      </c>
      <c r="E20">
        <f>_xlfn.IFNA(VLOOKUP(A20,opus!A:B,2,0),0)</f>
        <v>86</v>
      </c>
      <c r="F20">
        <f>_xlfn.IFNA(VLOOKUP(A20,sonata!A:B,2,0),0)</f>
        <v>0</v>
      </c>
      <c r="G20">
        <f>_xlfn.IFNA(VLOOKUP(A20,traumerei!A:B,2,0),0)</f>
        <v>28.75</v>
      </c>
      <c r="H20">
        <f>_xlfn.IFNA(VLOOKUP(A20,nocturne!A:B,2,0),0)</f>
        <v>0</v>
      </c>
      <c r="I20">
        <f t="shared" si="0"/>
        <v>2</v>
      </c>
    </row>
    <row r="21" spans="1:9" ht="15.75" thickBot="1" x14ac:dyDescent="0.3">
      <c r="A21" s="3">
        <v>21</v>
      </c>
      <c r="B21" s="4">
        <v>3</v>
      </c>
      <c r="C21">
        <f>_xlfn.IFNA(VLOOKUP(A21,amazingGrace!A:B,2,0),0)</f>
        <v>22.25</v>
      </c>
      <c r="D21">
        <f>_xlfn.IFNA(VLOOKUP(A21,clavier!A:B,2,0),0)</f>
        <v>0</v>
      </c>
      <c r="E21">
        <f>_xlfn.IFNA(VLOOKUP(A21,opus!A:B,2,0),0)</f>
        <v>0</v>
      </c>
      <c r="F21">
        <f>_xlfn.IFNA(VLOOKUP(A21,sonata!A:B,2,0),0)</f>
        <v>0</v>
      </c>
      <c r="G21">
        <f>_xlfn.IFNA(VLOOKUP(A21,traumerei!A:B,2,0),0)</f>
        <v>11.375</v>
      </c>
      <c r="H21">
        <f>_xlfn.IFNA(VLOOKUP(A21,nocturne!A:B,2,0),0)</f>
        <v>0</v>
      </c>
      <c r="I21">
        <f t="shared" si="0"/>
        <v>2</v>
      </c>
    </row>
    <row r="22" spans="1:9" ht="15.75" thickBot="1" x14ac:dyDescent="0.3">
      <c r="A22" s="3">
        <v>14</v>
      </c>
      <c r="B22" s="4">
        <v>2</v>
      </c>
      <c r="C22">
        <f>_xlfn.IFNA(VLOOKUP(A22,amazingGrace!A:B,2,0),0)</f>
        <v>22.40625</v>
      </c>
      <c r="D22">
        <f>_xlfn.IFNA(VLOOKUP(A22,clavier!A:B,2,0),0)</f>
        <v>112.25</v>
      </c>
      <c r="E22">
        <f>_xlfn.IFNA(VLOOKUP(A22,opus!A:B,2,0),0)</f>
        <v>0</v>
      </c>
      <c r="F22">
        <f>_xlfn.IFNA(VLOOKUP(A22,sonata!A:B,2,0),0)</f>
        <v>0</v>
      </c>
      <c r="G22">
        <f>_xlfn.IFNA(VLOOKUP(A22,traumerei!A:B,2,0),0)</f>
        <v>7.6875</v>
      </c>
      <c r="H22">
        <f>_xlfn.IFNA(VLOOKUP(A22,nocturne!A:B,2,0),0)</f>
        <v>0</v>
      </c>
      <c r="I22">
        <f t="shared" si="0"/>
        <v>1</v>
      </c>
    </row>
    <row r="23" spans="1:9" ht="15.75" thickBot="1" x14ac:dyDescent="0.3">
      <c r="A23" s="3">
        <v>4</v>
      </c>
      <c r="B23" s="4">
        <v>10</v>
      </c>
      <c r="C23">
        <f>_xlfn.IFNA(VLOOKUP(A23,amazingGrace!A:B,2,0),0)</f>
        <v>29.5</v>
      </c>
      <c r="D23">
        <f>_xlfn.IFNA(VLOOKUP(A23,clavier!A:B,2,0),0)</f>
        <v>299.25</v>
      </c>
      <c r="E23">
        <f>_xlfn.IFNA(VLOOKUP(A23,opus!A:B,2,0),0)</f>
        <v>209.125</v>
      </c>
      <c r="F23">
        <f>_xlfn.IFNA(VLOOKUP(A23,sonata!A:B,2,0),0)</f>
        <v>172.478515625</v>
      </c>
      <c r="G23">
        <f>_xlfn.IFNA(VLOOKUP(A23,traumerei!A:B,2,0),0)</f>
        <v>31.6875</v>
      </c>
      <c r="H23">
        <f>_xlfn.IFNA(VLOOKUP(A23,nocturne!A:B,2,0),0)</f>
        <v>189.4609375</v>
      </c>
      <c r="I23">
        <f t="shared" si="0"/>
        <v>5</v>
      </c>
    </row>
    <row r="24" spans="1:9" ht="15.75" thickBot="1" x14ac:dyDescent="0.3">
      <c r="A24" s="3">
        <v>13</v>
      </c>
      <c r="B24" s="4">
        <v>5</v>
      </c>
      <c r="C24">
        <f>_xlfn.IFNA(VLOOKUP(A24,amazingGrace!A:B,2,0),0)</f>
        <v>28.125</v>
      </c>
      <c r="D24">
        <f>_xlfn.IFNA(VLOOKUP(A24,clavier!A:B,2,0),0)</f>
        <v>295</v>
      </c>
      <c r="E24">
        <f>_xlfn.IFNA(VLOOKUP(A24,opus!A:B,2,0),0)</f>
        <v>106</v>
      </c>
      <c r="F24">
        <f>_xlfn.IFNA(VLOOKUP(A24,sonata!A:B,2,0),0)</f>
        <v>66.03515625</v>
      </c>
      <c r="G24">
        <f>_xlfn.IFNA(VLOOKUP(A24,traumerei!A:B,2,0),0)</f>
        <v>35.375</v>
      </c>
      <c r="H24">
        <f>_xlfn.IFNA(VLOOKUP(A24,nocturne!A:B,2,0),0)</f>
        <v>126.2734375</v>
      </c>
      <c r="I24">
        <f t="shared" si="0"/>
        <v>3</v>
      </c>
    </row>
    <row r="25" spans="1:9" ht="15.75" thickBot="1" x14ac:dyDescent="0.3">
      <c r="A25" s="3">
        <v>22</v>
      </c>
      <c r="B25" s="4">
        <v>6</v>
      </c>
      <c r="C25">
        <f>_xlfn.IFNA(VLOOKUP(A25,amazingGrace!A:B,2,0),0)</f>
        <v>30.25</v>
      </c>
      <c r="D25">
        <f>_xlfn.IFNA(VLOOKUP(A25,clavier!A:B,2,0),0)</f>
        <v>94.25</v>
      </c>
      <c r="E25">
        <f>_xlfn.IFNA(VLOOKUP(A25,opus!A:B,2,0),0)</f>
        <v>128</v>
      </c>
      <c r="F25">
        <f>_xlfn.IFNA(VLOOKUP(A25,sonata!A:B,2,0),0)</f>
        <v>0</v>
      </c>
      <c r="G25">
        <f>_xlfn.IFNA(VLOOKUP(A25,traumerei!A:B,2,0),0)</f>
        <v>20.125</v>
      </c>
      <c r="H25">
        <f>_xlfn.IFNA(VLOOKUP(A25,nocturne!A:B,2,0),0)</f>
        <v>0</v>
      </c>
      <c r="I25">
        <f t="shared" si="0"/>
        <v>3</v>
      </c>
    </row>
    <row r="26" spans="1:9" ht="15.75" thickBot="1" x14ac:dyDescent="0.3">
      <c r="A26" s="3">
        <v>24</v>
      </c>
      <c r="B26" s="4">
        <v>8</v>
      </c>
      <c r="C26">
        <f>_xlfn.IFNA(VLOOKUP(A26,amazingGrace!A:B,2,0),0)</f>
        <v>28.875</v>
      </c>
      <c r="D26">
        <f>_xlfn.IFNA(VLOOKUP(A26,clavier!A:B,2,0),0)</f>
        <v>143.5</v>
      </c>
      <c r="E26">
        <f>_xlfn.IFNA(VLOOKUP(A26,opus!A:B,2,0),0)</f>
        <v>90</v>
      </c>
      <c r="F26">
        <f>_xlfn.IFNA(VLOOKUP(A26,sonata!A:B,2,0),0)</f>
        <v>160.806640625</v>
      </c>
      <c r="G26">
        <f>_xlfn.IFNA(VLOOKUP(A26,traumerei!A:B,2,0),0)</f>
        <v>27.6875</v>
      </c>
      <c r="H26">
        <f>_xlfn.IFNA(VLOOKUP(A26,nocturne!A:B,2,0),0)</f>
        <v>172.6171875</v>
      </c>
      <c r="I26">
        <f t="shared" si="0"/>
        <v>4</v>
      </c>
    </row>
    <row r="27" spans="1:9" ht="15.75" thickBot="1" x14ac:dyDescent="0.3">
      <c r="A27" s="3">
        <v>26</v>
      </c>
      <c r="B27" s="4">
        <v>6</v>
      </c>
      <c r="C27">
        <f>_xlfn.IFNA(VLOOKUP(A27,amazingGrace!A:B,2,0),0)</f>
        <v>28.25</v>
      </c>
      <c r="D27">
        <f>_xlfn.IFNA(VLOOKUP(A27,clavier!A:B,2,0),0)</f>
        <v>105.75</v>
      </c>
      <c r="E27">
        <f>_xlfn.IFNA(VLOOKUP(A27,opus!A:B,2,0),0)</f>
        <v>34</v>
      </c>
      <c r="F27">
        <f>_xlfn.IFNA(VLOOKUP(A27,sonata!A:B,2,0),0)</f>
        <v>0</v>
      </c>
      <c r="G27">
        <f>_xlfn.IFNA(VLOOKUP(A27,traumerei!A:B,2,0),0)</f>
        <v>18.1875</v>
      </c>
      <c r="H27">
        <f>_xlfn.IFNA(VLOOKUP(A27,nocturne!A:B,2,0),0)</f>
        <v>0</v>
      </c>
      <c r="I27">
        <f t="shared" si="0"/>
        <v>3</v>
      </c>
    </row>
    <row r="28" spans="1:9" ht="15.75" thickBot="1" x14ac:dyDescent="0.3">
      <c r="A28" s="3">
        <v>27</v>
      </c>
      <c r="B28" s="4">
        <v>6</v>
      </c>
      <c r="C28">
        <f>_xlfn.IFNA(VLOOKUP(A28,amazingGrace!A:B,2,0),0)</f>
        <v>29.125</v>
      </c>
      <c r="D28">
        <f>_xlfn.IFNA(VLOOKUP(A28,clavier!A:B,2,0),0)</f>
        <v>82.5</v>
      </c>
      <c r="E28">
        <f>_xlfn.IFNA(VLOOKUP(A28,opus!A:B,2,0),0)</f>
        <v>77.375</v>
      </c>
      <c r="F28">
        <f>_xlfn.IFNA(VLOOKUP(A28,sonata!A:B,2,0),0)</f>
        <v>94.970703125</v>
      </c>
      <c r="G28">
        <f>_xlfn.IFNA(VLOOKUP(A28,traumerei!A:B,2,0),0)</f>
        <v>14.5625</v>
      </c>
      <c r="H28">
        <f>_xlfn.IFNA(VLOOKUP(A28,nocturne!A:B,2,0),0)</f>
        <v>138.6953125</v>
      </c>
      <c r="I28">
        <f t="shared" si="0"/>
        <v>3</v>
      </c>
    </row>
    <row r="29" spans="1:9" ht="15.75" thickBot="1" x14ac:dyDescent="0.3">
      <c r="A29" s="3">
        <v>28</v>
      </c>
      <c r="B29" s="4">
        <v>8</v>
      </c>
      <c r="C29">
        <f>_xlfn.IFNA(VLOOKUP(A29,amazingGrace!A:B,2,0),0)</f>
        <v>34</v>
      </c>
      <c r="D29">
        <f>_xlfn.IFNA(VLOOKUP(A29,clavier!A:B,2,0),0)</f>
        <v>169.75</v>
      </c>
      <c r="E29">
        <f>_xlfn.IFNA(VLOOKUP(A29,opus!A:B,2,0),0)</f>
        <v>107.75</v>
      </c>
      <c r="F29">
        <f>_xlfn.IFNA(VLOOKUP(A29,sonata!A:B,2,0),0)</f>
        <v>126.537109375</v>
      </c>
      <c r="G29">
        <f>_xlfn.IFNA(VLOOKUP(A29,traumerei!A:B,2,0),0)</f>
        <v>40.0625</v>
      </c>
      <c r="H29">
        <f>_xlfn.IFNA(VLOOKUP(A29,nocturne!A:B,2,0),0)</f>
        <v>112.9375</v>
      </c>
      <c r="I29">
        <f t="shared" si="0"/>
        <v>4</v>
      </c>
    </row>
    <row r="30" spans="1:9" ht="15.75" thickBot="1" x14ac:dyDescent="0.3">
      <c r="A30" s="3">
        <v>45</v>
      </c>
      <c r="B30" s="4">
        <v>5</v>
      </c>
      <c r="C30">
        <f>_xlfn.IFNA(VLOOKUP(A30,amazingGrace!A:B,2,0),0)</f>
        <v>26.4375</v>
      </c>
      <c r="D30">
        <f>_xlfn.IFNA(VLOOKUP(A30,clavier!A:B,2,0),0)</f>
        <v>306.5</v>
      </c>
      <c r="E30">
        <f>_xlfn.IFNA(VLOOKUP(A30,opus!A:B,2,0),0)</f>
        <v>110</v>
      </c>
      <c r="F30">
        <f>_xlfn.IFNA(VLOOKUP(A30,sonata!A:B,2,0),0)</f>
        <v>62.890625</v>
      </c>
      <c r="G30">
        <f>_xlfn.IFNA(VLOOKUP(A30,traumerei!A:B,2,0),0)</f>
        <v>23.875</v>
      </c>
      <c r="H30">
        <f>_xlfn.IFNA(VLOOKUP(A30,nocturne!A:B,2,0),0)</f>
        <v>0</v>
      </c>
      <c r="I30">
        <f t="shared" si="0"/>
        <v>3</v>
      </c>
    </row>
    <row r="31" spans="1:9" ht="15.75" thickBot="1" x14ac:dyDescent="0.3">
      <c r="A31" s="3">
        <v>43</v>
      </c>
      <c r="B31" s="4">
        <v>3</v>
      </c>
      <c r="C31">
        <f>_xlfn.IFNA(VLOOKUP(A31,amazingGrace!A:B,2,0),0)</f>
        <v>31.5</v>
      </c>
      <c r="D31">
        <f>_xlfn.IFNA(VLOOKUP(A31,clavier!A:B,2,0),0)</f>
        <v>173.5</v>
      </c>
      <c r="E31">
        <f>_xlfn.IFNA(VLOOKUP(A31,opus!A:B,2,0),0)</f>
        <v>0</v>
      </c>
      <c r="F31">
        <f>_xlfn.IFNA(VLOOKUP(A31,sonata!A:B,2,0),0)</f>
        <v>0</v>
      </c>
      <c r="G31">
        <f>_xlfn.IFNA(VLOOKUP(A31,traumerei!A:B,2,0),0)</f>
        <v>0</v>
      </c>
      <c r="H31">
        <f>_xlfn.IFNA(VLOOKUP(A31,nocturne!A:B,2,0),0)</f>
        <v>0</v>
      </c>
      <c r="I31">
        <f t="shared" si="0"/>
        <v>2</v>
      </c>
    </row>
    <row r="32" spans="1:9" ht="15.75" thickBot="1" x14ac:dyDescent="0.3">
      <c r="A32" s="3">
        <v>40</v>
      </c>
      <c r="B32" s="4">
        <v>7</v>
      </c>
      <c r="C32">
        <f>_xlfn.IFNA(VLOOKUP(A32,amazingGrace!A:B,2,0),0)</f>
        <v>26.875</v>
      </c>
      <c r="D32">
        <f>_xlfn.IFNA(VLOOKUP(A32,clavier!A:B,2,0),0)</f>
        <v>186.25</v>
      </c>
      <c r="E32">
        <f>_xlfn.IFNA(VLOOKUP(A32,opus!A:B,2,0),0)</f>
        <v>79.75</v>
      </c>
      <c r="F32">
        <f>_xlfn.IFNA(VLOOKUP(A32,sonata!A:B,2,0),0)</f>
        <v>24.09375</v>
      </c>
      <c r="G32">
        <f>_xlfn.IFNA(VLOOKUP(A32,traumerei!A:B,2,0),0)</f>
        <v>24.6875</v>
      </c>
      <c r="H32">
        <f>_xlfn.IFNA(VLOOKUP(A32,nocturne!A:B,2,0),0)</f>
        <v>0</v>
      </c>
      <c r="I32">
        <f t="shared" si="0"/>
        <v>4</v>
      </c>
    </row>
    <row r="33" spans="1:9" ht="15.75" thickBot="1" x14ac:dyDescent="0.3">
      <c r="A33" s="3">
        <v>49</v>
      </c>
      <c r="B33" s="4">
        <v>1</v>
      </c>
      <c r="C33">
        <f>_xlfn.IFNA(VLOOKUP(A33,amazingGrace!A:B,2,0),0)</f>
        <v>15.8125</v>
      </c>
      <c r="D33">
        <f>_xlfn.IFNA(VLOOKUP(A33,clavier!A:B,2,0),0)</f>
        <v>0</v>
      </c>
      <c r="E33">
        <f>_xlfn.IFNA(VLOOKUP(A33,opus!A:B,2,0),0)</f>
        <v>0</v>
      </c>
      <c r="F33">
        <f>_xlfn.IFNA(VLOOKUP(A33,sonata!A:B,2,0),0)</f>
        <v>0</v>
      </c>
      <c r="G33">
        <f>_xlfn.IFNA(VLOOKUP(A33,traumerei!A:B,2,0),0)</f>
        <v>0</v>
      </c>
      <c r="H33">
        <f>_xlfn.IFNA(VLOOKUP(A33,nocturne!A:B,2,0),0)</f>
        <v>0</v>
      </c>
      <c r="I33">
        <f t="shared" si="0"/>
        <v>1</v>
      </c>
    </row>
    <row r="34" spans="1:9" ht="15.75" thickBot="1" x14ac:dyDescent="0.3">
      <c r="A34" s="3">
        <v>39</v>
      </c>
      <c r="B34" s="4">
        <v>7</v>
      </c>
      <c r="C34">
        <f>_xlfn.IFNA(VLOOKUP(A34,amazingGrace!A:B,2,0),0)</f>
        <v>30</v>
      </c>
      <c r="D34">
        <f>_xlfn.IFNA(VLOOKUP(A34,clavier!A:B,2,0),0)</f>
        <v>323</v>
      </c>
      <c r="E34">
        <f>_xlfn.IFNA(VLOOKUP(A34,opus!A:B,2,0),0)</f>
        <v>98.75</v>
      </c>
      <c r="F34">
        <f>_xlfn.IFNA(VLOOKUP(A34,sonata!A:B,2,0),0)</f>
        <v>83.427734375</v>
      </c>
      <c r="G34">
        <f>_xlfn.IFNA(VLOOKUP(A34,traumerei!A:B,2,0),0)</f>
        <v>23.5625</v>
      </c>
      <c r="H34">
        <f>_xlfn.IFNA(VLOOKUP(A34,nocturne!A:B,2,0),0)</f>
        <v>177.1640625</v>
      </c>
      <c r="I34">
        <f t="shared" si="0"/>
        <v>4</v>
      </c>
    </row>
    <row r="35" spans="1:9" ht="15.75" thickBot="1" x14ac:dyDescent="0.3">
      <c r="A35" s="3">
        <v>50</v>
      </c>
      <c r="B35" s="4">
        <v>5</v>
      </c>
      <c r="C35">
        <f>_xlfn.IFNA(VLOOKUP(A35,amazingGrace!A:B,2,0),0)</f>
        <v>26.875</v>
      </c>
      <c r="D35">
        <f>_xlfn.IFNA(VLOOKUP(A35,clavier!A:B,2,0),0)</f>
        <v>211</v>
      </c>
      <c r="E35">
        <f>_xlfn.IFNA(VLOOKUP(A35,opus!A:B,2,0),0)</f>
        <v>97.75</v>
      </c>
      <c r="F35">
        <f>_xlfn.IFNA(VLOOKUP(A35,sonata!A:B,2,0),0)</f>
        <v>56.083984375</v>
      </c>
      <c r="G35">
        <f>_xlfn.IFNA(VLOOKUP(A35,traumerei!A:B,2,0),0)</f>
        <v>26.0625</v>
      </c>
      <c r="H35">
        <f>_xlfn.IFNA(VLOOKUP(A35,nocturne!A:B,2,0),0)</f>
        <v>0</v>
      </c>
      <c r="I35">
        <f t="shared" si="0"/>
        <v>3</v>
      </c>
    </row>
    <row r="36" spans="1:9" ht="15.75" thickBot="1" x14ac:dyDescent="0.3">
      <c r="A36" s="3">
        <v>44</v>
      </c>
      <c r="B36" s="4">
        <v>6</v>
      </c>
      <c r="C36">
        <f>_xlfn.IFNA(VLOOKUP(A36,amazingGrace!A:B,2,0),0)</f>
        <v>25.40625</v>
      </c>
      <c r="D36">
        <f>_xlfn.IFNA(VLOOKUP(A36,clavier!A:B,2,0),0)</f>
        <v>257.75</v>
      </c>
      <c r="E36">
        <f>_xlfn.IFNA(VLOOKUP(A36,opus!A:B,2,0),0)</f>
        <v>111.25</v>
      </c>
      <c r="F36">
        <f>_xlfn.IFNA(VLOOKUP(A36,sonata!A:B,2,0),0)</f>
        <v>63.15234375</v>
      </c>
      <c r="G36">
        <f>_xlfn.IFNA(VLOOKUP(A36,traumerei!A:B,2,0),0)</f>
        <v>33</v>
      </c>
      <c r="H36">
        <f>_xlfn.IFNA(VLOOKUP(A36,nocturne!A:B,2,0),0)</f>
        <v>0</v>
      </c>
      <c r="I36">
        <f t="shared" si="0"/>
        <v>3</v>
      </c>
    </row>
    <row r="37" spans="1:9" ht="15.75" thickBot="1" x14ac:dyDescent="0.3">
      <c r="A37" s="3">
        <v>31</v>
      </c>
      <c r="B37" s="4">
        <v>9</v>
      </c>
      <c r="C37">
        <f>_xlfn.IFNA(VLOOKUP(A37,amazingGrace!A:B,2,0),0)</f>
        <v>27.875</v>
      </c>
      <c r="D37">
        <f>_xlfn.IFNA(VLOOKUP(A37,clavier!A:B,2,0),0)</f>
        <v>263.5</v>
      </c>
      <c r="E37">
        <f>_xlfn.IFNA(VLOOKUP(A37,opus!A:B,2,0),0)</f>
        <v>88</v>
      </c>
      <c r="F37">
        <f>_xlfn.IFNA(VLOOKUP(A37,sonata!A:B,2,0),0)</f>
        <v>72.0078125</v>
      </c>
      <c r="G37">
        <f>_xlfn.IFNA(VLOOKUP(A37,traumerei!A:B,2,0),0)</f>
        <v>26.75</v>
      </c>
      <c r="H37">
        <f>_xlfn.IFNA(VLOOKUP(A37,nocturne!A:B,2,0),0)</f>
        <v>79.109375</v>
      </c>
      <c r="I37">
        <f t="shared" si="0"/>
        <v>5</v>
      </c>
    </row>
    <row r="38" spans="1:9" ht="15.75" thickBot="1" x14ac:dyDescent="0.3">
      <c r="A38" s="3">
        <v>30</v>
      </c>
      <c r="B38" s="4">
        <v>9</v>
      </c>
      <c r="C38">
        <f>_xlfn.IFNA(VLOOKUP(A38,amazingGrace!A:B,2,0),0)</f>
        <v>28.125</v>
      </c>
      <c r="D38">
        <f>_xlfn.IFNA(VLOOKUP(A38,clavier!A:B,2,0),0)</f>
        <v>319.75</v>
      </c>
      <c r="E38">
        <f>_xlfn.IFNA(VLOOKUP(A38,opus!A:B,2,0),0)</f>
        <v>115.125</v>
      </c>
      <c r="F38">
        <f>_xlfn.IFNA(VLOOKUP(A38,sonata!A:B,2,0),0)</f>
        <v>85.427734375</v>
      </c>
      <c r="G38">
        <f>_xlfn.IFNA(VLOOKUP(A38,traumerei!A:B,2,0),0)</f>
        <v>32.6875</v>
      </c>
      <c r="H38">
        <f>_xlfn.IFNA(VLOOKUP(A38,nocturne!A:B,2,0),0)</f>
        <v>107.3515625</v>
      </c>
      <c r="I38">
        <f t="shared" si="0"/>
        <v>5</v>
      </c>
    </row>
    <row r="39" spans="1:9" ht="15.75" thickBot="1" x14ac:dyDescent="0.3">
      <c r="A39" s="3">
        <v>34</v>
      </c>
      <c r="B39" s="4">
        <v>3</v>
      </c>
      <c r="C39">
        <f>_xlfn.IFNA(VLOOKUP(A39,amazingGrace!A:B,2,0),0)</f>
        <v>20</v>
      </c>
      <c r="D39">
        <f>_xlfn.IFNA(VLOOKUP(A39,clavier!A:B,2,0),0)</f>
        <v>199.5</v>
      </c>
      <c r="E39">
        <f>_xlfn.IFNA(VLOOKUP(A39,opus!A:B,2,0),0)</f>
        <v>66.125</v>
      </c>
      <c r="F39">
        <f>_xlfn.IFNA(VLOOKUP(A39,sonata!A:B,2,0),0)</f>
        <v>0</v>
      </c>
      <c r="G39">
        <f>_xlfn.IFNA(VLOOKUP(A39,traumerei!A:B,2,0),0)</f>
        <v>25.0625</v>
      </c>
      <c r="H39">
        <f>_xlfn.IFNA(VLOOKUP(A39,nocturne!A:B,2,0),0)</f>
        <v>0</v>
      </c>
      <c r="I39">
        <f t="shared" si="0"/>
        <v>2</v>
      </c>
    </row>
    <row r="40" spans="1:9" ht="15.75" thickBot="1" x14ac:dyDescent="0.3">
      <c r="A40" s="3">
        <v>41</v>
      </c>
      <c r="B40" s="4">
        <v>7</v>
      </c>
      <c r="C40">
        <f>_xlfn.IFNA(VLOOKUP(A40,amazingGrace!A:B,2,0),0)</f>
        <v>29.875</v>
      </c>
      <c r="D40">
        <f>_xlfn.IFNA(VLOOKUP(A40,clavier!A:B,2,0),0)</f>
        <v>168</v>
      </c>
      <c r="E40">
        <f>_xlfn.IFNA(VLOOKUP(A40,opus!A:B,2,0),0)</f>
        <v>92.75</v>
      </c>
      <c r="F40">
        <f>_xlfn.IFNA(VLOOKUP(A40,sonata!A:B,2,0),0)</f>
        <v>62.2734375</v>
      </c>
      <c r="G40">
        <f>_xlfn.IFNA(VLOOKUP(A40,traumerei!A:B,2,0),0)</f>
        <v>25.375</v>
      </c>
      <c r="H40">
        <f>_xlfn.IFNA(VLOOKUP(A40,nocturne!A:B,2,0),0)</f>
        <v>39.40625</v>
      </c>
      <c r="I40">
        <f t="shared" si="0"/>
        <v>4</v>
      </c>
    </row>
    <row r="41" spans="1:9" ht="15.75" thickBot="1" x14ac:dyDescent="0.3">
      <c r="A41" s="3">
        <v>42</v>
      </c>
      <c r="B41" s="4">
        <v>8</v>
      </c>
      <c r="C41">
        <f>_xlfn.IFNA(VLOOKUP(A41,amazingGrace!A:B,2,0),0)</f>
        <v>23.125</v>
      </c>
      <c r="D41">
        <f>_xlfn.IFNA(VLOOKUP(A41,clavier!A:B,2,0),0)</f>
        <v>291</v>
      </c>
      <c r="E41">
        <f>_xlfn.IFNA(VLOOKUP(A41,opus!A:B,2,0),0)</f>
        <v>90.75</v>
      </c>
      <c r="F41">
        <f>_xlfn.IFNA(VLOOKUP(A41,sonata!A:B,2,0),0)</f>
        <v>97.16015625</v>
      </c>
      <c r="G41">
        <f>_xlfn.IFNA(VLOOKUP(A41,traumerei!A:B,2,0),0)</f>
        <v>37.875</v>
      </c>
      <c r="H41">
        <f>_xlfn.IFNA(VLOOKUP(A41,nocturne!A:B,2,0),0)</f>
        <v>170.2421875</v>
      </c>
      <c r="I41">
        <f t="shared" si="0"/>
        <v>4</v>
      </c>
    </row>
    <row r="42" spans="1:9" ht="15.75" thickBot="1" x14ac:dyDescent="0.3">
      <c r="A42" s="3">
        <v>35</v>
      </c>
      <c r="B42" s="4">
        <v>1</v>
      </c>
      <c r="C42">
        <f>_xlfn.IFNA(VLOOKUP(A42,amazingGrace!A:B,2,0),0)</f>
        <v>28.25</v>
      </c>
      <c r="D42">
        <f>_xlfn.IFNA(VLOOKUP(A42,clavier!A:B,2,0),0)</f>
        <v>0</v>
      </c>
      <c r="E42">
        <f>_xlfn.IFNA(VLOOKUP(A42,opus!A:B,2,0),0)</f>
        <v>0</v>
      </c>
      <c r="F42">
        <f>_xlfn.IFNA(VLOOKUP(A42,sonata!A:B,2,0),0)</f>
        <v>0</v>
      </c>
      <c r="G42">
        <f>_xlfn.IFNA(VLOOKUP(A42,traumerei!A:B,2,0),0)</f>
        <v>26.125</v>
      </c>
      <c r="H42">
        <f>_xlfn.IFNA(VLOOKUP(A42,nocturne!A:B,2,0),0)</f>
        <v>0</v>
      </c>
      <c r="I42">
        <f t="shared" si="0"/>
        <v>1</v>
      </c>
    </row>
    <row r="43" spans="1:9" ht="15.75" thickBot="1" x14ac:dyDescent="0.3">
      <c r="A43" s="3">
        <v>32</v>
      </c>
      <c r="B43" s="4">
        <v>9</v>
      </c>
      <c r="C43">
        <f>_xlfn.IFNA(VLOOKUP(A43,amazingGrace!A:B,2,0),0)</f>
        <v>26.875</v>
      </c>
      <c r="D43">
        <f>_xlfn.IFNA(VLOOKUP(A43,clavier!A:B,2,0),0)</f>
        <v>353.5</v>
      </c>
      <c r="E43">
        <f>_xlfn.IFNA(VLOOKUP(A43,opus!A:B,2,0),0)</f>
        <v>104.75</v>
      </c>
      <c r="F43">
        <f>_xlfn.IFNA(VLOOKUP(A43,sonata!A:B,2,0),0)</f>
        <v>70.041015625</v>
      </c>
      <c r="G43">
        <f>_xlfn.IFNA(VLOOKUP(A43,traumerei!A:B,2,0),0)</f>
        <v>28.875</v>
      </c>
      <c r="H43">
        <f>_xlfn.IFNA(VLOOKUP(A43,nocturne!A:B,2,0),0)</f>
        <v>17.6875</v>
      </c>
      <c r="I43">
        <f t="shared" si="0"/>
        <v>5</v>
      </c>
    </row>
    <row r="44" spans="1:9" ht="15.75" thickBot="1" x14ac:dyDescent="0.3">
      <c r="A44" s="3">
        <v>33</v>
      </c>
      <c r="B44" s="4">
        <v>6</v>
      </c>
      <c r="C44">
        <f>_xlfn.IFNA(VLOOKUP(A44,amazingGrace!A:B,2,0),0)</f>
        <v>35</v>
      </c>
      <c r="D44">
        <f>_xlfn.IFNA(VLOOKUP(A44,clavier!A:B,2,0),0)</f>
        <v>287.5</v>
      </c>
      <c r="E44">
        <f>_xlfn.IFNA(VLOOKUP(A44,opus!A:B,2,0),0)</f>
        <v>125.75</v>
      </c>
      <c r="F44">
        <f>_xlfn.IFNA(VLOOKUP(A44,sonata!A:B,2,0),0)</f>
        <v>0</v>
      </c>
      <c r="G44">
        <f>_xlfn.IFNA(VLOOKUP(A44,traumerei!A:B,2,0),0)</f>
        <v>58.25</v>
      </c>
      <c r="H44">
        <f>_xlfn.IFNA(VLOOKUP(A44,nocturne!A:B,2,0),0)</f>
        <v>0</v>
      </c>
      <c r="I44">
        <f t="shared" si="0"/>
        <v>3</v>
      </c>
    </row>
    <row r="45" spans="1:9" ht="15.75" thickBot="1" x14ac:dyDescent="0.3">
      <c r="A45" s="3">
        <v>38</v>
      </c>
      <c r="B45" s="4">
        <v>6</v>
      </c>
      <c r="C45">
        <f>_xlfn.IFNA(VLOOKUP(A45,amazingGrace!A:B,2,0),0)</f>
        <v>27.75</v>
      </c>
      <c r="D45">
        <f>_xlfn.IFNA(VLOOKUP(A45,clavier!A:B,2,0),0)</f>
        <v>303.75</v>
      </c>
      <c r="E45">
        <f>_xlfn.IFNA(VLOOKUP(A45,opus!A:B,2,0),0)</f>
        <v>89</v>
      </c>
      <c r="F45">
        <f>_xlfn.IFNA(VLOOKUP(A45,sonata!A:B,2,0),0)</f>
        <v>49.943359375</v>
      </c>
      <c r="G45">
        <f>_xlfn.IFNA(VLOOKUP(A45,traumerei!A:B,2,0),0)</f>
        <v>20.1875</v>
      </c>
      <c r="H45">
        <f>_xlfn.IFNA(VLOOKUP(A45,nocturne!A:B,2,0),0)</f>
        <v>0</v>
      </c>
      <c r="I45">
        <f t="shared" si="0"/>
        <v>3</v>
      </c>
    </row>
    <row r="46" spans="1:9" ht="15.75" thickBot="1" x14ac:dyDescent="0.3">
      <c r="A46" s="3">
        <v>48</v>
      </c>
      <c r="B46" s="4">
        <v>3</v>
      </c>
      <c r="C46">
        <f>_xlfn.IFNA(VLOOKUP(A46,amazingGrace!A:B,2,0),0)</f>
        <v>24.625</v>
      </c>
      <c r="D46">
        <f>_xlfn.IFNA(VLOOKUP(A46,clavier!A:B,2,0),0)</f>
        <v>135.25</v>
      </c>
      <c r="E46">
        <f>_xlfn.IFNA(VLOOKUP(A46,opus!A:B,2,0),0)</f>
        <v>69.5</v>
      </c>
      <c r="F46">
        <f>_xlfn.IFNA(VLOOKUP(A46,sonata!A:B,2,0),0)</f>
        <v>39.56640625</v>
      </c>
      <c r="G46">
        <f>_xlfn.IFNA(VLOOKUP(A46,traumerei!A:B,2,0),0)</f>
        <v>17.625</v>
      </c>
      <c r="H46">
        <f>_xlfn.IFNA(VLOOKUP(A46,nocturne!A:B,2,0),0)</f>
        <v>0</v>
      </c>
      <c r="I46">
        <f t="shared" si="0"/>
        <v>2</v>
      </c>
    </row>
    <row r="47" spans="1:9" ht="15.75" thickBot="1" x14ac:dyDescent="0.3">
      <c r="A47" s="3">
        <v>36</v>
      </c>
      <c r="B47" s="4">
        <v>5</v>
      </c>
      <c r="C47">
        <f>_xlfn.IFNA(VLOOKUP(A47,amazingGrace!A:B,2,0),0)</f>
        <v>25.0625</v>
      </c>
      <c r="D47">
        <f>_xlfn.IFNA(VLOOKUP(A47,clavier!A:B,2,0),0)</f>
        <v>90</v>
      </c>
      <c r="E47">
        <f>_xlfn.IFNA(VLOOKUP(A47,opus!A:B,2,0),0)</f>
        <v>0</v>
      </c>
      <c r="F47">
        <f>_xlfn.IFNA(VLOOKUP(A47,sonata!A:B,2,0),0)</f>
        <v>0</v>
      </c>
      <c r="G47">
        <f>_xlfn.IFNA(VLOOKUP(A47,traumerei!A:B,2,0),0)</f>
        <v>19.1875</v>
      </c>
      <c r="H47">
        <f>_xlfn.IFNA(VLOOKUP(A47,nocturne!A:B,2,0),0)</f>
        <v>0</v>
      </c>
      <c r="I47">
        <f t="shared" si="0"/>
        <v>3</v>
      </c>
    </row>
    <row r="48" spans="1:9" ht="15.75" thickBot="1" x14ac:dyDescent="0.3">
      <c r="A48" s="3">
        <v>47</v>
      </c>
      <c r="B48" s="4">
        <v>1</v>
      </c>
      <c r="C48">
        <f>_xlfn.IFNA(VLOOKUP(A48,amazingGrace!A:B,2,0),0)</f>
        <v>21.25</v>
      </c>
      <c r="D48">
        <f>_xlfn.IFNA(VLOOKUP(A48,clavier!A:B,2,0),0)</f>
        <v>0</v>
      </c>
      <c r="E48">
        <f>_xlfn.IFNA(VLOOKUP(A48,opus!A:B,2,0),0)</f>
        <v>0</v>
      </c>
      <c r="F48">
        <f>_xlfn.IFNA(VLOOKUP(A48,sonata!A:B,2,0),0)</f>
        <v>0</v>
      </c>
      <c r="G48">
        <f>_xlfn.IFNA(VLOOKUP(A48,traumerei!A:B,2,0),0)</f>
        <v>0</v>
      </c>
      <c r="H48">
        <f>_xlfn.IFNA(VLOOKUP(A48,nocturne!A:B,2,0),0)</f>
        <v>0</v>
      </c>
      <c r="I48">
        <f t="shared" si="0"/>
        <v>1</v>
      </c>
    </row>
    <row r="49" spans="1:9" ht="15.75" thickBot="1" x14ac:dyDescent="0.3">
      <c r="A49" s="3">
        <v>37</v>
      </c>
      <c r="B49" s="4">
        <v>4</v>
      </c>
      <c r="C49">
        <f>_xlfn.IFNA(VLOOKUP(A49,amazingGrace!A:B,2,0),0)</f>
        <v>30.25</v>
      </c>
      <c r="D49">
        <f>_xlfn.IFNA(VLOOKUP(A49,clavier!A:B,2,0),0)</f>
        <v>74</v>
      </c>
      <c r="E49">
        <f>_xlfn.IFNA(VLOOKUP(A49,opus!A:B,2,0),0)</f>
        <v>84.5</v>
      </c>
      <c r="F49">
        <f>_xlfn.IFNA(VLOOKUP(A49,sonata!A:B,2,0),0)</f>
        <v>41.30859375</v>
      </c>
      <c r="G49">
        <f>_xlfn.IFNA(VLOOKUP(A49,traumerei!A:B,2,0),0)</f>
        <v>18.0625</v>
      </c>
      <c r="H49">
        <f>_xlfn.IFNA(VLOOKUP(A49,nocturne!A:B,2,0),0)</f>
        <v>43.7734375</v>
      </c>
      <c r="I49">
        <f t="shared" si="0"/>
        <v>2</v>
      </c>
    </row>
    <row r="50" spans="1:9" ht="15.75" thickBot="1" x14ac:dyDescent="0.3">
      <c r="A50" s="3">
        <v>46</v>
      </c>
      <c r="B50" s="4">
        <v>1</v>
      </c>
      <c r="C50">
        <f>_xlfn.IFNA(VLOOKUP(A50,amazingGrace!A:B,2,0),0)</f>
        <v>18.4375</v>
      </c>
      <c r="D50">
        <f>_xlfn.IFNA(VLOOKUP(A50,clavier!A:B,2,0),0)</f>
        <v>0</v>
      </c>
      <c r="E50">
        <f>_xlfn.IFNA(VLOOKUP(A50,opus!A:B,2,0),0)</f>
        <v>0</v>
      </c>
      <c r="F50">
        <f>_xlfn.IFNA(VLOOKUP(A50,sonata!A:B,2,0),0)</f>
        <v>0</v>
      </c>
      <c r="G50">
        <f>_xlfn.IFNA(VLOOKUP(A50,traumerei!A:B,2,0),0)</f>
        <v>0</v>
      </c>
      <c r="H50">
        <f>_xlfn.IFNA(VLOOKUP(A50,nocturne!A:B,2,0),0)</f>
        <v>0</v>
      </c>
      <c r="I50">
        <f t="shared" si="0"/>
        <v>1</v>
      </c>
    </row>
    <row r="51" spans="1:9" ht="15.75" thickBot="1" x14ac:dyDescent="0.3">
      <c r="A51" s="3">
        <v>29</v>
      </c>
      <c r="B51" s="4">
        <v>8</v>
      </c>
      <c r="C51">
        <f>_xlfn.IFNA(VLOOKUP(A51,amazingGrace!A:B,2,0),0)</f>
        <v>22.53125</v>
      </c>
      <c r="D51">
        <f>_xlfn.IFNA(VLOOKUP(A51,clavier!A:B,2,0),0)</f>
        <v>286.25</v>
      </c>
      <c r="E51">
        <f>_xlfn.IFNA(VLOOKUP(A51,opus!A:B,2,0),0)</f>
        <v>124.5</v>
      </c>
      <c r="F51">
        <f>_xlfn.IFNA(VLOOKUP(A51,sonata!A:B,2,0),0)</f>
        <v>83.9609375</v>
      </c>
      <c r="G51">
        <f>_xlfn.IFNA(VLOOKUP(A51,traumerei!A:B,2,0),0)</f>
        <v>42.375</v>
      </c>
      <c r="H51">
        <f>_xlfn.IFNA(VLOOKUP(A51,nocturne!A:B,2,0),0)</f>
        <v>219.796875</v>
      </c>
      <c r="I51">
        <f t="shared" si="0"/>
        <v>4</v>
      </c>
    </row>
    <row r="52" spans="1:9" ht="15.75" thickBot="1" x14ac:dyDescent="0.3">
      <c r="A52" s="3">
        <v>52</v>
      </c>
      <c r="B52" s="4">
        <v>5</v>
      </c>
      <c r="C52">
        <f>_xlfn.IFNA(VLOOKUP(A52,amazingGrace!A:B,2,0),0)</f>
        <v>26.28125</v>
      </c>
      <c r="D52">
        <f>_xlfn.IFNA(VLOOKUP(A52,clavier!A:B,2,0),0)</f>
        <v>285.25</v>
      </c>
      <c r="E52">
        <f>_xlfn.IFNA(VLOOKUP(A52,opus!A:B,2,0),0)</f>
        <v>150.875</v>
      </c>
      <c r="F52">
        <f>_xlfn.IFNA(VLOOKUP(A52,sonata!A:B,2,0),0)</f>
        <v>99.177734375</v>
      </c>
      <c r="G52">
        <f>_xlfn.IFNA(VLOOKUP(A52,traumerei!A:B,2,0),0)</f>
        <v>30.25</v>
      </c>
      <c r="H52">
        <f>_xlfn.IFNA(VLOOKUP(A52,nocturne!A:B,2,0),0)</f>
        <v>0</v>
      </c>
      <c r="I52">
        <f t="shared" si="0"/>
        <v>3</v>
      </c>
    </row>
    <row r="53" spans="1:9" ht="15.75" thickBot="1" x14ac:dyDescent="0.3">
      <c r="A53" s="3">
        <v>51</v>
      </c>
      <c r="B53" s="4">
        <v>10</v>
      </c>
      <c r="C53">
        <f>_xlfn.IFNA(VLOOKUP(A53,amazingGrace!A:B,2,0),0)</f>
        <v>23.375</v>
      </c>
      <c r="D53">
        <f>_xlfn.IFNA(VLOOKUP(A53,clavier!A:B,2,0),0)</f>
        <v>333</v>
      </c>
      <c r="E53">
        <f>_xlfn.IFNA(VLOOKUP(A53,opus!A:B,2,0),0)</f>
        <v>211.875</v>
      </c>
      <c r="F53">
        <f>_xlfn.IFNA(VLOOKUP(A53,sonata!A:B,2,0),0)</f>
        <v>204.892578125</v>
      </c>
      <c r="G53">
        <f>_xlfn.IFNA(VLOOKUP(A53,traumerei!A:B,2,0),0)</f>
        <v>30.6875</v>
      </c>
      <c r="H53">
        <f>_xlfn.IFNA(VLOOKUP(A53,nocturne!A:B,2,0),0)</f>
        <v>256.1640625</v>
      </c>
      <c r="I53">
        <f t="shared" si="0"/>
        <v>5</v>
      </c>
    </row>
    <row r="54" spans="1:9" ht="15.75" thickBot="1" x14ac:dyDescent="0.3">
      <c r="A54" s="3">
        <v>53</v>
      </c>
      <c r="B54" s="4">
        <v>6</v>
      </c>
      <c r="C54">
        <f>_xlfn.IFNA(VLOOKUP(A54,amazingGrace!A:B,2,0),0)</f>
        <v>27</v>
      </c>
      <c r="D54">
        <f>_xlfn.IFNA(VLOOKUP(A54,clavier!A:B,2,0),0)</f>
        <v>296.25</v>
      </c>
      <c r="E54">
        <f>_xlfn.IFNA(VLOOKUP(A54,opus!A:B,2,0),0)</f>
        <v>107.75</v>
      </c>
      <c r="F54">
        <f>_xlfn.IFNA(VLOOKUP(A54,sonata!A:B,2,0),0)</f>
        <v>69.37890625</v>
      </c>
      <c r="G54">
        <f>_xlfn.IFNA(VLOOKUP(A54,traumerei!A:B,2,0),0)</f>
        <v>34.9375</v>
      </c>
      <c r="H54">
        <f>_xlfn.IFNA(VLOOKUP(A54,nocturne!A:B,2,0),0)</f>
        <v>197.1015625</v>
      </c>
      <c r="I54">
        <f t="shared" si="0"/>
        <v>3</v>
      </c>
    </row>
    <row r="55" spans="1:9" ht="15.75" thickBot="1" x14ac:dyDescent="0.3">
      <c r="A55" s="3">
        <v>54</v>
      </c>
      <c r="B55" s="4">
        <v>2</v>
      </c>
      <c r="C55">
        <f>_xlfn.IFNA(VLOOKUP(A55,amazingGrace!A:B,2,0),0)</f>
        <v>23.65625</v>
      </c>
      <c r="D55">
        <f>_xlfn.IFNA(VLOOKUP(A55,clavier!A:B,2,0),0)</f>
        <v>126.25</v>
      </c>
      <c r="E55">
        <f>_xlfn.IFNA(VLOOKUP(A55,opus!A:B,2,0),0)</f>
        <v>68.75</v>
      </c>
      <c r="F55">
        <f>_xlfn.IFNA(VLOOKUP(A55,sonata!A:B,2,0),0)</f>
        <v>30.90625</v>
      </c>
      <c r="G55">
        <f>_xlfn.IFNA(VLOOKUP(A55,traumerei!A:B,2,0),0)</f>
        <v>13.5</v>
      </c>
      <c r="H55">
        <f>_xlfn.IFNA(VLOOKUP(A55,nocturne!A:B,2,0),0)</f>
        <v>0</v>
      </c>
      <c r="I55">
        <f t="shared" si="0"/>
        <v>1</v>
      </c>
    </row>
    <row r="56" spans="1:9" ht="15.75" thickBot="1" x14ac:dyDescent="0.3">
      <c r="A56" s="5"/>
      <c r="B56" s="6"/>
    </row>
    <row r="57" spans="1:9" ht="15.75" thickBot="1" x14ac:dyDescent="0.3">
      <c r="A57" s="5"/>
      <c r="B57" s="6"/>
    </row>
    <row r="58" spans="1:9" ht="15.75" thickBot="1" x14ac:dyDescent="0.3">
      <c r="A58" s="5"/>
      <c r="B58" s="6"/>
    </row>
    <row r="59" spans="1:9" ht="15.75" thickBot="1" x14ac:dyDescent="0.3">
      <c r="A59" s="5"/>
      <c r="B59" s="6"/>
    </row>
    <row r="60" spans="1:9" ht="15.75" thickBot="1" x14ac:dyDescent="0.3">
      <c r="A60" s="5"/>
      <c r="B60" s="6"/>
    </row>
    <row r="61" spans="1:9" ht="15.75" thickBot="1" x14ac:dyDescent="0.3">
      <c r="A61" s="5"/>
      <c r="B61" s="6"/>
    </row>
    <row r="62" spans="1:9" ht="15.75" thickBot="1" x14ac:dyDescent="0.3">
      <c r="A62" s="5"/>
      <c r="B62" s="6"/>
    </row>
    <row r="63" spans="1:9" ht="15.75" thickBot="1" x14ac:dyDescent="0.3">
      <c r="A63" s="5"/>
      <c r="B63" s="6"/>
    </row>
    <row r="64" spans="1:9" ht="15.75" thickBot="1" x14ac:dyDescent="0.3">
      <c r="A64" s="5"/>
      <c r="B64" s="6"/>
    </row>
    <row r="65" spans="1:2" ht="15.75" thickBot="1" x14ac:dyDescent="0.3">
      <c r="A65" s="5"/>
      <c r="B65" s="6"/>
    </row>
    <row r="66" spans="1:2" ht="15.75" thickBot="1" x14ac:dyDescent="0.3">
      <c r="A66" s="5"/>
      <c r="B66" s="6"/>
    </row>
    <row r="67" spans="1:2" ht="15.75" thickBot="1" x14ac:dyDescent="0.3">
      <c r="A67" s="5"/>
      <c r="B67" s="6"/>
    </row>
    <row r="68" spans="1:2" ht="15.75" thickBot="1" x14ac:dyDescent="0.3">
      <c r="A68" s="5"/>
      <c r="B68" s="6"/>
    </row>
    <row r="69" spans="1:2" ht="15.75" thickBot="1" x14ac:dyDescent="0.3">
      <c r="A69" s="5"/>
      <c r="B69" s="6"/>
    </row>
    <row r="70" spans="1:2" ht="15.75" thickBot="1" x14ac:dyDescent="0.3">
      <c r="A70" s="5"/>
      <c r="B70" s="6"/>
    </row>
    <row r="71" spans="1:2" ht="15.75" thickBot="1" x14ac:dyDescent="0.3">
      <c r="A71" s="5"/>
      <c r="B71" s="6"/>
    </row>
    <row r="72" spans="1:2" ht="15.75" thickBot="1" x14ac:dyDescent="0.3">
      <c r="A72" s="5"/>
      <c r="B72" s="6"/>
    </row>
    <row r="73" spans="1:2" ht="15.75" thickBot="1" x14ac:dyDescent="0.3">
      <c r="A73" s="5"/>
      <c r="B73" s="6"/>
    </row>
    <row r="74" spans="1:2" ht="15.75" thickBot="1" x14ac:dyDescent="0.3">
      <c r="A74" s="5"/>
      <c r="B74" s="6"/>
    </row>
    <row r="75" spans="1:2" ht="15.75" thickBot="1" x14ac:dyDescent="0.3">
      <c r="A75" s="5"/>
      <c r="B75" s="6"/>
    </row>
    <row r="76" spans="1:2" ht="15.75" thickBot="1" x14ac:dyDescent="0.3">
      <c r="A76" s="5"/>
      <c r="B76" s="6"/>
    </row>
    <row r="77" spans="1:2" ht="15.75" thickBot="1" x14ac:dyDescent="0.3">
      <c r="A77" s="5"/>
      <c r="B77" s="6"/>
    </row>
    <row r="78" spans="1:2" ht="15.75" thickBot="1" x14ac:dyDescent="0.3">
      <c r="A78" s="5"/>
      <c r="B78" s="6"/>
    </row>
    <row r="79" spans="1:2" ht="15.75" thickBot="1" x14ac:dyDescent="0.3">
      <c r="A79" s="5"/>
      <c r="B79" s="6"/>
    </row>
    <row r="80" spans="1:2" ht="15.75" thickBot="1" x14ac:dyDescent="0.3">
      <c r="A80" s="5"/>
      <c r="B80" s="6"/>
    </row>
    <row r="81" spans="1:2" ht="15.75" thickBot="1" x14ac:dyDescent="0.3">
      <c r="A81" s="5"/>
      <c r="B81" s="6"/>
    </row>
    <row r="82" spans="1:2" ht="15.75" thickBot="1" x14ac:dyDescent="0.3">
      <c r="A82" s="5"/>
      <c r="B82" s="6"/>
    </row>
    <row r="83" spans="1:2" ht="15.75" thickBot="1" x14ac:dyDescent="0.3">
      <c r="A83" s="5"/>
      <c r="B83" s="6"/>
    </row>
    <row r="84" spans="1:2" ht="15.75" thickBot="1" x14ac:dyDescent="0.3">
      <c r="A84" s="5"/>
      <c r="B84" s="6"/>
    </row>
    <row r="85" spans="1:2" ht="15.75" thickBot="1" x14ac:dyDescent="0.3">
      <c r="A85" s="5"/>
      <c r="B85" s="6"/>
    </row>
    <row r="86" spans="1:2" ht="15.75" thickBot="1" x14ac:dyDescent="0.3">
      <c r="A86" s="5"/>
      <c r="B86" s="6"/>
    </row>
    <row r="87" spans="1:2" ht="15.75" thickBot="1" x14ac:dyDescent="0.3">
      <c r="A87" s="5"/>
      <c r="B87" s="6"/>
    </row>
    <row r="88" spans="1:2" ht="15.75" thickBot="1" x14ac:dyDescent="0.3">
      <c r="A88" s="5"/>
      <c r="B88" s="6"/>
    </row>
    <row r="89" spans="1:2" ht="15.75" thickBot="1" x14ac:dyDescent="0.3">
      <c r="A89" s="5"/>
      <c r="B89" s="6"/>
    </row>
    <row r="90" spans="1:2" ht="15.75" thickBot="1" x14ac:dyDescent="0.3">
      <c r="A90" s="5"/>
      <c r="B90" s="6"/>
    </row>
    <row r="91" spans="1:2" ht="15.75" thickBot="1" x14ac:dyDescent="0.3">
      <c r="A91" s="5"/>
      <c r="B91" s="6"/>
    </row>
    <row r="92" spans="1:2" ht="15.75" thickBot="1" x14ac:dyDescent="0.3">
      <c r="A92" s="5"/>
      <c r="B92" s="6"/>
    </row>
    <row r="93" spans="1:2" ht="15.75" thickBot="1" x14ac:dyDescent="0.3">
      <c r="A93" s="5"/>
      <c r="B93" s="6"/>
    </row>
    <row r="94" spans="1:2" ht="15.75" thickBot="1" x14ac:dyDescent="0.3">
      <c r="A94" s="5"/>
      <c r="B94" s="6"/>
    </row>
    <row r="95" spans="1:2" ht="15.75" thickBot="1" x14ac:dyDescent="0.3">
      <c r="A95" s="5"/>
      <c r="B95" s="6"/>
    </row>
    <row r="96" spans="1:2" ht="15.75" thickBot="1" x14ac:dyDescent="0.3">
      <c r="A96" s="5"/>
      <c r="B96" s="6"/>
    </row>
    <row r="97" spans="1:2" ht="15.75" thickBot="1" x14ac:dyDescent="0.3">
      <c r="A97" s="5"/>
      <c r="B97" s="6"/>
    </row>
    <row r="98" spans="1:2" ht="15.75" thickBot="1" x14ac:dyDescent="0.3">
      <c r="A98" s="5"/>
      <c r="B98" s="6"/>
    </row>
    <row r="99" spans="1:2" ht="15.75" thickBot="1" x14ac:dyDescent="0.3">
      <c r="A99" s="5"/>
      <c r="B99" s="6"/>
    </row>
    <row r="100" spans="1:2" ht="15.75" thickBot="1" x14ac:dyDescent="0.3">
      <c r="A100" s="5"/>
      <c r="B100" s="6"/>
    </row>
    <row r="101" spans="1:2" ht="15.75" thickBot="1" x14ac:dyDescent="0.3">
      <c r="A101" s="5"/>
      <c r="B101" s="6"/>
    </row>
    <row r="102" spans="1:2" ht="15.75" thickBot="1" x14ac:dyDescent="0.3">
      <c r="A102" s="5"/>
      <c r="B102" s="6"/>
    </row>
    <row r="103" spans="1:2" ht="15.75" thickBot="1" x14ac:dyDescent="0.3">
      <c r="A103" s="5"/>
      <c r="B103" s="6"/>
    </row>
    <row r="104" spans="1:2" ht="15.75" thickBot="1" x14ac:dyDescent="0.3">
      <c r="A104" s="5"/>
      <c r="B104" s="6"/>
    </row>
    <row r="105" spans="1:2" ht="15.75" thickBot="1" x14ac:dyDescent="0.3">
      <c r="A105" s="5"/>
      <c r="B105" s="6"/>
    </row>
    <row r="106" spans="1:2" ht="15.75" thickBot="1" x14ac:dyDescent="0.3">
      <c r="A106" s="5"/>
      <c r="B106" s="6"/>
    </row>
    <row r="107" spans="1:2" ht="15.75" thickBot="1" x14ac:dyDescent="0.3">
      <c r="A107" s="5"/>
      <c r="B107" s="6"/>
    </row>
    <row r="108" spans="1:2" ht="15.75" thickBot="1" x14ac:dyDescent="0.3">
      <c r="A108" s="5"/>
      <c r="B108" s="6"/>
    </row>
    <row r="109" spans="1:2" ht="15.75" thickBot="1" x14ac:dyDescent="0.3">
      <c r="A109" s="5"/>
      <c r="B109" s="6"/>
    </row>
    <row r="110" spans="1:2" ht="15.75" thickBot="1" x14ac:dyDescent="0.3">
      <c r="A110" s="5"/>
      <c r="B110" s="6"/>
    </row>
    <row r="111" spans="1:2" ht="15.75" thickBot="1" x14ac:dyDescent="0.3">
      <c r="A111" s="5"/>
      <c r="B111" s="6"/>
    </row>
    <row r="112" spans="1:2" ht="15.75" thickBot="1" x14ac:dyDescent="0.3">
      <c r="A112" s="5"/>
      <c r="B112" s="6"/>
    </row>
    <row r="113" spans="1:2" ht="15.75" thickBot="1" x14ac:dyDescent="0.3">
      <c r="A113" s="5"/>
      <c r="B113" s="6"/>
    </row>
    <row r="114" spans="1:2" ht="15.75" thickBot="1" x14ac:dyDescent="0.3">
      <c r="A114" s="5"/>
      <c r="B114" s="6"/>
    </row>
    <row r="115" spans="1:2" ht="15.75" thickBot="1" x14ac:dyDescent="0.3">
      <c r="A115" s="5"/>
      <c r="B115" s="6"/>
    </row>
    <row r="116" spans="1:2" ht="15.75" thickBot="1" x14ac:dyDescent="0.3">
      <c r="A116" s="5"/>
      <c r="B116" s="6"/>
    </row>
    <row r="117" spans="1:2" ht="15.75" thickBot="1" x14ac:dyDescent="0.3">
      <c r="A117" s="5"/>
      <c r="B117" s="6"/>
    </row>
    <row r="118" spans="1:2" ht="15.75" thickBot="1" x14ac:dyDescent="0.3">
      <c r="A118" s="5"/>
      <c r="B118" s="6"/>
    </row>
    <row r="119" spans="1:2" ht="15.75" thickBot="1" x14ac:dyDescent="0.3">
      <c r="A119" s="5"/>
      <c r="B119" s="6"/>
    </row>
    <row r="120" spans="1:2" ht="15.75" thickBot="1" x14ac:dyDescent="0.3">
      <c r="A120" s="5"/>
      <c r="B120" s="6"/>
    </row>
    <row r="121" spans="1:2" ht="15.75" thickBot="1" x14ac:dyDescent="0.3">
      <c r="A121" s="5"/>
      <c r="B121" s="6"/>
    </row>
    <row r="122" spans="1:2" ht="15.75" thickBot="1" x14ac:dyDescent="0.3">
      <c r="A122" s="5"/>
      <c r="B122" s="6"/>
    </row>
    <row r="123" spans="1:2" ht="15.75" thickBot="1" x14ac:dyDescent="0.3">
      <c r="A123" s="5"/>
      <c r="B123" s="6"/>
    </row>
    <row r="124" spans="1:2" ht="15.75" thickBot="1" x14ac:dyDescent="0.3">
      <c r="A124" s="5"/>
      <c r="B124" s="6"/>
    </row>
    <row r="125" spans="1:2" ht="15.75" thickBot="1" x14ac:dyDescent="0.3">
      <c r="A125" s="5"/>
      <c r="B125" s="6"/>
    </row>
    <row r="126" spans="1:2" ht="15.75" thickBot="1" x14ac:dyDescent="0.3">
      <c r="A126" s="5"/>
      <c r="B126" s="6"/>
    </row>
    <row r="127" spans="1:2" ht="15.75" thickBot="1" x14ac:dyDescent="0.3">
      <c r="A127" s="5"/>
      <c r="B127" s="6"/>
    </row>
    <row r="128" spans="1:2" ht="15.75" thickBot="1" x14ac:dyDescent="0.3">
      <c r="A128" s="5"/>
      <c r="B128" s="6"/>
    </row>
    <row r="129" spans="1:2" ht="15.75" thickBot="1" x14ac:dyDescent="0.3">
      <c r="A129" s="5"/>
      <c r="B129" s="6"/>
    </row>
    <row r="130" spans="1:2" ht="15.75" thickBot="1" x14ac:dyDescent="0.3">
      <c r="A130" s="5"/>
      <c r="B130" s="6"/>
    </row>
    <row r="131" spans="1:2" ht="15.75" thickBot="1" x14ac:dyDescent="0.3">
      <c r="A131" s="5"/>
      <c r="B131" s="6"/>
    </row>
    <row r="132" spans="1:2" ht="15.75" thickBot="1" x14ac:dyDescent="0.3">
      <c r="A132" s="5"/>
      <c r="B132" s="6"/>
    </row>
    <row r="133" spans="1:2" ht="15.75" thickBot="1" x14ac:dyDescent="0.3">
      <c r="A133" s="5"/>
      <c r="B133" s="6"/>
    </row>
    <row r="134" spans="1:2" ht="15.75" thickBot="1" x14ac:dyDescent="0.3">
      <c r="A134" s="5"/>
      <c r="B134" s="6"/>
    </row>
    <row r="135" spans="1:2" ht="15.75" thickBot="1" x14ac:dyDescent="0.3">
      <c r="A135" s="5"/>
      <c r="B135" s="6"/>
    </row>
    <row r="136" spans="1:2" ht="15.75" thickBot="1" x14ac:dyDescent="0.3">
      <c r="A136" s="5"/>
      <c r="B136" s="6"/>
    </row>
    <row r="137" spans="1:2" ht="15.75" thickBot="1" x14ac:dyDescent="0.3">
      <c r="A137" s="5"/>
      <c r="B137" s="6"/>
    </row>
    <row r="138" spans="1:2" ht="15.75" thickBot="1" x14ac:dyDescent="0.3">
      <c r="A138" s="5"/>
      <c r="B138" s="6"/>
    </row>
    <row r="139" spans="1:2" ht="15.75" thickBot="1" x14ac:dyDescent="0.3">
      <c r="A139" s="5"/>
      <c r="B139" s="6"/>
    </row>
    <row r="140" spans="1:2" ht="15.75" thickBot="1" x14ac:dyDescent="0.3">
      <c r="A140" s="5"/>
      <c r="B140" s="6"/>
    </row>
    <row r="141" spans="1:2" ht="15.75" thickBot="1" x14ac:dyDescent="0.3">
      <c r="A141" s="5"/>
      <c r="B141" s="6"/>
    </row>
    <row r="142" spans="1:2" ht="15.75" thickBot="1" x14ac:dyDescent="0.3">
      <c r="A142" s="5"/>
      <c r="B142" s="6"/>
    </row>
    <row r="143" spans="1:2" ht="15.75" thickBot="1" x14ac:dyDescent="0.3">
      <c r="A143" s="5"/>
      <c r="B143" s="6"/>
    </row>
    <row r="144" spans="1:2" ht="15.75" thickBot="1" x14ac:dyDescent="0.3">
      <c r="A144" s="5"/>
      <c r="B144" s="6"/>
    </row>
    <row r="145" spans="1:2" ht="15.75" thickBot="1" x14ac:dyDescent="0.3">
      <c r="A145" s="5"/>
      <c r="B145" s="6"/>
    </row>
    <row r="146" spans="1:2" ht="15.75" thickBot="1" x14ac:dyDescent="0.3">
      <c r="A146" s="5"/>
      <c r="B146" s="6"/>
    </row>
    <row r="147" spans="1:2" ht="15.75" thickBot="1" x14ac:dyDescent="0.3">
      <c r="A147" s="5"/>
      <c r="B147" s="6"/>
    </row>
    <row r="148" spans="1:2" ht="15.75" thickBot="1" x14ac:dyDescent="0.3">
      <c r="A148" s="5"/>
      <c r="B148" s="6"/>
    </row>
    <row r="149" spans="1:2" ht="15.75" thickBot="1" x14ac:dyDescent="0.3">
      <c r="A149" s="5"/>
      <c r="B149" s="6"/>
    </row>
    <row r="150" spans="1:2" ht="15.75" thickBot="1" x14ac:dyDescent="0.3">
      <c r="A150" s="5"/>
      <c r="B150" s="6"/>
    </row>
    <row r="151" spans="1:2" ht="15.75" thickBot="1" x14ac:dyDescent="0.3">
      <c r="A151" s="5"/>
      <c r="B151" s="6"/>
    </row>
    <row r="152" spans="1:2" ht="15.75" thickBot="1" x14ac:dyDescent="0.3">
      <c r="A152" s="5"/>
      <c r="B152" s="6"/>
    </row>
    <row r="153" spans="1:2" ht="15.75" thickBot="1" x14ac:dyDescent="0.3">
      <c r="A153" s="5"/>
      <c r="B153" s="6"/>
    </row>
    <row r="154" spans="1:2" ht="15.75" thickBot="1" x14ac:dyDescent="0.3">
      <c r="A154" s="5"/>
      <c r="B154" s="6"/>
    </row>
    <row r="155" spans="1:2" ht="15.75" thickBot="1" x14ac:dyDescent="0.3">
      <c r="A155" s="5"/>
      <c r="B155" s="6"/>
    </row>
    <row r="156" spans="1:2" ht="15.75" thickBot="1" x14ac:dyDescent="0.3">
      <c r="A156" s="5"/>
      <c r="B156" s="6"/>
    </row>
    <row r="157" spans="1:2" ht="15.75" thickBot="1" x14ac:dyDescent="0.3">
      <c r="A157" s="5"/>
      <c r="B157" s="6"/>
    </row>
    <row r="158" spans="1:2" ht="15.75" thickBot="1" x14ac:dyDescent="0.3">
      <c r="A158" s="5"/>
      <c r="B158" s="6"/>
    </row>
    <row r="159" spans="1:2" ht="15.75" thickBot="1" x14ac:dyDescent="0.3">
      <c r="A159" s="5"/>
      <c r="B159" s="6"/>
    </row>
    <row r="160" spans="1:2" ht="15.75" thickBot="1" x14ac:dyDescent="0.3">
      <c r="A160" s="5"/>
      <c r="B160" s="6"/>
    </row>
    <row r="161" spans="1:2" ht="15.75" thickBot="1" x14ac:dyDescent="0.3">
      <c r="A161" s="5"/>
      <c r="B161" s="6"/>
    </row>
    <row r="162" spans="1:2" ht="15.75" thickBot="1" x14ac:dyDescent="0.3">
      <c r="A162" s="5"/>
      <c r="B162" s="6"/>
    </row>
    <row r="163" spans="1:2" ht="15.75" thickBot="1" x14ac:dyDescent="0.3">
      <c r="A163" s="5"/>
      <c r="B163" s="6"/>
    </row>
    <row r="164" spans="1:2" ht="15.75" thickBot="1" x14ac:dyDescent="0.3">
      <c r="A164" s="5"/>
      <c r="B164" s="6"/>
    </row>
    <row r="165" spans="1:2" ht="15.75" thickBot="1" x14ac:dyDescent="0.3">
      <c r="A165" s="5"/>
      <c r="B165" s="6"/>
    </row>
    <row r="166" spans="1:2" ht="15.75" thickBot="1" x14ac:dyDescent="0.3">
      <c r="A166" s="5"/>
      <c r="B166" s="6"/>
    </row>
    <row r="167" spans="1:2" ht="15.75" thickBot="1" x14ac:dyDescent="0.3">
      <c r="A167" s="5"/>
      <c r="B167" s="6"/>
    </row>
    <row r="168" spans="1:2" ht="15.75" thickBot="1" x14ac:dyDescent="0.3">
      <c r="A168" s="5"/>
      <c r="B168" s="6"/>
    </row>
    <row r="169" spans="1:2" ht="15.75" thickBot="1" x14ac:dyDescent="0.3">
      <c r="A169" s="5"/>
      <c r="B169" s="6"/>
    </row>
    <row r="170" spans="1:2" ht="15.75" thickBot="1" x14ac:dyDescent="0.3">
      <c r="A170" s="5"/>
      <c r="B170" s="6"/>
    </row>
    <row r="171" spans="1:2" ht="15.75" thickBot="1" x14ac:dyDescent="0.3">
      <c r="A171" s="5"/>
      <c r="B171" s="6"/>
    </row>
    <row r="172" spans="1:2" ht="15.75" thickBot="1" x14ac:dyDescent="0.3">
      <c r="A172" s="5"/>
      <c r="B172" s="6"/>
    </row>
    <row r="173" spans="1:2" ht="15.75" thickBot="1" x14ac:dyDescent="0.3">
      <c r="A173" s="5"/>
      <c r="B173" s="6"/>
    </row>
    <row r="174" spans="1:2" ht="15.75" thickBot="1" x14ac:dyDescent="0.3">
      <c r="A174" s="5"/>
      <c r="B174" s="6"/>
    </row>
    <row r="175" spans="1:2" ht="15.75" thickBot="1" x14ac:dyDescent="0.3">
      <c r="A175" s="5"/>
      <c r="B175" s="6"/>
    </row>
    <row r="176" spans="1:2" ht="15.75" thickBot="1" x14ac:dyDescent="0.3">
      <c r="A176" s="5"/>
      <c r="B176" s="6"/>
    </row>
    <row r="177" spans="1:2" ht="15.75" thickBot="1" x14ac:dyDescent="0.3">
      <c r="A177" s="5"/>
      <c r="B177" s="6"/>
    </row>
    <row r="178" spans="1:2" ht="15.75" thickBot="1" x14ac:dyDescent="0.3">
      <c r="A178" s="5"/>
      <c r="B178" s="6"/>
    </row>
    <row r="179" spans="1:2" ht="15.75" thickBot="1" x14ac:dyDescent="0.3">
      <c r="A179" s="5"/>
      <c r="B179" s="6"/>
    </row>
    <row r="180" spans="1:2" ht="15.75" thickBot="1" x14ac:dyDescent="0.3">
      <c r="A180" s="5"/>
      <c r="B180" s="6"/>
    </row>
    <row r="181" spans="1:2" ht="15.75" thickBot="1" x14ac:dyDescent="0.3">
      <c r="A181" s="5"/>
      <c r="B181" s="6"/>
    </row>
    <row r="182" spans="1:2" ht="15.75" thickBot="1" x14ac:dyDescent="0.3">
      <c r="A182" s="5"/>
      <c r="B182" s="6"/>
    </row>
    <row r="183" spans="1:2" ht="15.75" thickBot="1" x14ac:dyDescent="0.3">
      <c r="A183" s="5"/>
      <c r="B183" s="6"/>
    </row>
    <row r="184" spans="1:2" ht="15.75" thickBot="1" x14ac:dyDescent="0.3">
      <c r="A184" s="5"/>
      <c r="B184" s="6"/>
    </row>
    <row r="185" spans="1:2" ht="15.75" thickBot="1" x14ac:dyDescent="0.3">
      <c r="A185" s="5"/>
      <c r="B185" s="6"/>
    </row>
    <row r="186" spans="1:2" ht="15.75" thickBot="1" x14ac:dyDescent="0.3">
      <c r="A186" s="5"/>
      <c r="B186" s="6"/>
    </row>
    <row r="187" spans="1:2" ht="15.75" thickBot="1" x14ac:dyDescent="0.3">
      <c r="A187" s="5"/>
      <c r="B187" s="6"/>
    </row>
    <row r="188" spans="1:2" ht="15.75" thickBot="1" x14ac:dyDescent="0.3">
      <c r="A188" s="5"/>
      <c r="B188" s="6"/>
    </row>
    <row r="189" spans="1:2" ht="15.75" thickBot="1" x14ac:dyDescent="0.3">
      <c r="A189" s="5"/>
      <c r="B189" s="6"/>
    </row>
    <row r="190" spans="1:2" ht="15.75" thickBot="1" x14ac:dyDescent="0.3">
      <c r="A190" s="5"/>
      <c r="B190" s="6"/>
    </row>
    <row r="191" spans="1:2" ht="15.75" thickBot="1" x14ac:dyDescent="0.3">
      <c r="A191" s="5"/>
      <c r="B191" s="6"/>
    </row>
    <row r="192" spans="1:2" ht="15.75" thickBot="1" x14ac:dyDescent="0.3">
      <c r="A192" s="5"/>
      <c r="B192" s="6"/>
    </row>
    <row r="193" spans="1:2" ht="15.75" thickBot="1" x14ac:dyDescent="0.3">
      <c r="A193" s="5"/>
      <c r="B193" s="6"/>
    </row>
    <row r="194" spans="1:2" ht="15.75" thickBot="1" x14ac:dyDescent="0.3">
      <c r="A194" s="5"/>
      <c r="B194" s="6"/>
    </row>
    <row r="195" spans="1:2" ht="15.75" thickBot="1" x14ac:dyDescent="0.3">
      <c r="A195" s="5"/>
      <c r="B195" s="6"/>
    </row>
    <row r="196" spans="1:2" ht="15.75" thickBot="1" x14ac:dyDescent="0.3">
      <c r="A196" s="5"/>
      <c r="B196" s="6"/>
    </row>
    <row r="197" spans="1:2" ht="15.75" thickBot="1" x14ac:dyDescent="0.3">
      <c r="A197" s="5"/>
      <c r="B197" s="6"/>
    </row>
    <row r="198" spans="1:2" ht="15.75" thickBot="1" x14ac:dyDescent="0.3">
      <c r="A198" s="5"/>
      <c r="B198" s="6"/>
    </row>
    <row r="199" spans="1:2" ht="15.75" thickBot="1" x14ac:dyDescent="0.3">
      <c r="A199" s="5"/>
      <c r="B199" s="6"/>
    </row>
    <row r="200" spans="1:2" ht="15.75" thickBot="1" x14ac:dyDescent="0.3">
      <c r="A200" s="5"/>
      <c r="B200" s="6"/>
    </row>
    <row r="201" spans="1:2" ht="15.75" thickBot="1" x14ac:dyDescent="0.3">
      <c r="A201" s="5"/>
      <c r="B201" s="6"/>
    </row>
    <row r="202" spans="1:2" ht="15.75" thickBot="1" x14ac:dyDescent="0.3">
      <c r="A202" s="5"/>
      <c r="B202" s="6"/>
    </row>
    <row r="203" spans="1:2" ht="15.75" thickBot="1" x14ac:dyDescent="0.3">
      <c r="A203" s="5"/>
      <c r="B203" s="6"/>
    </row>
    <row r="204" spans="1:2" ht="15.75" thickBot="1" x14ac:dyDescent="0.3">
      <c r="A204" s="5"/>
      <c r="B204" s="6"/>
    </row>
    <row r="205" spans="1:2" ht="15.75" thickBot="1" x14ac:dyDescent="0.3">
      <c r="A205" s="5"/>
      <c r="B205" s="6"/>
    </row>
    <row r="206" spans="1:2" ht="15.75" thickBot="1" x14ac:dyDescent="0.3">
      <c r="A206" s="5"/>
      <c r="B206" s="6"/>
    </row>
    <row r="207" spans="1:2" ht="15.75" thickBot="1" x14ac:dyDescent="0.3">
      <c r="A207" s="5"/>
      <c r="B207" s="6"/>
    </row>
    <row r="208" spans="1:2" ht="15.75" thickBot="1" x14ac:dyDescent="0.3">
      <c r="A208" s="5"/>
      <c r="B208" s="6"/>
    </row>
    <row r="209" spans="1:2" ht="15.75" thickBot="1" x14ac:dyDescent="0.3">
      <c r="A209" s="5"/>
      <c r="B209" s="6"/>
    </row>
    <row r="210" spans="1:2" ht="15.75" thickBot="1" x14ac:dyDescent="0.3">
      <c r="A210" s="5"/>
      <c r="B210" s="6"/>
    </row>
    <row r="211" spans="1:2" ht="15.75" thickBot="1" x14ac:dyDescent="0.3">
      <c r="A211" s="5"/>
      <c r="B211" s="6"/>
    </row>
    <row r="212" spans="1:2" ht="15.75" thickBot="1" x14ac:dyDescent="0.3">
      <c r="A212" s="5"/>
      <c r="B212" s="6"/>
    </row>
    <row r="213" spans="1:2" ht="15.75" thickBot="1" x14ac:dyDescent="0.3">
      <c r="A213" s="5"/>
      <c r="B213" s="6"/>
    </row>
    <row r="214" spans="1:2" ht="15.75" thickBot="1" x14ac:dyDescent="0.3">
      <c r="A214" s="5"/>
      <c r="B214" s="6"/>
    </row>
    <row r="215" spans="1:2" ht="15.75" thickBot="1" x14ac:dyDescent="0.3">
      <c r="A215" s="5"/>
      <c r="B215" s="6"/>
    </row>
    <row r="216" spans="1:2" ht="15.75" thickBot="1" x14ac:dyDescent="0.3">
      <c r="A216" s="5"/>
      <c r="B216" s="6"/>
    </row>
    <row r="217" spans="1:2" ht="15.75" thickBot="1" x14ac:dyDescent="0.3">
      <c r="A217" s="5"/>
      <c r="B217" s="6"/>
    </row>
    <row r="218" spans="1:2" ht="15.75" thickBot="1" x14ac:dyDescent="0.3">
      <c r="A218" s="5"/>
      <c r="B218" s="6"/>
    </row>
    <row r="219" spans="1:2" ht="15.75" thickBot="1" x14ac:dyDescent="0.3">
      <c r="A219" s="5"/>
      <c r="B219" s="6"/>
    </row>
    <row r="220" spans="1:2" ht="15.75" thickBot="1" x14ac:dyDescent="0.3">
      <c r="A220" s="5"/>
      <c r="B220" s="6"/>
    </row>
    <row r="221" spans="1:2" ht="15.75" thickBot="1" x14ac:dyDescent="0.3">
      <c r="A221" s="5"/>
      <c r="B221" s="6"/>
    </row>
    <row r="222" spans="1:2" ht="15.75" thickBot="1" x14ac:dyDescent="0.3">
      <c r="A222" s="5"/>
      <c r="B222" s="6"/>
    </row>
    <row r="223" spans="1:2" ht="15.75" thickBot="1" x14ac:dyDescent="0.3">
      <c r="A223" s="5"/>
      <c r="B223" s="6"/>
    </row>
    <row r="224" spans="1:2" ht="15.75" thickBot="1" x14ac:dyDescent="0.3">
      <c r="A224" s="5"/>
      <c r="B224" s="6"/>
    </row>
    <row r="225" spans="1:2" ht="15.75" thickBot="1" x14ac:dyDescent="0.3">
      <c r="A225" s="5"/>
      <c r="B225" s="6"/>
    </row>
    <row r="226" spans="1:2" ht="15.75" thickBot="1" x14ac:dyDescent="0.3">
      <c r="A226" s="5"/>
      <c r="B226" s="6"/>
    </row>
    <row r="227" spans="1:2" ht="15.75" thickBot="1" x14ac:dyDescent="0.3">
      <c r="A227" s="5"/>
      <c r="B227" s="6"/>
    </row>
    <row r="228" spans="1:2" ht="15.75" thickBot="1" x14ac:dyDescent="0.3">
      <c r="A228" s="5"/>
      <c r="B228" s="6"/>
    </row>
    <row r="229" spans="1:2" ht="15.75" thickBot="1" x14ac:dyDescent="0.3">
      <c r="A229" s="5"/>
      <c r="B229" s="6"/>
    </row>
    <row r="230" spans="1:2" ht="15.75" thickBot="1" x14ac:dyDescent="0.3">
      <c r="A230" s="5"/>
      <c r="B230" s="6"/>
    </row>
    <row r="231" spans="1:2" ht="15.75" thickBot="1" x14ac:dyDescent="0.3">
      <c r="A231" s="5"/>
      <c r="B231" s="6"/>
    </row>
    <row r="232" spans="1:2" ht="15.75" thickBot="1" x14ac:dyDescent="0.3">
      <c r="A232" s="5"/>
      <c r="B232" s="6"/>
    </row>
    <row r="233" spans="1:2" ht="15.75" thickBot="1" x14ac:dyDescent="0.3">
      <c r="A233" s="5"/>
      <c r="B233" s="6"/>
    </row>
    <row r="234" spans="1:2" ht="15.75" thickBot="1" x14ac:dyDescent="0.3">
      <c r="A234" s="5"/>
      <c r="B234" s="6"/>
    </row>
    <row r="235" spans="1:2" ht="15.75" thickBot="1" x14ac:dyDescent="0.3">
      <c r="A235" s="5"/>
      <c r="B235" s="6"/>
    </row>
    <row r="236" spans="1:2" ht="15.75" thickBot="1" x14ac:dyDescent="0.3">
      <c r="A236" s="5"/>
      <c r="B236" s="6"/>
    </row>
    <row r="237" spans="1:2" ht="15.75" thickBot="1" x14ac:dyDescent="0.3">
      <c r="A237" s="5"/>
      <c r="B237" s="6"/>
    </row>
    <row r="238" spans="1:2" ht="15.75" thickBot="1" x14ac:dyDescent="0.3">
      <c r="A238" s="5"/>
      <c r="B238" s="6"/>
    </row>
    <row r="239" spans="1:2" ht="15.75" thickBot="1" x14ac:dyDescent="0.3">
      <c r="A239" s="5"/>
      <c r="B239" s="6"/>
    </row>
    <row r="240" spans="1:2" ht="15.75" thickBot="1" x14ac:dyDescent="0.3">
      <c r="A240" s="5"/>
      <c r="B240" s="6"/>
    </row>
    <row r="241" spans="1:2" ht="15.75" thickBot="1" x14ac:dyDescent="0.3">
      <c r="A241" s="5"/>
      <c r="B241" s="6"/>
    </row>
    <row r="242" spans="1:2" ht="15.75" thickBot="1" x14ac:dyDescent="0.3">
      <c r="A242" s="5"/>
      <c r="B242" s="6"/>
    </row>
    <row r="243" spans="1:2" ht="15.75" thickBot="1" x14ac:dyDescent="0.3">
      <c r="A243" s="5"/>
      <c r="B243" s="6"/>
    </row>
    <row r="244" spans="1:2" ht="15.75" thickBot="1" x14ac:dyDescent="0.3">
      <c r="A244" s="5"/>
      <c r="B244" s="6"/>
    </row>
    <row r="245" spans="1:2" ht="15.75" thickBot="1" x14ac:dyDescent="0.3">
      <c r="A245" s="5"/>
      <c r="B245" s="6"/>
    </row>
    <row r="246" spans="1:2" ht="15.75" thickBot="1" x14ac:dyDescent="0.3">
      <c r="A246" s="5"/>
      <c r="B246" s="6"/>
    </row>
    <row r="247" spans="1:2" ht="15.75" thickBot="1" x14ac:dyDescent="0.3">
      <c r="A247" s="5"/>
      <c r="B247" s="6"/>
    </row>
    <row r="248" spans="1:2" ht="15.75" thickBot="1" x14ac:dyDescent="0.3">
      <c r="A248" s="5"/>
      <c r="B248" s="6"/>
    </row>
    <row r="249" spans="1:2" ht="15.75" thickBot="1" x14ac:dyDescent="0.3">
      <c r="A249" s="5"/>
      <c r="B249" s="6"/>
    </row>
    <row r="250" spans="1:2" ht="15.75" thickBot="1" x14ac:dyDescent="0.3">
      <c r="A250" s="5"/>
      <c r="B250" s="6"/>
    </row>
    <row r="251" spans="1:2" ht="15.75" thickBot="1" x14ac:dyDescent="0.3">
      <c r="A251" s="5"/>
      <c r="B251" s="6"/>
    </row>
    <row r="252" spans="1:2" ht="15.75" thickBot="1" x14ac:dyDescent="0.3">
      <c r="A252" s="5"/>
      <c r="B252" s="6"/>
    </row>
    <row r="253" spans="1:2" ht="15.75" thickBot="1" x14ac:dyDescent="0.3">
      <c r="A253" s="5"/>
      <c r="B253" s="6"/>
    </row>
    <row r="254" spans="1:2" ht="15.75" thickBot="1" x14ac:dyDescent="0.3">
      <c r="A254" s="5"/>
      <c r="B254" s="6"/>
    </row>
    <row r="255" spans="1:2" ht="15.75" thickBot="1" x14ac:dyDescent="0.3">
      <c r="A255" s="5"/>
      <c r="B255" s="6"/>
    </row>
    <row r="256" spans="1:2" ht="15.75" thickBot="1" x14ac:dyDescent="0.3">
      <c r="A256" s="5"/>
      <c r="B256" s="6"/>
    </row>
    <row r="257" spans="1:2" ht="15.75" thickBot="1" x14ac:dyDescent="0.3">
      <c r="A257" s="5"/>
      <c r="B257" s="6"/>
    </row>
    <row r="258" spans="1:2" ht="15.75" thickBot="1" x14ac:dyDescent="0.3">
      <c r="A258" s="5"/>
      <c r="B258" s="6"/>
    </row>
    <row r="259" spans="1:2" ht="15.75" thickBot="1" x14ac:dyDescent="0.3">
      <c r="A259" s="5"/>
      <c r="B259" s="6"/>
    </row>
    <row r="260" spans="1:2" ht="15.75" thickBot="1" x14ac:dyDescent="0.3">
      <c r="A260" s="5"/>
      <c r="B260" s="6"/>
    </row>
    <row r="261" spans="1:2" ht="15.75" thickBot="1" x14ac:dyDescent="0.3">
      <c r="A261" s="5"/>
      <c r="B261" s="6"/>
    </row>
    <row r="262" spans="1:2" ht="15.75" thickBot="1" x14ac:dyDescent="0.3">
      <c r="A262" s="5"/>
      <c r="B262" s="6"/>
    </row>
    <row r="263" spans="1:2" ht="15.75" thickBot="1" x14ac:dyDescent="0.3">
      <c r="A263" s="5"/>
      <c r="B263" s="6"/>
    </row>
    <row r="264" spans="1:2" ht="15.75" thickBot="1" x14ac:dyDescent="0.3">
      <c r="A264" s="5"/>
      <c r="B264" s="6"/>
    </row>
    <row r="265" spans="1:2" ht="15.75" thickBot="1" x14ac:dyDescent="0.3">
      <c r="A265" s="5"/>
      <c r="B265" s="6"/>
    </row>
    <row r="266" spans="1:2" ht="15.75" thickBot="1" x14ac:dyDescent="0.3">
      <c r="A266" s="5"/>
      <c r="B266" s="6"/>
    </row>
    <row r="267" spans="1:2" ht="15.75" thickBot="1" x14ac:dyDescent="0.3">
      <c r="A267" s="5"/>
      <c r="B267" s="6"/>
    </row>
    <row r="268" spans="1:2" ht="15.75" thickBot="1" x14ac:dyDescent="0.3">
      <c r="A268" s="5"/>
      <c r="B268" s="6"/>
    </row>
    <row r="269" spans="1:2" ht="15.75" thickBot="1" x14ac:dyDescent="0.3">
      <c r="A269" s="5"/>
      <c r="B269" s="6"/>
    </row>
    <row r="270" spans="1:2" ht="15.75" thickBot="1" x14ac:dyDescent="0.3">
      <c r="A270" s="5"/>
      <c r="B270" s="6"/>
    </row>
    <row r="271" spans="1:2" ht="15.75" thickBot="1" x14ac:dyDescent="0.3">
      <c r="A271" s="5"/>
      <c r="B271" s="6"/>
    </row>
    <row r="272" spans="1:2" ht="15.75" thickBot="1" x14ac:dyDescent="0.3">
      <c r="A272" s="5"/>
      <c r="B272" s="6"/>
    </row>
    <row r="273" spans="1:2" ht="15.75" thickBot="1" x14ac:dyDescent="0.3">
      <c r="A273" s="5"/>
      <c r="B273" s="6"/>
    </row>
    <row r="274" spans="1:2" ht="15.75" thickBot="1" x14ac:dyDescent="0.3">
      <c r="A274" s="5"/>
      <c r="B274" s="6"/>
    </row>
    <row r="275" spans="1:2" ht="15.75" thickBot="1" x14ac:dyDescent="0.3">
      <c r="A275" s="5"/>
      <c r="B275" s="6"/>
    </row>
    <row r="276" spans="1:2" ht="15.75" thickBot="1" x14ac:dyDescent="0.3">
      <c r="A276" s="5"/>
      <c r="B276" s="6"/>
    </row>
    <row r="277" spans="1:2" ht="15.75" thickBot="1" x14ac:dyDescent="0.3">
      <c r="A277" s="5"/>
      <c r="B277" s="6"/>
    </row>
    <row r="278" spans="1:2" ht="15.75" thickBot="1" x14ac:dyDescent="0.3">
      <c r="A278" s="5"/>
      <c r="B278" s="6"/>
    </row>
    <row r="279" spans="1:2" ht="15.75" thickBot="1" x14ac:dyDescent="0.3">
      <c r="A279" s="5"/>
      <c r="B279" s="6"/>
    </row>
    <row r="280" spans="1:2" ht="15.75" thickBot="1" x14ac:dyDescent="0.3">
      <c r="A280" s="5"/>
      <c r="B280" s="6"/>
    </row>
    <row r="281" spans="1:2" ht="15.75" thickBot="1" x14ac:dyDescent="0.3">
      <c r="A281" s="5"/>
      <c r="B281" s="6"/>
    </row>
    <row r="282" spans="1:2" ht="15.75" thickBot="1" x14ac:dyDescent="0.3">
      <c r="A282" s="5"/>
      <c r="B282" s="6"/>
    </row>
    <row r="283" spans="1:2" ht="15.75" thickBot="1" x14ac:dyDescent="0.3">
      <c r="A283" s="5"/>
      <c r="B283" s="6"/>
    </row>
    <row r="284" spans="1:2" ht="15.75" thickBot="1" x14ac:dyDescent="0.3">
      <c r="A284" s="5"/>
      <c r="B284" s="6"/>
    </row>
    <row r="285" spans="1:2" ht="15.75" thickBot="1" x14ac:dyDescent="0.3">
      <c r="A285" s="5"/>
      <c r="B285" s="6"/>
    </row>
    <row r="286" spans="1:2" ht="15.75" thickBot="1" x14ac:dyDescent="0.3">
      <c r="A286" s="5"/>
      <c r="B286" s="6"/>
    </row>
    <row r="287" spans="1:2" ht="15.75" thickBot="1" x14ac:dyDescent="0.3">
      <c r="A287" s="5"/>
      <c r="B287" s="6"/>
    </row>
    <row r="288" spans="1:2" ht="15.75" thickBot="1" x14ac:dyDescent="0.3">
      <c r="A288" s="5"/>
      <c r="B288" s="6"/>
    </row>
    <row r="289" spans="1:2" ht="15.75" thickBot="1" x14ac:dyDescent="0.3">
      <c r="A289" s="5"/>
      <c r="B289" s="6"/>
    </row>
    <row r="290" spans="1:2" ht="15.75" thickBot="1" x14ac:dyDescent="0.3">
      <c r="A290" s="5"/>
      <c r="B290" s="6"/>
    </row>
    <row r="291" spans="1:2" ht="15.75" thickBot="1" x14ac:dyDescent="0.3">
      <c r="A291" s="5"/>
      <c r="B291" s="6"/>
    </row>
    <row r="292" spans="1:2" ht="15.75" thickBot="1" x14ac:dyDescent="0.3">
      <c r="A292" s="5"/>
      <c r="B292" s="6"/>
    </row>
    <row r="293" spans="1:2" ht="15.75" thickBot="1" x14ac:dyDescent="0.3">
      <c r="A293" s="5"/>
      <c r="B293" s="6"/>
    </row>
    <row r="294" spans="1:2" ht="15.75" thickBot="1" x14ac:dyDescent="0.3">
      <c r="A294" s="5"/>
      <c r="B294" s="6"/>
    </row>
    <row r="295" spans="1:2" ht="15.75" thickBot="1" x14ac:dyDescent="0.3">
      <c r="A295" s="5"/>
      <c r="B295" s="6"/>
    </row>
    <row r="296" spans="1:2" ht="15.75" thickBot="1" x14ac:dyDescent="0.3">
      <c r="A296" s="5"/>
      <c r="B296" s="6"/>
    </row>
    <row r="297" spans="1:2" ht="15.75" thickBot="1" x14ac:dyDescent="0.3">
      <c r="A297" s="5"/>
      <c r="B297" s="6"/>
    </row>
    <row r="298" spans="1:2" ht="15.75" thickBot="1" x14ac:dyDescent="0.3">
      <c r="A298" s="5"/>
      <c r="B298" s="6"/>
    </row>
    <row r="299" spans="1:2" ht="15.75" thickBot="1" x14ac:dyDescent="0.3">
      <c r="A299" s="5"/>
      <c r="B299" s="6"/>
    </row>
    <row r="300" spans="1:2" ht="15.75" thickBot="1" x14ac:dyDescent="0.3">
      <c r="A300" s="5"/>
      <c r="B300" s="6"/>
    </row>
    <row r="301" spans="1:2" ht="15.75" thickBot="1" x14ac:dyDescent="0.3">
      <c r="A301" s="5"/>
      <c r="B301" s="6"/>
    </row>
    <row r="302" spans="1:2" ht="15.75" thickBot="1" x14ac:dyDescent="0.3">
      <c r="A302" s="5"/>
      <c r="B302" s="6"/>
    </row>
    <row r="303" spans="1:2" ht="15.75" thickBot="1" x14ac:dyDescent="0.3">
      <c r="A303" s="5"/>
      <c r="B303" s="6"/>
    </row>
    <row r="304" spans="1:2" ht="15.75" thickBot="1" x14ac:dyDescent="0.3">
      <c r="A304" s="5"/>
      <c r="B304" s="6"/>
    </row>
    <row r="305" spans="1:2" ht="15.75" thickBot="1" x14ac:dyDescent="0.3">
      <c r="A305" s="5"/>
      <c r="B305" s="6"/>
    </row>
    <row r="306" spans="1:2" ht="15.75" thickBot="1" x14ac:dyDescent="0.3">
      <c r="A306" s="5"/>
      <c r="B306" s="6"/>
    </row>
    <row r="307" spans="1:2" ht="15.75" thickBot="1" x14ac:dyDescent="0.3">
      <c r="A307" s="5"/>
      <c r="B307" s="6"/>
    </row>
    <row r="308" spans="1:2" ht="15.75" thickBot="1" x14ac:dyDescent="0.3">
      <c r="A308" s="5"/>
      <c r="B308" s="6"/>
    </row>
    <row r="309" spans="1:2" ht="15.75" thickBot="1" x14ac:dyDescent="0.3">
      <c r="A309" s="5"/>
      <c r="B309" s="6"/>
    </row>
    <row r="310" spans="1:2" ht="15.75" thickBot="1" x14ac:dyDescent="0.3">
      <c r="A310" s="5"/>
      <c r="B310" s="6"/>
    </row>
    <row r="311" spans="1:2" ht="15.75" thickBot="1" x14ac:dyDescent="0.3">
      <c r="A311" s="5"/>
      <c r="B311" s="6"/>
    </row>
    <row r="312" spans="1:2" ht="15.75" thickBot="1" x14ac:dyDescent="0.3">
      <c r="A312" s="5"/>
      <c r="B312" s="6"/>
    </row>
    <row r="313" spans="1:2" ht="15.75" thickBot="1" x14ac:dyDescent="0.3">
      <c r="A313" s="5"/>
      <c r="B313" s="6"/>
    </row>
    <row r="314" spans="1:2" ht="15.75" thickBot="1" x14ac:dyDescent="0.3">
      <c r="A314" s="5"/>
      <c r="B314" s="6"/>
    </row>
    <row r="315" spans="1:2" ht="15.75" thickBot="1" x14ac:dyDescent="0.3">
      <c r="A315" s="5"/>
      <c r="B315" s="6"/>
    </row>
    <row r="316" spans="1:2" ht="15.75" thickBot="1" x14ac:dyDescent="0.3">
      <c r="A316" s="5"/>
      <c r="B316" s="6"/>
    </row>
    <row r="317" spans="1:2" ht="15.75" thickBot="1" x14ac:dyDescent="0.3">
      <c r="A317" s="5"/>
      <c r="B317" s="6"/>
    </row>
    <row r="318" spans="1:2" ht="15.75" thickBot="1" x14ac:dyDescent="0.3">
      <c r="A318" s="5"/>
      <c r="B318" s="6"/>
    </row>
    <row r="319" spans="1:2" ht="15.75" thickBot="1" x14ac:dyDescent="0.3">
      <c r="A319" s="5"/>
      <c r="B319" s="6"/>
    </row>
    <row r="320" spans="1:2" ht="15.75" thickBot="1" x14ac:dyDescent="0.3">
      <c r="A320" s="5"/>
      <c r="B320" s="6"/>
    </row>
    <row r="321" spans="1:2" ht="15.75" thickBot="1" x14ac:dyDescent="0.3">
      <c r="A321" s="5"/>
      <c r="B321" s="6"/>
    </row>
    <row r="322" spans="1:2" ht="15.75" thickBot="1" x14ac:dyDescent="0.3">
      <c r="A322" s="5"/>
      <c r="B322" s="6"/>
    </row>
    <row r="323" spans="1:2" ht="15.75" thickBot="1" x14ac:dyDescent="0.3">
      <c r="A323" s="5"/>
      <c r="B323" s="6"/>
    </row>
    <row r="324" spans="1:2" ht="15.75" thickBot="1" x14ac:dyDescent="0.3">
      <c r="A324" s="5"/>
      <c r="B324" s="6"/>
    </row>
    <row r="325" spans="1:2" ht="15.75" thickBot="1" x14ac:dyDescent="0.3">
      <c r="A325" s="5"/>
      <c r="B325" s="6"/>
    </row>
    <row r="326" spans="1:2" ht="15.75" thickBot="1" x14ac:dyDescent="0.3">
      <c r="A326" s="5"/>
      <c r="B326" s="6"/>
    </row>
    <row r="327" spans="1:2" ht="15.75" thickBot="1" x14ac:dyDescent="0.3">
      <c r="A327" s="5"/>
      <c r="B327" s="6"/>
    </row>
    <row r="328" spans="1:2" ht="15.75" thickBot="1" x14ac:dyDescent="0.3">
      <c r="A328" s="5"/>
      <c r="B328" s="6"/>
    </row>
    <row r="329" spans="1:2" ht="15.75" thickBot="1" x14ac:dyDescent="0.3">
      <c r="A329" s="5"/>
      <c r="B329" s="6"/>
    </row>
    <row r="330" spans="1:2" ht="15.75" thickBot="1" x14ac:dyDescent="0.3">
      <c r="A330" s="5"/>
      <c r="B330" s="6"/>
    </row>
    <row r="331" spans="1:2" ht="15.75" thickBot="1" x14ac:dyDescent="0.3">
      <c r="A331" s="5"/>
      <c r="B331" s="6"/>
    </row>
    <row r="332" spans="1:2" ht="15.75" thickBot="1" x14ac:dyDescent="0.3">
      <c r="A332" s="5"/>
      <c r="B332" s="6"/>
    </row>
    <row r="333" spans="1:2" ht="15.75" thickBot="1" x14ac:dyDescent="0.3">
      <c r="A333" s="5"/>
      <c r="B333" s="6"/>
    </row>
    <row r="334" spans="1:2" ht="15.75" thickBot="1" x14ac:dyDescent="0.3">
      <c r="A334" s="5"/>
      <c r="B334" s="6"/>
    </row>
    <row r="335" spans="1:2" ht="15.75" thickBot="1" x14ac:dyDescent="0.3">
      <c r="A335" s="5"/>
      <c r="B335" s="6"/>
    </row>
    <row r="336" spans="1:2" ht="15.75" thickBot="1" x14ac:dyDescent="0.3">
      <c r="A336" s="5"/>
      <c r="B336" s="6"/>
    </row>
    <row r="337" spans="1:2" ht="15.75" thickBot="1" x14ac:dyDescent="0.3">
      <c r="A337" s="5"/>
      <c r="B337" s="6"/>
    </row>
    <row r="338" spans="1:2" ht="15.75" thickBot="1" x14ac:dyDescent="0.3">
      <c r="A338" s="5"/>
      <c r="B338" s="6"/>
    </row>
    <row r="339" spans="1:2" ht="15.75" thickBot="1" x14ac:dyDescent="0.3">
      <c r="A339" s="5"/>
      <c r="B339" s="6"/>
    </row>
    <row r="340" spans="1:2" ht="15.75" thickBot="1" x14ac:dyDescent="0.3">
      <c r="A340" s="5"/>
      <c r="B340" s="6"/>
    </row>
    <row r="341" spans="1:2" ht="15.75" thickBot="1" x14ac:dyDescent="0.3">
      <c r="A341" s="5"/>
      <c r="B341" s="6"/>
    </row>
    <row r="342" spans="1:2" ht="15.75" thickBot="1" x14ac:dyDescent="0.3">
      <c r="A342" s="5"/>
      <c r="B342" s="6"/>
    </row>
    <row r="343" spans="1:2" ht="15.75" thickBot="1" x14ac:dyDescent="0.3">
      <c r="A343" s="5"/>
      <c r="B343" s="6"/>
    </row>
    <row r="344" spans="1:2" ht="15.75" thickBot="1" x14ac:dyDescent="0.3">
      <c r="A344" s="5"/>
      <c r="B344" s="6"/>
    </row>
    <row r="345" spans="1:2" ht="15.75" thickBot="1" x14ac:dyDescent="0.3">
      <c r="A345" s="5"/>
      <c r="B345" s="6"/>
    </row>
    <row r="346" spans="1:2" ht="15.75" thickBot="1" x14ac:dyDescent="0.3">
      <c r="A346" s="5"/>
      <c r="B346" s="6"/>
    </row>
    <row r="347" spans="1:2" ht="15.75" thickBot="1" x14ac:dyDescent="0.3">
      <c r="A347" s="5"/>
      <c r="B347" s="6"/>
    </row>
    <row r="348" spans="1:2" ht="15.75" thickBot="1" x14ac:dyDescent="0.3">
      <c r="A348" s="5"/>
      <c r="B348" s="6"/>
    </row>
    <row r="349" spans="1:2" ht="15.75" thickBot="1" x14ac:dyDescent="0.3">
      <c r="A349" s="5"/>
      <c r="B349" s="6"/>
    </row>
    <row r="350" spans="1:2" ht="15.75" thickBot="1" x14ac:dyDescent="0.3">
      <c r="A350" s="5"/>
      <c r="B350" s="6"/>
    </row>
    <row r="351" spans="1:2" ht="15.75" thickBot="1" x14ac:dyDescent="0.3">
      <c r="A351" s="5"/>
      <c r="B351" s="6"/>
    </row>
    <row r="352" spans="1:2" ht="15.75" thickBot="1" x14ac:dyDescent="0.3">
      <c r="A352" s="5"/>
      <c r="B352" s="6"/>
    </row>
    <row r="353" spans="1:2" ht="15.75" thickBot="1" x14ac:dyDescent="0.3">
      <c r="A353" s="5"/>
      <c r="B353" s="6"/>
    </row>
    <row r="354" spans="1:2" ht="15.75" thickBot="1" x14ac:dyDescent="0.3">
      <c r="A354" s="5"/>
      <c r="B354" s="6"/>
    </row>
    <row r="355" spans="1:2" ht="15.75" thickBot="1" x14ac:dyDescent="0.3">
      <c r="A355" s="5"/>
      <c r="B355" s="6"/>
    </row>
    <row r="356" spans="1:2" ht="15.75" thickBot="1" x14ac:dyDescent="0.3">
      <c r="A356" s="5"/>
      <c r="B356" s="6"/>
    </row>
    <row r="357" spans="1:2" ht="15.75" thickBot="1" x14ac:dyDescent="0.3">
      <c r="A357" s="5"/>
      <c r="B357" s="6"/>
    </row>
    <row r="358" spans="1:2" ht="15.75" thickBot="1" x14ac:dyDescent="0.3">
      <c r="A358" s="5"/>
      <c r="B358" s="6"/>
    </row>
    <row r="359" spans="1:2" ht="15.75" thickBot="1" x14ac:dyDescent="0.3">
      <c r="A359" s="5"/>
      <c r="B359" s="6"/>
    </row>
    <row r="360" spans="1:2" ht="15.75" thickBot="1" x14ac:dyDescent="0.3">
      <c r="A360" s="5"/>
      <c r="B360" s="6"/>
    </row>
    <row r="361" spans="1:2" ht="15.75" thickBot="1" x14ac:dyDescent="0.3">
      <c r="A361" s="5"/>
      <c r="B361" s="6"/>
    </row>
    <row r="362" spans="1:2" ht="15.75" thickBot="1" x14ac:dyDescent="0.3">
      <c r="A362" s="5"/>
      <c r="B362" s="6"/>
    </row>
    <row r="363" spans="1:2" ht="15.75" thickBot="1" x14ac:dyDescent="0.3">
      <c r="A363" s="5"/>
      <c r="B363" s="6"/>
    </row>
    <row r="364" spans="1:2" ht="15.75" thickBot="1" x14ac:dyDescent="0.3">
      <c r="A364" s="5"/>
      <c r="B364" s="6"/>
    </row>
    <row r="365" spans="1:2" ht="15.75" thickBot="1" x14ac:dyDescent="0.3">
      <c r="A365" s="5"/>
      <c r="B365" s="6"/>
    </row>
    <row r="366" spans="1:2" ht="15.75" thickBot="1" x14ac:dyDescent="0.3">
      <c r="A366" s="5"/>
      <c r="B366" s="6"/>
    </row>
    <row r="367" spans="1:2" ht="15.75" thickBot="1" x14ac:dyDescent="0.3">
      <c r="A367" s="5"/>
      <c r="B367" s="6"/>
    </row>
    <row r="368" spans="1:2" ht="15.75" thickBot="1" x14ac:dyDescent="0.3">
      <c r="A368" s="5"/>
      <c r="B368" s="6"/>
    </row>
    <row r="369" spans="1:2" ht="15.75" thickBot="1" x14ac:dyDescent="0.3">
      <c r="A369" s="5"/>
      <c r="B369" s="6"/>
    </row>
    <row r="370" spans="1:2" ht="15.75" thickBot="1" x14ac:dyDescent="0.3">
      <c r="A370" s="5"/>
      <c r="B370" s="6"/>
    </row>
    <row r="371" spans="1:2" ht="15.75" thickBot="1" x14ac:dyDescent="0.3">
      <c r="A371" s="5"/>
      <c r="B371" s="6"/>
    </row>
    <row r="372" spans="1:2" ht="15.75" thickBot="1" x14ac:dyDescent="0.3">
      <c r="A372" s="5"/>
      <c r="B372" s="6"/>
    </row>
    <row r="373" spans="1:2" ht="15.75" thickBot="1" x14ac:dyDescent="0.3">
      <c r="A373" s="5"/>
      <c r="B373" s="6"/>
    </row>
    <row r="374" spans="1:2" ht="15.75" thickBot="1" x14ac:dyDescent="0.3">
      <c r="A374" s="5"/>
      <c r="B374" s="6"/>
    </row>
    <row r="375" spans="1:2" ht="15.75" thickBot="1" x14ac:dyDescent="0.3">
      <c r="A375" s="5"/>
      <c r="B375" s="6"/>
    </row>
    <row r="376" spans="1:2" ht="15.75" thickBot="1" x14ac:dyDescent="0.3">
      <c r="A376" s="5"/>
      <c r="B376" s="6"/>
    </row>
    <row r="377" spans="1:2" ht="15.75" thickBot="1" x14ac:dyDescent="0.3">
      <c r="A377" s="5"/>
      <c r="B377" s="6"/>
    </row>
    <row r="378" spans="1:2" ht="15.75" thickBot="1" x14ac:dyDescent="0.3">
      <c r="A378" s="5"/>
      <c r="B378" s="6"/>
    </row>
    <row r="379" spans="1:2" ht="15.75" thickBot="1" x14ac:dyDescent="0.3">
      <c r="A379" s="5"/>
      <c r="B379" s="6"/>
    </row>
    <row r="380" spans="1:2" ht="15.75" thickBot="1" x14ac:dyDescent="0.3">
      <c r="A380" s="5"/>
      <c r="B380" s="6"/>
    </row>
    <row r="381" spans="1:2" ht="15.75" thickBot="1" x14ac:dyDescent="0.3">
      <c r="A381" s="5"/>
      <c r="B381" s="6"/>
    </row>
    <row r="382" spans="1:2" ht="15.75" thickBot="1" x14ac:dyDescent="0.3">
      <c r="A382" s="5"/>
      <c r="B382" s="6"/>
    </row>
    <row r="383" spans="1:2" ht="15.75" thickBot="1" x14ac:dyDescent="0.3">
      <c r="A383" s="5"/>
      <c r="B383" s="6"/>
    </row>
    <row r="384" spans="1:2" ht="15.75" thickBot="1" x14ac:dyDescent="0.3">
      <c r="A384" s="5"/>
      <c r="B384" s="6"/>
    </row>
    <row r="385" spans="1:2" ht="15.75" thickBot="1" x14ac:dyDescent="0.3">
      <c r="A385" s="5"/>
      <c r="B385" s="6"/>
    </row>
    <row r="386" spans="1:2" ht="15.75" thickBot="1" x14ac:dyDescent="0.3">
      <c r="A386" s="5"/>
      <c r="B386" s="6"/>
    </row>
    <row r="387" spans="1:2" ht="15.75" thickBot="1" x14ac:dyDescent="0.3">
      <c r="A387" s="5"/>
      <c r="B387" s="6"/>
    </row>
    <row r="388" spans="1:2" ht="15.75" thickBot="1" x14ac:dyDescent="0.3">
      <c r="A388" s="5"/>
      <c r="B388" s="6"/>
    </row>
    <row r="389" spans="1:2" ht="15.75" thickBot="1" x14ac:dyDescent="0.3">
      <c r="A389" s="5"/>
      <c r="B389" s="6"/>
    </row>
    <row r="390" spans="1:2" ht="15.75" thickBot="1" x14ac:dyDescent="0.3">
      <c r="A390" s="5"/>
      <c r="B390" s="6"/>
    </row>
    <row r="391" spans="1:2" ht="15.75" thickBot="1" x14ac:dyDescent="0.3">
      <c r="A391" s="5"/>
      <c r="B391" s="6"/>
    </row>
    <row r="392" spans="1:2" ht="15.75" thickBot="1" x14ac:dyDescent="0.3">
      <c r="A392" s="5"/>
      <c r="B392" s="6"/>
    </row>
    <row r="393" spans="1:2" ht="15.75" thickBot="1" x14ac:dyDescent="0.3">
      <c r="A393" s="5"/>
      <c r="B393" s="6"/>
    </row>
    <row r="394" spans="1:2" ht="15.75" thickBot="1" x14ac:dyDescent="0.3">
      <c r="A394" s="5"/>
      <c r="B394" s="6"/>
    </row>
    <row r="395" spans="1:2" ht="15.75" thickBot="1" x14ac:dyDescent="0.3">
      <c r="A395" s="5"/>
      <c r="B395" s="6"/>
    </row>
    <row r="396" spans="1:2" ht="15.75" thickBot="1" x14ac:dyDescent="0.3">
      <c r="A396" s="5"/>
      <c r="B396" s="6"/>
    </row>
    <row r="397" spans="1:2" ht="15.75" thickBot="1" x14ac:dyDescent="0.3">
      <c r="A397" s="5"/>
      <c r="B397" s="6"/>
    </row>
    <row r="398" spans="1:2" ht="15.75" thickBot="1" x14ac:dyDescent="0.3">
      <c r="A398" s="5"/>
      <c r="B398" s="6"/>
    </row>
    <row r="399" spans="1:2" ht="15.75" thickBot="1" x14ac:dyDescent="0.3">
      <c r="A399" s="5"/>
      <c r="B399" s="6"/>
    </row>
    <row r="400" spans="1:2" ht="15.75" thickBot="1" x14ac:dyDescent="0.3">
      <c r="A400" s="5"/>
      <c r="B400" s="6"/>
    </row>
    <row r="401" spans="1:2" ht="15.75" thickBot="1" x14ac:dyDescent="0.3">
      <c r="A401" s="5"/>
      <c r="B401" s="6"/>
    </row>
    <row r="402" spans="1:2" ht="15.75" thickBot="1" x14ac:dyDescent="0.3">
      <c r="A402" s="5"/>
      <c r="B402" s="6"/>
    </row>
    <row r="403" spans="1:2" ht="15.75" thickBot="1" x14ac:dyDescent="0.3">
      <c r="A403" s="5"/>
      <c r="B403" s="6"/>
    </row>
    <row r="404" spans="1:2" ht="15.75" thickBot="1" x14ac:dyDescent="0.3">
      <c r="A404" s="5"/>
      <c r="B404" s="6"/>
    </row>
    <row r="405" spans="1:2" ht="15.75" thickBot="1" x14ac:dyDescent="0.3">
      <c r="A405" s="5"/>
      <c r="B405" s="6"/>
    </row>
    <row r="406" spans="1:2" ht="15.75" thickBot="1" x14ac:dyDescent="0.3">
      <c r="A406" s="5"/>
      <c r="B406" s="6"/>
    </row>
    <row r="407" spans="1:2" ht="15.75" thickBot="1" x14ac:dyDescent="0.3">
      <c r="A407" s="5"/>
      <c r="B407" s="6"/>
    </row>
    <row r="408" spans="1:2" ht="15.75" thickBot="1" x14ac:dyDescent="0.3">
      <c r="A408" s="5"/>
      <c r="B408" s="6"/>
    </row>
    <row r="409" spans="1:2" ht="15.75" thickBot="1" x14ac:dyDescent="0.3">
      <c r="A409" s="5"/>
      <c r="B409" s="6"/>
    </row>
    <row r="410" spans="1:2" ht="15.75" thickBot="1" x14ac:dyDescent="0.3">
      <c r="A410" s="5"/>
      <c r="B410" s="6"/>
    </row>
    <row r="411" spans="1:2" ht="15.75" thickBot="1" x14ac:dyDescent="0.3">
      <c r="A411" s="5"/>
      <c r="B411" s="6"/>
    </row>
    <row r="412" spans="1:2" ht="15.75" thickBot="1" x14ac:dyDescent="0.3">
      <c r="A412" s="5"/>
      <c r="B412" s="6"/>
    </row>
    <row r="413" spans="1:2" ht="15.75" thickBot="1" x14ac:dyDescent="0.3">
      <c r="A413" s="5"/>
      <c r="B413" s="6"/>
    </row>
    <row r="414" spans="1:2" ht="15.75" thickBot="1" x14ac:dyDescent="0.3">
      <c r="A414" s="5"/>
      <c r="B414" s="6"/>
    </row>
    <row r="415" spans="1:2" ht="15.75" thickBot="1" x14ac:dyDescent="0.3">
      <c r="A415" s="5"/>
      <c r="B415" s="6"/>
    </row>
    <row r="416" spans="1:2" ht="15.75" thickBot="1" x14ac:dyDescent="0.3">
      <c r="A416" s="5"/>
      <c r="B416" s="6"/>
    </row>
    <row r="417" spans="1:2" ht="15.75" thickBot="1" x14ac:dyDescent="0.3">
      <c r="A417" s="5"/>
      <c r="B417" s="6"/>
    </row>
    <row r="418" spans="1:2" ht="15.75" thickBot="1" x14ac:dyDescent="0.3">
      <c r="A418" s="5"/>
      <c r="B418" s="6"/>
    </row>
    <row r="419" spans="1:2" ht="15.75" thickBot="1" x14ac:dyDescent="0.3">
      <c r="A419" s="5"/>
      <c r="B419" s="6"/>
    </row>
    <row r="420" spans="1:2" ht="15.75" thickBot="1" x14ac:dyDescent="0.3">
      <c r="A420" s="5"/>
      <c r="B420" s="6"/>
    </row>
    <row r="421" spans="1:2" ht="15.75" thickBot="1" x14ac:dyDescent="0.3">
      <c r="A421" s="5"/>
      <c r="B421" s="6"/>
    </row>
    <row r="422" spans="1:2" ht="15.75" thickBot="1" x14ac:dyDescent="0.3">
      <c r="A422" s="5"/>
      <c r="B422" s="6"/>
    </row>
    <row r="423" spans="1:2" ht="15.75" thickBot="1" x14ac:dyDescent="0.3">
      <c r="A423" s="5"/>
      <c r="B423" s="6"/>
    </row>
    <row r="424" spans="1:2" ht="15.75" thickBot="1" x14ac:dyDescent="0.3">
      <c r="A424" s="5"/>
      <c r="B424" s="6"/>
    </row>
    <row r="425" spans="1:2" ht="15.75" thickBot="1" x14ac:dyDescent="0.3">
      <c r="A425" s="5"/>
      <c r="B425" s="6"/>
    </row>
    <row r="426" spans="1:2" ht="15.75" thickBot="1" x14ac:dyDescent="0.3">
      <c r="A426" s="5"/>
      <c r="B426" s="6"/>
    </row>
    <row r="427" spans="1:2" ht="15.75" thickBot="1" x14ac:dyDescent="0.3">
      <c r="A427" s="5"/>
      <c r="B427" s="6"/>
    </row>
    <row r="428" spans="1:2" ht="15.75" thickBot="1" x14ac:dyDescent="0.3">
      <c r="A428" s="5"/>
      <c r="B428" s="6"/>
    </row>
    <row r="429" spans="1:2" ht="15.75" thickBot="1" x14ac:dyDescent="0.3">
      <c r="A429" s="5"/>
      <c r="B429" s="6"/>
    </row>
    <row r="430" spans="1:2" ht="15.75" thickBot="1" x14ac:dyDescent="0.3">
      <c r="A430" s="5"/>
      <c r="B430" s="6"/>
    </row>
    <row r="431" spans="1:2" ht="15.75" thickBot="1" x14ac:dyDescent="0.3">
      <c r="A431" s="5"/>
      <c r="B431" s="6"/>
    </row>
    <row r="432" spans="1:2" ht="15.75" thickBot="1" x14ac:dyDescent="0.3">
      <c r="A432" s="5"/>
      <c r="B432" s="6"/>
    </row>
    <row r="433" spans="1:2" ht="15.75" thickBot="1" x14ac:dyDescent="0.3">
      <c r="A433" s="5"/>
      <c r="B433" s="6"/>
    </row>
    <row r="434" spans="1:2" ht="15.75" thickBot="1" x14ac:dyDescent="0.3">
      <c r="A434" s="5"/>
      <c r="B434" s="6"/>
    </row>
    <row r="435" spans="1:2" ht="15.75" thickBot="1" x14ac:dyDescent="0.3">
      <c r="A435" s="5"/>
      <c r="B435" s="6"/>
    </row>
    <row r="436" spans="1:2" ht="15.75" thickBot="1" x14ac:dyDescent="0.3">
      <c r="A436" s="5"/>
      <c r="B436" s="6"/>
    </row>
    <row r="437" spans="1:2" ht="15.75" thickBot="1" x14ac:dyDescent="0.3">
      <c r="A437" s="5"/>
      <c r="B437" s="6"/>
    </row>
    <row r="438" spans="1:2" ht="15.75" thickBot="1" x14ac:dyDescent="0.3">
      <c r="A438" s="5"/>
      <c r="B438" s="6"/>
    </row>
    <row r="439" spans="1:2" ht="15.75" thickBot="1" x14ac:dyDescent="0.3">
      <c r="A439" s="5"/>
      <c r="B439" s="6"/>
    </row>
    <row r="440" spans="1:2" ht="15.75" thickBot="1" x14ac:dyDescent="0.3">
      <c r="A440" s="5"/>
      <c r="B440" s="6"/>
    </row>
    <row r="441" spans="1:2" ht="15.75" thickBot="1" x14ac:dyDescent="0.3">
      <c r="A441" s="5"/>
      <c r="B441" s="6"/>
    </row>
    <row r="442" spans="1:2" ht="15.75" thickBot="1" x14ac:dyDescent="0.3">
      <c r="A442" s="5"/>
      <c r="B442" s="6"/>
    </row>
    <row r="443" spans="1:2" ht="15.75" thickBot="1" x14ac:dyDescent="0.3">
      <c r="A443" s="5"/>
      <c r="B443" s="6"/>
    </row>
    <row r="444" spans="1:2" ht="15.75" thickBot="1" x14ac:dyDescent="0.3">
      <c r="A444" s="5"/>
      <c r="B444" s="6"/>
    </row>
    <row r="445" spans="1:2" ht="15.75" thickBot="1" x14ac:dyDescent="0.3">
      <c r="A445" s="5"/>
      <c r="B445" s="6"/>
    </row>
    <row r="446" spans="1:2" ht="15.75" thickBot="1" x14ac:dyDescent="0.3">
      <c r="A446" s="5"/>
      <c r="B446" s="6"/>
    </row>
    <row r="447" spans="1:2" ht="15.75" thickBot="1" x14ac:dyDescent="0.3">
      <c r="A447" s="5"/>
      <c r="B447" s="6"/>
    </row>
    <row r="448" spans="1:2" ht="15.75" thickBot="1" x14ac:dyDescent="0.3">
      <c r="A448" s="5"/>
      <c r="B448" s="6"/>
    </row>
    <row r="449" spans="1:2" ht="15.75" thickBot="1" x14ac:dyDescent="0.3">
      <c r="A449" s="5"/>
      <c r="B449" s="6"/>
    </row>
    <row r="450" spans="1:2" ht="15.75" thickBot="1" x14ac:dyDescent="0.3">
      <c r="A450" s="5"/>
      <c r="B450" s="6"/>
    </row>
    <row r="451" spans="1:2" ht="15.75" thickBot="1" x14ac:dyDescent="0.3">
      <c r="A451" s="5"/>
      <c r="B451" s="6"/>
    </row>
    <row r="452" spans="1:2" ht="15.75" thickBot="1" x14ac:dyDescent="0.3">
      <c r="A452" s="5"/>
      <c r="B452" s="6"/>
    </row>
    <row r="453" spans="1:2" ht="15.75" thickBot="1" x14ac:dyDescent="0.3">
      <c r="A453" s="5"/>
      <c r="B453" s="6"/>
    </row>
    <row r="454" spans="1:2" ht="15.75" thickBot="1" x14ac:dyDescent="0.3">
      <c r="A454" s="5"/>
      <c r="B454" s="6"/>
    </row>
    <row r="455" spans="1:2" ht="15.75" thickBot="1" x14ac:dyDescent="0.3">
      <c r="A455" s="5"/>
      <c r="B455" s="6"/>
    </row>
    <row r="456" spans="1:2" ht="15.75" thickBot="1" x14ac:dyDescent="0.3">
      <c r="A456" s="5"/>
      <c r="B456" s="6"/>
    </row>
    <row r="457" spans="1:2" ht="15.75" thickBot="1" x14ac:dyDescent="0.3">
      <c r="A457" s="5"/>
      <c r="B457" s="6"/>
    </row>
    <row r="458" spans="1:2" ht="15.75" thickBot="1" x14ac:dyDescent="0.3">
      <c r="A458" s="5"/>
      <c r="B458" s="6"/>
    </row>
    <row r="459" spans="1:2" ht="15.75" thickBot="1" x14ac:dyDescent="0.3">
      <c r="A459" s="5"/>
      <c r="B459" s="6"/>
    </row>
    <row r="460" spans="1:2" ht="15.75" thickBot="1" x14ac:dyDescent="0.3">
      <c r="A460" s="5"/>
      <c r="B460" s="6"/>
    </row>
    <row r="461" spans="1:2" ht="15.75" thickBot="1" x14ac:dyDescent="0.3">
      <c r="A461" s="5"/>
      <c r="B461" s="6"/>
    </row>
    <row r="462" spans="1:2" ht="15.75" thickBot="1" x14ac:dyDescent="0.3">
      <c r="A462" s="5"/>
      <c r="B462" s="6"/>
    </row>
    <row r="463" spans="1:2" ht="15.75" thickBot="1" x14ac:dyDescent="0.3">
      <c r="A463" s="5"/>
      <c r="B463" s="6"/>
    </row>
    <row r="464" spans="1:2" ht="15.75" thickBot="1" x14ac:dyDescent="0.3">
      <c r="A464" s="5"/>
      <c r="B464" s="6"/>
    </row>
    <row r="465" spans="1:2" ht="15.75" thickBot="1" x14ac:dyDescent="0.3">
      <c r="A465" s="5"/>
      <c r="B465" s="6"/>
    </row>
    <row r="466" spans="1:2" ht="15.75" thickBot="1" x14ac:dyDescent="0.3">
      <c r="A466" s="5"/>
      <c r="B466" s="6"/>
    </row>
    <row r="467" spans="1:2" ht="15.75" thickBot="1" x14ac:dyDescent="0.3">
      <c r="A467" s="5"/>
      <c r="B467" s="6"/>
    </row>
    <row r="468" spans="1:2" ht="15.75" thickBot="1" x14ac:dyDescent="0.3">
      <c r="A468" s="5"/>
      <c r="B468" s="6"/>
    </row>
    <row r="469" spans="1:2" ht="15.75" thickBot="1" x14ac:dyDescent="0.3">
      <c r="A469" s="5"/>
      <c r="B469" s="6"/>
    </row>
    <row r="470" spans="1:2" ht="15.75" thickBot="1" x14ac:dyDescent="0.3">
      <c r="A470" s="5"/>
      <c r="B470" s="6"/>
    </row>
    <row r="471" spans="1:2" ht="15.75" thickBot="1" x14ac:dyDescent="0.3">
      <c r="A471" s="5"/>
      <c r="B471" s="6"/>
    </row>
    <row r="472" spans="1:2" ht="15.75" thickBot="1" x14ac:dyDescent="0.3">
      <c r="A472" s="5"/>
      <c r="B472" s="6"/>
    </row>
    <row r="473" spans="1:2" ht="15.75" thickBot="1" x14ac:dyDescent="0.3">
      <c r="A473" s="5"/>
      <c r="B473" s="6"/>
    </row>
    <row r="474" spans="1:2" ht="15.75" thickBot="1" x14ac:dyDescent="0.3">
      <c r="A474" s="5"/>
      <c r="B474" s="6"/>
    </row>
    <row r="475" spans="1:2" ht="15.75" thickBot="1" x14ac:dyDescent="0.3">
      <c r="A475" s="5"/>
      <c r="B475" s="6"/>
    </row>
    <row r="476" spans="1:2" ht="15.75" thickBot="1" x14ac:dyDescent="0.3">
      <c r="A476" s="5"/>
      <c r="B476" s="6"/>
    </row>
    <row r="477" spans="1:2" ht="15.75" thickBot="1" x14ac:dyDescent="0.3">
      <c r="A477" s="5"/>
      <c r="B477" s="6"/>
    </row>
    <row r="478" spans="1:2" ht="15.75" thickBot="1" x14ac:dyDescent="0.3">
      <c r="A478" s="5"/>
      <c r="B478" s="6"/>
    </row>
    <row r="479" spans="1:2" ht="15.75" thickBot="1" x14ac:dyDescent="0.3">
      <c r="A479" s="5"/>
      <c r="B479" s="6"/>
    </row>
    <row r="480" spans="1:2" ht="15.75" thickBot="1" x14ac:dyDescent="0.3">
      <c r="A480" s="5"/>
      <c r="B480" s="6"/>
    </row>
    <row r="481" spans="1:2" ht="15.75" thickBot="1" x14ac:dyDescent="0.3">
      <c r="A481" s="5"/>
      <c r="B481" s="6"/>
    </row>
    <row r="482" spans="1:2" ht="15.75" thickBot="1" x14ac:dyDescent="0.3">
      <c r="A482" s="5"/>
      <c r="B482" s="6"/>
    </row>
    <row r="483" spans="1:2" ht="15.75" thickBot="1" x14ac:dyDescent="0.3">
      <c r="A483" s="5"/>
      <c r="B483" s="6"/>
    </row>
    <row r="484" spans="1:2" ht="15.75" thickBot="1" x14ac:dyDescent="0.3">
      <c r="A484" s="5"/>
      <c r="B484" s="6"/>
    </row>
    <row r="485" spans="1:2" ht="15.75" thickBot="1" x14ac:dyDescent="0.3">
      <c r="A485" s="5"/>
      <c r="B485" s="6"/>
    </row>
    <row r="486" spans="1:2" ht="15.75" thickBot="1" x14ac:dyDescent="0.3">
      <c r="A486" s="5"/>
      <c r="B486" s="6"/>
    </row>
    <row r="487" spans="1:2" ht="15.75" thickBot="1" x14ac:dyDescent="0.3">
      <c r="A487" s="5"/>
      <c r="B487" s="6"/>
    </row>
    <row r="488" spans="1:2" ht="15.75" thickBot="1" x14ac:dyDescent="0.3">
      <c r="A488" s="5"/>
      <c r="B488" s="6"/>
    </row>
    <row r="489" spans="1:2" ht="15.75" thickBot="1" x14ac:dyDescent="0.3">
      <c r="A489" s="5"/>
      <c r="B489" s="6"/>
    </row>
    <row r="490" spans="1:2" ht="15.75" thickBot="1" x14ac:dyDescent="0.3">
      <c r="A490" s="5"/>
      <c r="B490" s="6"/>
    </row>
    <row r="491" spans="1:2" ht="15.75" thickBot="1" x14ac:dyDescent="0.3">
      <c r="A491" s="5"/>
      <c r="B491" s="6"/>
    </row>
    <row r="492" spans="1:2" ht="15.75" thickBot="1" x14ac:dyDescent="0.3">
      <c r="A492" s="5"/>
      <c r="B492" s="6"/>
    </row>
    <row r="493" spans="1:2" ht="15.75" thickBot="1" x14ac:dyDescent="0.3">
      <c r="A493" s="5"/>
      <c r="B493" s="6"/>
    </row>
    <row r="494" spans="1:2" ht="15.75" thickBot="1" x14ac:dyDescent="0.3">
      <c r="A494" s="5"/>
      <c r="B494" s="6"/>
    </row>
    <row r="495" spans="1:2" ht="15.75" thickBot="1" x14ac:dyDescent="0.3">
      <c r="A495" s="5"/>
      <c r="B495" s="6"/>
    </row>
    <row r="496" spans="1:2" ht="15.75" thickBot="1" x14ac:dyDescent="0.3">
      <c r="A496" s="5"/>
      <c r="B496" s="6"/>
    </row>
    <row r="497" spans="1:2" ht="15.75" thickBot="1" x14ac:dyDescent="0.3">
      <c r="A497" s="5"/>
      <c r="B497" s="6"/>
    </row>
    <row r="498" spans="1:2" ht="15.75" thickBot="1" x14ac:dyDescent="0.3">
      <c r="A498" s="5"/>
      <c r="B498" s="6"/>
    </row>
    <row r="499" spans="1:2" ht="15.75" thickBot="1" x14ac:dyDescent="0.3">
      <c r="A499" s="5"/>
      <c r="B499" s="6"/>
    </row>
    <row r="500" spans="1:2" ht="15.75" thickBot="1" x14ac:dyDescent="0.3">
      <c r="A500" s="5"/>
      <c r="B500" s="6"/>
    </row>
    <row r="501" spans="1:2" ht="15.75" thickBot="1" x14ac:dyDescent="0.3">
      <c r="A501" s="5"/>
      <c r="B501" s="6"/>
    </row>
    <row r="502" spans="1:2" ht="15.75" thickBot="1" x14ac:dyDescent="0.3">
      <c r="A502" s="5"/>
      <c r="B502" s="6"/>
    </row>
    <row r="503" spans="1:2" ht="15.75" thickBot="1" x14ac:dyDescent="0.3">
      <c r="A503" s="5"/>
      <c r="B503" s="6"/>
    </row>
    <row r="504" spans="1:2" ht="15.75" thickBot="1" x14ac:dyDescent="0.3">
      <c r="A504" s="5"/>
      <c r="B504" s="6"/>
    </row>
    <row r="505" spans="1:2" ht="15.75" thickBot="1" x14ac:dyDescent="0.3">
      <c r="A505" s="5"/>
      <c r="B505" s="6"/>
    </row>
    <row r="506" spans="1:2" ht="15.75" thickBot="1" x14ac:dyDescent="0.3">
      <c r="A506" s="5"/>
      <c r="B506" s="6"/>
    </row>
    <row r="507" spans="1:2" ht="15.75" thickBot="1" x14ac:dyDescent="0.3">
      <c r="A507" s="5"/>
      <c r="B507" s="6"/>
    </row>
    <row r="508" spans="1:2" ht="15.75" thickBot="1" x14ac:dyDescent="0.3">
      <c r="A508" s="5"/>
      <c r="B508" s="6"/>
    </row>
    <row r="509" spans="1:2" ht="15.75" thickBot="1" x14ac:dyDescent="0.3">
      <c r="A509" s="5"/>
      <c r="B509" s="6"/>
    </row>
    <row r="510" spans="1:2" ht="15.75" thickBot="1" x14ac:dyDescent="0.3">
      <c r="A510" s="5"/>
      <c r="B510" s="6"/>
    </row>
    <row r="511" spans="1:2" ht="15.75" thickBot="1" x14ac:dyDescent="0.3">
      <c r="A511" s="5"/>
      <c r="B511" s="6"/>
    </row>
    <row r="512" spans="1:2" ht="15.75" thickBot="1" x14ac:dyDescent="0.3">
      <c r="A512" s="5"/>
      <c r="B512" s="6"/>
    </row>
    <row r="513" spans="1:2" ht="15.75" thickBot="1" x14ac:dyDescent="0.3">
      <c r="A513" s="5"/>
      <c r="B513" s="6"/>
    </row>
    <row r="514" spans="1:2" ht="15.75" thickBot="1" x14ac:dyDescent="0.3">
      <c r="A514" s="5"/>
      <c r="B514" s="6"/>
    </row>
    <row r="515" spans="1:2" ht="15.75" thickBot="1" x14ac:dyDescent="0.3">
      <c r="A515" s="5"/>
      <c r="B515" s="6"/>
    </row>
    <row r="516" spans="1:2" ht="15.75" thickBot="1" x14ac:dyDescent="0.3">
      <c r="A516" s="5"/>
      <c r="B516" s="6"/>
    </row>
    <row r="517" spans="1:2" ht="15.75" thickBot="1" x14ac:dyDescent="0.3">
      <c r="A517" s="5"/>
      <c r="B517" s="6"/>
    </row>
    <row r="518" spans="1:2" ht="15.75" thickBot="1" x14ac:dyDescent="0.3">
      <c r="A518" s="5"/>
      <c r="B518" s="6"/>
    </row>
    <row r="519" spans="1:2" ht="15.75" thickBot="1" x14ac:dyDescent="0.3">
      <c r="A519" s="5"/>
      <c r="B519" s="6"/>
    </row>
    <row r="520" spans="1:2" ht="15.75" thickBot="1" x14ac:dyDescent="0.3">
      <c r="A520" s="5"/>
      <c r="B520" s="6"/>
    </row>
    <row r="521" spans="1:2" ht="15.75" thickBot="1" x14ac:dyDescent="0.3">
      <c r="A521" s="5"/>
      <c r="B521" s="6"/>
    </row>
    <row r="522" spans="1:2" ht="15.75" thickBot="1" x14ac:dyDescent="0.3">
      <c r="A522" s="5"/>
      <c r="B522" s="6"/>
    </row>
    <row r="523" spans="1:2" ht="15.75" thickBot="1" x14ac:dyDescent="0.3">
      <c r="A523" s="5"/>
      <c r="B523" s="6"/>
    </row>
    <row r="524" spans="1:2" ht="15.75" thickBot="1" x14ac:dyDescent="0.3">
      <c r="A524" s="5"/>
      <c r="B524" s="6"/>
    </row>
    <row r="525" spans="1:2" ht="15.75" thickBot="1" x14ac:dyDescent="0.3">
      <c r="A525" s="5"/>
      <c r="B525" s="6"/>
    </row>
    <row r="526" spans="1:2" ht="15.75" thickBot="1" x14ac:dyDescent="0.3">
      <c r="A526" s="5"/>
      <c r="B526" s="6"/>
    </row>
    <row r="527" spans="1:2" ht="15.75" thickBot="1" x14ac:dyDescent="0.3">
      <c r="A527" s="5"/>
      <c r="B527" s="6"/>
    </row>
    <row r="528" spans="1:2" ht="15.75" thickBot="1" x14ac:dyDescent="0.3">
      <c r="A528" s="5"/>
      <c r="B528" s="6"/>
    </row>
    <row r="529" spans="1:2" ht="15.75" thickBot="1" x14ac:dyDescent="0.3">
      <c r="A529" s="5"/>
      <c r="B529" s="6"/>
    </row>
    <row r="530" spans="1:2" ht="15.75" thickBot="1" x14ac:dyDescent="0.3">
      <c r="A530" s="5"/>
      <c r="B530" s="6"/>
    </row>
    <row r="531" spans="1:2" ht="15.75" thickBot="1" x14ac:dyDescent="0.3">
      <c r="A531" s="5"/>
      <c r="B531" s="6"/>
    </row>
    <row r="532" spans="1:2" ht="15.75" thickBot="1" x14ac:dyDescent="0.3">
      <c r="A532" s="5"/>
      <c r="B532" s="6"/>
    </row>
    <row r="533" spans="1:2" ht="15.75" thickBot="1" x14ac:dyDescent="0.3">
      <c r="A533" s="5"/>
      <c r="B533" s="6"/>
    </row>
    <row r="534" spans="1:2" ht="15.75" thickBot="1" x14ac:dyDescent="0.3">
      <c r="A534" s="5"/>
      <c r="B534" s="6"/>
    </row>
    <row r="535" spans="1:2" ht="15.75" thickBot="1" x14ac:dyDescent="0.3">
      <c r="A535" s="5"/>
      <c r="B535" s="6"/>
    </row>
    <row r="536" spans="1:2" ht="15.75" thickBot="1" x14ac:dyDescent="0.3">
      <c r="A536" s="5"/>
      <c r="B536" s="6"/>
    </row>
    <row r="537" spans="1:2" ht="15.75" thickBot="1" x14ac:dyDescent="0.3">
      <c r="A537" s="5"/>
      <c r="B537" s="6"/>
    </row>
    <row r="538" spans="1:2" ht="15.75" thickBot="1" x14ac:dyDescent="0.3">
      <c r="A538" s="5"/>
      <c r="B538" s="6"/>
    </row>
    <row r="539" spans="1:2" ht="15.75" thickBot="1" x14ac:dyDescent="0.3">
      <c r="A539" s="5"/>
      <c r="B539" s="6"/>
    </row>
    <row r="540" spans="1:2" ht="15.75" thickBot="1" x14ac:dyDescent="0.3">
      <c r="A540" s="5"/>
      <c r="B540" s="6"/>
    </row>
    <row r="541" spans="1:2" ht="15.75" thickBot="1" x14ac:dyDescent="0.3">
      <c r="A541" s="5"/>
      <c r="B541" s="6"/>
    </row>
    <row r="542" spans="1:2" ht="15.75" thickBot="1" x14ac:dyDescent="0.3">
      <c r="A542" s="5"/>
      <c r="B542" s="6"/>
    </row>
    <row r="543" spans="1:2" ht="15.75" thickBot="1" x14ac:dyDescent="0.3">
      <c r="A543" s="5"/>
      <c r="B543" s="6"/>
    </row>
    <row r="544" spans="1:2" ht="15.75" thickBot="1" x14ac:dyDescent="0.3">
      <c r="A544" s="5"/>
      <c r="B544" s="6"/>
    </row>
    <row r="545" spans="1:2" ht="15.75" thickBot="1" x14ac:dyDescent="0.3">
      <c r="A545" s="5"/>
      <c r="B545" s="6"/>
    </row>
    <row r="546" spans="1:2" ht="15.75" thickBot="1" x14ac:dyDescent="0.3">
      <c r="A546" s="5"/>
      <c r="B546" s="6"/>
    </row>
    <row r="547" spans="1:2" ht="15.75" thickBot="1" x14ac:dyDescent="0.3">
      <c r="A547" s="5"/>
      <c r="B547" s="6"/>
    </row>
    <row r="548" spans="1:2" ht="15.75" thickBot="1" x14ac:dyDescent="0.3">
      <c r="A548" s="5"/>
      <c r="B548" s="6"/>
    </row>
    <row r="549" spans="1:2" ht="15.75" thickBot="1" x14ac:dyDescent="0.3">
      <c r="A549" s="5"/>
      <c r="B549" s="6"/>
    </row>
    <row r="550" spans="1:2" ht="15.75" thickBot="1" x14ac:dyDescent="0.3">
      <c r="A550" s="5"/>
      <c r="B550" s="6"/>
    </row>
    <row r="551" spans="1:2" ht="15.75" thickBot="1" x14ac:dyDescent="0.3">
      <c r="A551" s="5"/>
      <c r="B551" s="6"/>
    </row>
    <row r="552" spans="1:2" ht="15.75" thickBot="1" x14ac:dyDescent="0.3">
      <c r="A552" s="5"/>
      <c r="B552" s="6"/>
    </row>
    <row r="553" spans="1:2" ht="15.75" thickBot="1" x14ac:dyDescent="0.3">
      <c r="A553" s="5"/>
      <c r="B553" s="6"/>
    </row>
    <row r="554" spans="1:2" ht="15.75" thickBot="1" x14ac:dyDescent="0.3">
      <c r="A554" s="5"/>
      <c r="B554" s="6"/>
    </row>
    <row r="555" spans="1:2" ht="15.75" thickBot="1" x14ac:dyDescent="0.3">
      <c r="A555" s="5"/>
      <c r="B555" s="6"/>
    </row>
    <row r="556" spans="1:2" ht="15.75" thickBot="1" x14ac:dyDescent="0.3">
      <c r="A556" s="5"/>
      <c r="B556" s="6"/>
    </row>
    <row r="557" spans="1:2" ht="15.75" thickBot="1" x14ac:dyDescent="0.3">
      <c r="A557" s="5"/>
      <c r="B557" s="6"/>
    </row>
    <row r="558" spans="1:2" ht="15.75" thickBot="1" x14ac:dyDescent="0.3">
      <c r="A558" s="5"/>
      <c r="B558" s="6"/>
    </row>
    <row r="559" spans="1:2" ht="15.75" thickBot="1" x14ac:dyDescent="0.3">
      <c r="A559" s="5"/>
      <c r="B559" s="6"/>
    </row>
    <row r="560" spans="1:2" ht="15.75" thickBot="1" x14ac:dyDescent="0.3">
      <c r="A560" s="5"/>
      <c r="B560" s="6"/>
    </row>
    <row r="561" spans="1:2" ht="15.75" thickBot="1" x14ac:dyDescent="0.3">
      <c r="A561" s="5"/>
      <c r="B561" s="6"/>
    </row>
    <row r="562" spans="1:2" ht="15.75" thickBot="1" x14ac:dyDescent="0.3">
      <c r="A562" s="5"/>
      <c r="B562" s="6"/>
    </row>
    <row r="563" spans="1:2" ht="15.75" thickBot="1" x14ac:dyDescent="0.3">
      <c r="A563" s="5"/>
      <c r="B563" s="6"/>
    </row>
    <row r="564" spans="1:2" ht="15.75" thickBot="1" x14ac:dyDescent="0.3">
      <c r="A564" s="5"/>
      <c r="B564" s="6"/>
    </row>
    <row r="565" spans="1:2" ht="15.75" thickBot="1" x14ac:dyDescent="0.3">
      <c r="A565" s="5"/>
      <c r="B565" s="6"/>
    </row>
    <row r="566" spans="1:2" ht="15.75" thickBot="1" x14ac:dyDescent="0.3">
      <c r="A566" s="5"/>
      <c r="B566" s="6"/>
    </row>
    <row r="567" spans="1:2" ht="15.75" thickBot="1" x14ac:dyDescent="0.3">
      <c r="A567" s="5"/>
      <c r="B567" s="6"/>
    </row>
    <row r="568" spans="1:2" ht="15.75" thickBot="1" x14ac:dyDescent="0.3">
      <c r="A568" s="5"/>
      <c r="B568" s="6"/>
    </row>
    <row r="569" spans="1:2" ht="15.75" thickBot="1" x14ac:dyDescent="0.3">
      <c r="A569" s="5"/>
      <c r="B569" s="6"/>
    </row>
    <row r="570" spans="1:2" ht="15.75" thickBot="1" x14ac:dyDescent="0.3">
      <c r="A570" s="5"/>
      <c r="B570" s="6"/>
    </row>
    <row r="571" spans="1:2" ht="15.75" thickBot="1" x14ac:dyDescent="0.3">
      <c r="A571" s="5"/>
      <c r="B571" s="6"/>
    </row>
    <row r="572" spans="1:2" ht="15.75" thickBot="1" x14ac:dyDescent="0.3">
      <c r="A572" s="5"/>
      <c r="B572" s="6"/>
    </row>
    <row r="573" spans="1:2" ht="15.75" thickBot="1" x14ac:dyDescent="0.3">
      <c r="A573" s="5"/>
      <c r="B573" s="6"/>
    </row>
    <row r="574" spans="1:2" ht="15.75" thickBot="1" x14ac:dyDescent="0.3">
      <c r="A574" s="5"/>
      <c r="B574" s="6"/>
    </row>
    <row r="575" spans="1:2" ht="15.75" thickBot="1" x14ac:dyDescent="0.3">
      <c r="A575" s="5"/>
      <c r="B575" s="6"/>
    </row>
    <row r="576" spans="1:2" ht="15.75" thickBot="1" x14ac:dyDescent="0.3">
      <c r="A576" s="5"/>
      <c r="B576" s="6"/>
    </row>
    <row r="577" spans="1:2" ht="15.75" thickBot="1" x14ac:dyDescent="0.3">
      <c r="A577" s="5"/>
      <c r="B577" s="6"/>
    </row>
    <row r="578" spans="1:2" ht="15.75" thickBot="1" x14ac:dyDescent="0.3">
      <c r="A578" s="5"/>
      <c r="B578" s="6"/>
    </row>
    <row r="579" spans="1:2" ht="15.75" thickBot="1" x14ac:dyDescent="0.3">
      <c r="A579" s="5"/>
      <c r="B579" s="6"/>
    </row>
    <row r="580" spans="1:2" ht="15.75" thickBot="1" x14ac:dyDescent="0.3">
      <c r="A580" s="5"/>
      <c r="B580" s="6"/>
    </row>
    <row r="581" spans="1:2" ht="15.75" thickBot="1" x14ac:dyDescent="0.3">
      <c r="A581" s="5"/>
      <c r="B581" s="6"/>
    </row>
    <row r="582" spans="1:2" ht="15.75" thickBot="1" x14ac:dyDescent="0.3">
      <c r="A582" s="5"/>
      <c r="B582" s="6"/>
    </row>
    <row r="583" spans="1:2" ht="15.75" thickBot="1" x14ac:dyDescent="0.3">
      <c r="A583" s="5"/>
      <c r="B583" s="6"/>
    </row>
    <row r="584" spans="1:2" ht="15.75" thickBot="1" x14ac:dyDescent="0.3">
      <c r="A584" s="5"/>
      <c r="B584" s="6"/>
    </row>
    <row r="585" spans="1:2" ht="15.75" thickBot="1" x14ac:dyDescent="0.3">
      <c r="A585" s="5"/>
      <c r="B585" s="6"/>
    </row>
    <row r="586" spans="1:2" ht="15.75" thickBot="1" x14ac:dyDescent="0.3">
      <c r="A586" s="5"/>
      <c r="B586" s="6"/>
    </row>
    <row r="587" spans="1:2" ht="15.75" thickBot="1" x14ac:dyDescent="0.3">
      <c r="A587" s="5"/>
      <c r="B587" s="6"/>
    </row>
    <row r="588" spans="1:2" ht="15.75" thickBot="1" x14ac:dyDescent="0.3">
      <c r="A588" s="5"/>
      <c r="B588" s="6"/>
    </row>
    <row r="589" spans="1:2" ht="15.75" thickBot="1" x14ac:dyDescent="0.3">
      <c r="A589" s="5"/>
      <c r="B589" s="6"/>
    </row>
    <row r="590" spans="1:2" ht="15.75" thickBot="1" x14ac:dyDescent="0.3">
      <c r="A590" s="5"/>
      <c r="B590" s="6"/>
    </row>
    <row r="591" spans="1:2" ht="15.75" thickBot="1" x14ac:dyDescent="0.3">
      <c r="A591" s="5"/>
      <c r="B591" s="6"/>
    </row>
    <row r="592" spans="1:2" ht="15.75" thickBot="1" x14ac:dyDescent="0.3">
      <c r="A592" s="5"/>
      <c r="B592" s="6"/>
    </row>
    <row r="593" spans="1:2" ht="15.75" thickBot="1" x14ac:dyDescent="0.3">
      <c r="A593" s="5"/>
      <c r="B593" s="6"/>
    </row>
    <row r="594" spans="1:2" ht="15.75" thickBot="1" x14ac:dyDescent="0.3">
      <c r="A594" s="5"/>
      <c r="B594" s="6"/>
    </row>
    <row r="595" spans="1:2" ht="15.75" thickBot="1" x14ac:dyDescent="0.3">
      <c r="A595" s="5"/>
      <c r="B595" s="6"/>
    </row>
    <row r="596" spans="1:2" ht="15.75" thickBot="1" x14ac:dyDescent="0.3">
      <c r="A596" s="5"/>
      <c r="B596" s="6"/>
    </row>
    <row r="597" spans="1:2" ht="15.75" thickBot="1" x14ac:dyDescent="0.3">
      <c r="A597" s="5"/>
      <c r="B597" s="6"/>
    </row>
    <row r="598" spans="1:2" ht="15.75" thickBot="1" x14ac:dyDescent="0.3">
      <c r="A598" s="5"/>
      <c r="B598" s="6"/>
    </row>
    <row r="599" spans="1:2" ht="15.75" thickBot="1" x14ac:dyDescent="0.3">
      <c r="A599" s="5"/>
      <c r="B599" s="6"/>
    </row>
    <row r="600" spans="1:2" ht="15.75" thickBot="1" x14ac:dyDescent="0.3">
      <c r="A600" s="5"/>
      <c r="B600" s="6"/>
    </row>
    <row r="601" spans="1:2" ht="15.75" thickBot="1" x14ac:dyDescent="0.3">
      <c r="A601" s="5"/>
      <c r="B601" s="6"/>
    </row>
    <row r="602" spans="1:2" ht="15.75" thickBot="1" x14ac:dyDescent="0.3">
      <c r="A602" s="5"/>
      <c r="B602" s="6"/>
    </row>
    <row r="603" spans="1:2" ht="15.75" thickBot="1" x14ac:dyDescent="0.3">
      <c r="A603" s="5"/>
      <c r="B603" s="6"/>
    </row>
    <row r="604" spans="1:2" ht="15.75" thickBot="1" x14ac:dyDescent="0.3">
      <c r="A604" s="5"/>
      <c r="B604" s="6"/>
    </row>
    <row r="605" spans="1:2" ht="15.75" thickBot="1" x14ac:dyDescent="0.3">
      <c r="A605" s="5"/>
      <c r="B605" s="6"/>
    </row>
    <row r="606" spans="1:2" ht="15.75" thickBot="1" x14ac:dyDescent="0.3">
      <c r="A606" s="5"/>
      <c r="B606" s="6"/>
    </row>
    <row r="607" spans="1:2" ht="15.75" thickBot="1" x14ac:dyDescent="0.3">
      <c r="A607" s="5"/>
      <c r="B607" s="6"/>
    </row>
    <row r="608" spans="1:2" ht="15.75" thickBot="1" x14ac:dyDescent="0.3">
      <c r="A608" s="5"/>
      <c r="B608" s="6"/>
    </row>
    <row r="609" spans="1:2" ht="15.75" thickBot="1" x14ac:dyDescent="0.3">
      <c r="A609" s="5"/>
      <c r="B609" s="6"/>
    </row>
    <row r="610" spans="1:2" ht="15.75" thickBot="1" x14ac:dyDescent="0.3">
      <c r="A610" s="5"/>
      <c r="B610" s="6"/>
    </row>
    <row r="611" spans="1:2" ht="15.75" thickBot="1" x14ac:dyDescent="0.3">
      <c r="A611" s="5"/>
      <c r="B611" s="6"/>
    </row>
    <row r="612" spans="1:2" ht="15.75" thickBot="1" x14ac:dyDescent="0.3">
      <c r="A612" s="5"/>
      <c r="B612" s="6"/>
    </row>
    <row r="613" spans="1:2" ht="15.75" thickBot="1" x14ac:dyDescent="0.3">
      <c r="A613" s="5"/>
      <c r="B613" s="6"/>
    </row>
    <row r="614" spans="1:2" ht="15.75" thickBot="1" x14ac:dyDescent="0.3">
      <c r="A614" s="5"/>
      <c r="B614" s="6"/>
    </row>
    <row r="615" spans="1:2" ht="15.75" thickBot="1" x14ac:dyDescent="0.3">
      <c r="A615" s="5"/>
      <c r="B615" s="6"/>
    </row>
    <row r="616" spans="1:2" ht="15.75" thickBot="1" x14ac:dyDescent="0.3">
      <c r="A616" s="5"/>
      <c r="B616" s="6"/>
    </row>
    <row r="617" spans="1:2" ht="15.75" thickBot="1" x14ac:dyDescent="0.3">
      <c r="A617" s="5"/>
      <c r="B617" s="6"/>
    </row>
    <row r="618" spans="1:2" ht="15.75" thickBot="1" x14ac:dyDescent="0.3">
      <c r="A618" s="5"/>
      <c r="B618" s="6"/>
    </row>
    <row r="619" spans="1:2" ht="15.75" thickBot="1" x14ac:dyDescent="0.3">
      <c r="A619" s="5"/>
      <c r="B619" s="6"/>
    </row>
    <row r="620" spans="1:2" ht="15.75" thickBot="1" x14ac:dyDescent="0.3">
      <c r="A620" s="5"/>
      <c r="B620" s="6"/>
    </row>
    <row r="621" spans="1:2" ht="15.75" thickBot="1" x14ac:dyDescent="0.3">
      <c r="A621" s="5"/>
      <c r="B621" s="6"/>
    </row>
    <row r="622" spans="1:2" ht="15.75" thickBot="1" x14ac:dyDescent="0.3">
      <c r="A622" s="5"/>
      <c r="B622" s="6"/>
    </row>
    <row r="623" spans="1:2" ht="15.75" thickBot="1" x14ac:dyDescent="0.3">
      <c r="A623" s="5"/>
      <c r="B623" s="6"/>
    </row>
    <row r="624" spans="1:2" ht="15.75" thickBot="1" x14ac:dyDescent="0.3">
      <c r="A624" s="5"/>
      <c r="B624" s="6"/>
    </row>
    <row r="625" spans="1:2" ht="15.75" thickBot="1" x14ac:dyDescent="0.3">
      <c r="A625" s="5"/>
      <c r="B625" s="6"/>
    </row>
    <row r="626" spans="1:2" ht="15.75" thickBot="1" x14ac:dyDescent="0.3">
      <c r="A626" s="5"/>
      <c r="B626" s="6"/>
    </row>
    <row r="627" spans="1:2" ht="15.75" thickBot="1" x14ac:dyDescent="0.3">
      <c r="A627" s="5"/>
      <c r="B627" s="6"/>
    </row>
    <row r="628" spans="1:2" ht="15.75" thickBot="1" x14ac:dyDescent="0.3">
      <c r="A628" s="5"/>
      <c r="B628" s="6"/>
    </row>
    <row r="629" spans="1:2" ht="15.75" thickBot="1" x14ac:dyDescent="0.3">
      <c r="A629" s="5"/>
      <c r="B629" s="6"/>
    </row>
    <row r="630" spans="1:2" ht="15.75" thickBot="1" x14ac:dyDescent="0.3">
      <c r="A630" s="5"/>
      <c r="B630" s="6"/>
    </row>
    <row r="631" spans="1:2" ht="15.75" thickBot="1" x14ac:dyDescent="0.3">
      <c r="A631" s="5"/>
      <c r="B631" s="6"/>
    </row>
    <row r="632" spans="1:2" ht="15.75" thickBot="1" x14ac:dyDescent="0.3">
      <c r="A632" s="5"/>
      <c r="B632" s="6"/>
    </row>
    <row r="633" spans="1:2" ht="15.75" thickBot="1" x14ac:dyDescent="0.3">
      <c r="A633" s="5"/>
      <c r="B633" s="6"/>
    </row>
    <row r="634" spans="1:2" ht="15.75" thickBot="1" x14ac:dyDescent="0.3">
      <c r="A634" s="5"/>
      <c r="B634" s="6"/>
    </row>
    <row r="635" spans="1:2" ht="15.75" thickBot="1" x14ac:dyDescent="0.3">
      <c r="A635" s="5"/>
      <c r="B635" s="6"/>
    </row>
    <row r="636" spans="1:2" ht="15.75" thickBot="1" x14ac:dyDescent="0.3">
      <c r="A636" s="5"/>
      <c r="B636" s="6"/>
    </row>
    <row r="637" spans="1:2" ht="15.75" thickBot="1" x14ac:dyDescent="0.3">
      <c r="A637" s="5"/>
      <c r="B637" s="6"/>
    </row>
    <row r="638" spans="1:2" ht="15.75" thickBot="1" x14ac:dyDescent="0.3">
      <c r="A638" s="5"/>
      <c r="B638" s="6"/>
    </row>
    <row r="639" spans="1:2" ht="15.75" thickBot="1" x14ac:dyDescent="0.3">
      <c r="A639" s="5"/>
      <c r="B639" s="6"/>
    </row>
    <row r="640" spans="1:2" ht="15.75" thickBot="1" x14ac:dyDescent="0.3">
      <c r="A640" s="5"/>
      <c r="B640" s="6"/>
    </row>
    <row r="641" spans="1:2" ht="15.75" thickBot="1" x14ac:dyDescent="0.3">
      <c r="A641" s="5"/>
      <c r="B641" s="6"/>
    </row>
    <row r="642" spans="1:2" ht="15.75" thickBot="1" x14ac:dyDescent="0.3">
      <c r="A642" s="5"/>
      <c r="B642" s="6"/>
    </row>
    <row r="643" spans="1:2" ht="15.75" thickBot="1" x14ac:dyDescent="0.3">
      <c r="A643" s="5"/>
      <c r="B643" s="6"/>
    </row>
    <row r="644" spans="1:2" ht="15.75" thickBot="1" x14ac:dyDescent="0.3">
      <c r="A644" s="5"/>
      <c r="B644" s="6"/>
    </row>
    <row r="645" spans="1:2" ht="15.75" thickBot="1" x14ac:dyDescent="0.3">
      <c r="A645" s="5"/>
      <c r="B645" s="6"/>
    </row>
    <row r="646" spans="1:2" ht="15.75" thickBot="1" x14ac:dyDescent="0.3">
      <c r="A646" s="5"/>
      <c r="B646" s="6"/>
    </row>
    <row r="647" spans="1:2" ht="15.75" thickBot="1" x14ac:dyDescent="0.3">
      <c r="A647" s="5"/>
      <c r="B647" s="6"/>
    </row>
    <row r="648" spans="1:2" ht="15.75" thickBot="1" x14ac:dyDescent="0.3">
      <c r="A648" s="5"/>
      <c r="B648" s="6"/>
    </row>
    <row r="649" spans="1:2" ht="15.75" thickBot="1" x14ac:dyDescent="0.3">
      <c r="A649" s="5"/>
      <c r="B649" s="6"/>
    </row>
    <row r="650" spans="1:2" ht="15.75" thickBot="1" x14ac:dyDescent="0.3">
      <c r="A650" s="5"/>
      <c r="B650" s="6"/>
    </row>
    <row r="651" spans="1:2" ht="15.75" thickBot="1" x14ac:dyDescent="0.3">
      <c r="A651" s="5"/>
      <c r="B651" s="6"/>
    </row>
    <row r="652" spans="1:2" ht="15.75" thickBot="1" x14ac:dyDescent="0.3">
      <c r="A652" s="5"/>
      <c r="B652" s="6"/>
    </row>
    <row r="653" spans="1:2" ht="15.75" thickBot="1" x14ac:dyDescent="0.3">
      <c r="A653" s="5"/>
      <c r="B653" s="6"/>
    </row>
    <row r="654" spans="1:2" ht="15.75" thickBot="1" x14ac:dyDescent="0.3">
      <c r="A654" s="5"/>
      <c r="B654" s="6"/>
    </row>
    <row r="655" spans="1:2" ht="15.75" thickBot="1" x14ac:dyDescent="0.3">
      <c r="A655" s="5"/>
      <c r="B655" s="6"/>
    </row>
    <row r="656" spans="1:2" ht="15.75" thickBot="1" x14ac:dyDescent="0.3">
      <c r="A656" s="5"/>
      <c r="B656" s="6"/>
    </row>
    <row r="657" spans="1:2" ht="15.75" thickBot="1" x14ac:dyDescent="0.3">
      <c r="A657" s="5"/>
      <c r="B657" s="6"/>
    </row>
    <row r="658" spans="1:2" ht="15.75" thickBot="1" x14ac:dyDescent="0.3">
      <c r="A658" s="5"/>
      <c r="B658" s="6"/>
    </row>
    <row r="659" spans="1:2" ht="15.75" thickBot="1" x14ac:dyDescent="0.3">
      <c r="A659" s="5"/>
      <c r="B659" s="6"/>
    </row>
    <row r="660" spans="1:2" ht="15.75" thickBot="1" x14ac:dyDescent="0.3">
      <c r="A660" s="5"/>
      <c r="B660" s="6"/>
    </row>
    <row r="661" spans="1:2" ht="15.75" thickBot="1" x14ac:dyDescent="0.3">
      <c r="A661" s="5"/>
      <c r="B661" s="6"/>
    </row>
    <row r="662" spans="1:2" ht="15.75" thickBot="1" x14ac:dyDescent="0.3">
      <c r="A662" s="5"/>
      <c r="B662" s="6"/>
    </row>
    <row r="663" spans="1:2" ht="15.75" thickBot="1" x14ac:dyDescent="0.3">
      <c r="A663" s="5"/>
      <c r="B663" s="6"/>
    </row>
    <row r="664" spans="1:2" ht="15.75" thickBot="1" x14ac:dyDescent="0.3">
      <c r="A664" s="5"/>
      <c r="B664" s="6"/>
    </row>
    <row r="665" spans="1:2" ht="15.75" thickBot="1" x14ac:dyDescent="0.3">
      <c r="A665" s="5"/>
      <c r="B665" s="6"/>
    </row>
    <row r="666" spans="1:2" ht="15.75" thickBot="1" x14ac:dyDescent="0.3">
      <c r="A666" s="5"/>
      <c r="B666" s="6"/>
    </row>
    <row r="667" spans="1:2" ht="15.75" thickBot="1" x14ac:dyDescent="0.3">
      <c r="A667" s="5"/>
      <c r="B667" s="6"/>
    </row>
    <row r="668" spans="1:2" ht="15.75" thickBot="1" x14ac:dyDescent="0.3">
      <c r="A668" s="5"/>
      <c r="B668" s="6"/>
    </row>
    <row r="669" spans="1:2" ht="15.75" thickBot="1" x14ac:dyDescent="0.3">
      <c r="A669" s="5"/>
      <c r="B669" s="6"/>
    </row>
    <row r="670" spans="1:2" ht="15.75" thickBot="1" x14ac:dyDescent="0.3">
      <c r="A670" s="5"/>
      <c r="B670" s="6"/>
    </row>
    <row r="671" spans="1:2" ht="15.75" thickBot="1" x14ac:dyDescent="0.3">
      <c r="A671" s="5"/>
      <c r="B671" s="6"/>
    </row>
    <row r="672" spans="1:2" ht="15.75" thickBot="1" x14ac:dyDescent="0.3">
      <c r="A672" s="5"/>
      <c r="B672" s="6"/>
    </row>
    <row r="673" spans="1:2" ht="15.75" thickBot="1" x14ac:dyDescent="0.3">
      <c r="A673" s="5"/>
      <c r="B673" s="6"/>
    </row>
    <row r="674" spans="1:2" ht="15.75" thickBot="1" x14ac:dyDescent="0.3">
      <c r="A674" s="5"/>
      <c r="B674" s="6"/>
    </row>
    <row r="675" spans="1:2" ht="15.75" thickBot="1" x14ac:dyDescent="0.3">
      <c r="A675" s="5"/>
      <c r="B675" s="6"/>
    </row>
    <row r="676" spans="1:2" ht="15.75" thickBot="1" x14ac:dyDescent="0.3">
      <c r="A676" s="5"/>
      <c r="B676" s="6"/>
    </row>
    <row r="677" spans="1:2" ht="15.75" thickBot="1" x14ac:dyDescent="0.3">
      <c r="A677" s="5"/>
      <c r="B677" s="6"/>
    </row>
    <row r="678" spans="1:2" ht="15.75" thickBot="1" x14ac:dyDescent="0.3">
      <c r="A678" s="5"/>
      <c r="B678" s="6"/>
    </row>
    <row r="679" spans="1:2" ht="15.75" thickBot="1" x14ac:dyDescent="0.3">
      <c r="A679" s="5"/>
      <c r="B679" s="6"/>
    </row>
    <row r="680" spans="1:2" ht="15.75" thickBot="1" x14ac:dyDescent="0.3">
      <c r="A680" s="5"/>
      <c r="B680" s="6"/>
    </row>
    <row r="681" spans="1:2" ht="15.75" thickBot="1" x14ac:dyDescent="0.3">
      <c r="A681" s="5"/>
      <c r="B681" s="6"/>
    </row>
    <row r="682" spans="1:2" ht="15.75" thickBot="1" x14ac:dyDescent="0.3">
      <c r="A682" s="5"/>
      <c r="B682" s="6"/>
    </row>
    <row r="683" spans="1:2" ht="15.75" thickBot="1" x14ac:dyDescent="0.3">
      <c r="A683" s="5"/>
      <c r="B683" s="6"/>
    </row>
    <row r="684" spans="1:2" ht="15.75" thickBot="1" x14ac:dyDescent="0.3">
      <c r="A684" s="5"/>
      <c r="B684" s="6"/>
    </row>
    <row r="685" spans="1:2" ht="15.75" thickBot="1" x14ac:dyDescent="0.3">
      <c r="A685" s="5"/>
      <c r="B685" s="6"/>
    </row>
    <row r="686" spans="1:2" ht="15.75" thickBot="1" x14ac:dyDescent="0.3">
      <c r="A686" s="5"/>
      <c r="B686" s="6"/>
    </row>
    <row r="687" spans="1:2" ht="15.75" thickBot="1" x14ac:dyDescent="0.3">
      <c r="A687" s="5"/>
      <c r="B687" s="6"/>
    </row>
    <row r="688" spans="1:2" ht="15.75" thickBot="1" x14ac:dyDescent="0.3">
      <c r="A688" s="5"/>
      <c r="B688" s="6"/>
    </row>
    <row r="689" spans="1:2" ht="15.75" thickBot="1" x14ac:dyDescent="0.3">
      <c r="A689" s="5"/>
      <c r="B689" s="6"/>
    </row>
    <row r="690" spans="1:2" ht="15.75" thickBot="1" x14ac:dyDescent="0.3">
      <c r="A690" s="5"/>
      <c r="B690" s="6"/>
    </row>
    <row r="691" spans="1:2" ht="15.75" thickBot="1" x14ac:dyDescent="0.3">
      <c r="A691" s="5"/>
      <c r="B691" s="6"/>
    </row>
    <row r="692" spans="1:2" ht="15.75" thickBot="1" x14ac:dyDescent="0.3">
      <c r="A692" s="5"/>
      <c r="B692" s="6"/>
    </row>
    <row r="693" spans="1:2" ht="15.75" thickBot="1" x14ac:dyDescent="0.3">
      <c r="A693" s="5"/>
      <c r="B693" s="6"/>
    </row>
    <row r="694" spans="1:2" ht="15.75" thickBot="1" x14ac:dyDescent="0.3">
      <c r="A694" s="5"/>
      <c r="B694" s="6"/>
    </row>
    <row r="695" spans="1:2" ht="15.75" thickBot="1" x14ac:dyDescent="0.3">
      <c r="A695" s="5"/>
      <c r="B695" s="6"/>
    </row>
    <row r="696" spans="1:2" ht="15.75" thickBot="1" x14ac:dyDescent="0.3">
      <c r="A696" s="5"/>
      <c r="B696" s="6"/>
    </row>
    <row r="697" spans="1:2" ht="15.75" thickBot="1" x14ac:dyDescent="0.3">
      <c r="A697" s="5"/>
      <c r="B697" s="6"/>
    </row>
    <row r="698" spans="1:2" ht="15.75" thickBot="1" x14ac:dyDescent="0.3">
      <c r="A698" s="5"/>
      <c r="B698" s="6"/>
    </row>
    <row r="699" spans="1:2" ht="15.75" thickBot="1" x14ac:dyDescent="0.3">
      <c r="A699" s="5"/>
      <c r="B699" s="6"/>
    </row>
    <row r="700" spans="1:2" ht="15.75" thickBot="1" x14ac:dyDescent="0.3">
      <c r="A700" s="5"/>
      <c r="B700" s="6"/>
    </row>
    <row r="701" spans="1:2" ht="15.75" thickBot="1" x14ac:dyDescent="0.3">
      <c r="A701" s="5"/>
      <c r="B701" s="6"/>
    </row>
    <row r="702" spans="1:2" ht="15.75" thickBot="1" x14ac:dyDescent="0.3">
      <c r="A702" s="5"/>
      <c r="B702" s="6"/>
    </row>
    <row r="703" spans="1:2" ht="15.75" thickBot="1" x14ac:dyDescent="0.3">
      <c r="A703" s="5"/>
      <c r="B703" s="6"/>
    </row>
    <row r="704" spans="1:2" ht="15.75" thickBot="1" x14ac:dyDescent="0.3">
      <c r="A704" s="5"/>
      <c r="B704" s="6"/>
    </row>
    <row r="705" spans="1:2" ht="15.75" thickBot="1" x14ac:dyDescent="0.3">
      <c r="A705" s="5"/>
      <c r="B705" s="6"/>
    </row>
    <row r="706" spans="1:2" ht="15.75" thickBot="1" x14ac:dyDescent="0.3">
      <c r="A706" s="5"/>
      <c r="B706" s="6"/>
    </row>
    <row r="707" spans="1:2" ht="15.75" thickBot="1" x14ac:dyDescent="0.3">
      <c r="A707" s="5"/>
      <c r="B707" s="6"/>
    </row>
    <row r="708" spans="1:2" ht="15.75" thickBot="1" x14ac:dyDescent="0.3">
      <c r="A708" s="5"/>
      <c r="B708" s="6"/>
    </row>
    <row r="709" spans="1:2" ht="15.75" thickBot="1" x14ac:dyDescent="0.3">
      <c r="A709" s="5"/>
      <c r="B709" s="6"/>
    </row>
    <row r="710" spans="1:2" ht="15.75" thickBot="1" x14ac:dyDescent="0.3">
      <c r="A710" s="5"/>
      <c r="B710" s="6"/>
    </row>
    <row r="711" spans="1:2" ht="15.75" thickBot="1" x14ac:dyDescent="0.3">
      <c r="A711" s="5"/>
      <c r="B711" s="6"/>
    </row>
    <row r="712" spans="1:2" ht="15.75" thickBot="1" x14ac:dyDescent="0.3">
      <c r="A712" s="5"/>
      <c r="B712" s="6"/>
    </row>
    <row r="713" spans="1:2" ht="15.75" thickBot="1" x14ac:dyDescent="0.3">
      <c r="A713" s="5"/>
      <c r="B713" s="6"/>
    </row>
    <row r="714" spans="1:2" ht="15.75" thickBot="1" x14ac:dyDescent="0.3">
      <c r="A714" s="5"/>
      <c r="B714" s="6"/>
    </row>
    <row r="715" spans="1:2" ht="15.75" thickBot="1" x14ac:dyDescent="0.3">
      <c r="A715" s="5"/>
      <c r="B715" s="6"/>
    </row>
    <row r="716" spans="1:2" ht="15.75" thickBot="1" x14ac:dyDescent="0.3">
      <c r="A716" s="5"/>
      <c r="B716" s="6"/>
    </row>
    <row r="717" spans="1:2" ht="15.75" thickBot="1" x14ac:dyDescent="0.3">
      <c r="A717" s="5"/>
      <c r="B717" s="6"/>
    </row>
    <row r="718" spans="1:2" ht="15.75" thickBot="1" x14ac:dyDescent="0.3">
      <c r="A718" s="5"/>
      <c r="B718" s="6"/>
    </row>
    <row r="719" spans="1:2" ht="15.75" thickBot="1" x14ac:dyDescent="0.3">
      <c r="A719" s="5"/>
      <c r="B719" s="6"/>
    </row>
    <row r="720" spans="1:2" ht="15.75" thickBot="1" x14ac:dyDescent="0.3">
      <c r="A720" s="5"/>
      <c r="B720" s="6"/>
    </row>
    <row r="721" spans="1:2" ht="15.75" thickBot="1" x14ac:dyDescent="0.3">
      <c r="A721" s="5"/>
      <c r="B721" s="6"/>
    </row>
    <row r="722" spans="1:2" ht="15.75" thickBot="1" x14ac:dyDescent="0.3">
      <c r="A722" s="5"/>
      <c r="B722" s="6"/>
    </row>
    <row r="723" spans="1:2" ht="15.75" thickBot="1" x14ac:dyDescent="0.3">
      <c r="A723" s="5"/>
      <c r="B723" s="6"/>
    </row>
    <row r="724" spans="1:2" ht="15.75" thickBot="1" x14ac:dyDescent="0.3">
      <c r="A724" s="5"/>
      <c r="B724" s="6"/>
    </row>
    <row r="725" spans="1:2" ht="15.75" thickBot="1" x14ac:dyDescent="0.3">
      <c r="A725" s="5"/>
      <c r="B725" s="6"/>
    </row>
    <row r="726" spans="1:2" ht="15.75" thickBot="1" x14ac:dyDescent="0.3">
      <c r="A726" s="5"/>
      <c r="B726" s="6"/>
    </row>
    <row r="727" spans="1:2" ht="15.75" thickBot="1" x14ac:dyDescent="0.3">
      <c r="A727" s="5"/>
      <c r="B727" s="6"/>
    </row>
    <row r="728" spans="1:2" ht="15.75" thickBot="1" x14ac:dyDescent="0.3">
      <c r="A728" s="5"/>
      <c r="B728" s="6"/>
    </row>
    <row r="729" spans="1:2" ht="15.75" thickBot="1" x14ac:dyDescent="0.3">
      <c r="A729" s="5"/>
      <c r="B729" s="6"/>
    </row>
    <row r="730" spans="1:2" ht="15.75" thickBot="1" x14ac:dyDescent="0.3">
      <c r="A730" s="5"/>
      <c r="B730" s="6"/>
    </row>
    <row r="731" spans="1:2" ht="15.75" thickBot="1" x14ac:dyDescent="0.3">
      <c r="A731" s="5"/>
      <c r="B731" s="6"/>
    </row>
    <row r="732" spans="1:2" ht="15.75" thickBot="1" x14ac:dyDescent="0.3">
      <c r="A732" s="5"/>
      <c r="B732" s="6"/>
    </row>
    <row r="733" spans="1:2" ht="15.75" thickBot="1" x14ac:dyDescent="0.3">
      <c r="A733" s="5"/>
      <c r="B733" s="6"/>
    </row>
    <row r="734" spans="1:2" ht="15.75" thickBot="1" x14ac:dyDescent="0.3">
      <c r="A734" s="5"/>
      <c r="B734" s="6"/>
    </row>
    <row r="735" spans="1:2" ht="15.75" thickBot="1" x14ac:dyDescent="0.3">
      <c r="A735" s="5"/>
      <c r="B735" s="6"/>
    </row>
    <row r="736" spans="1:2" ht="15.75" thickBot="1" x14ac:dyDescent="0.3">
      <c r="A736" s="5"/>
      <c r="B736" s="6"/>
    </row>
    <row r="737" spans="1:2" ht="15.75" thickBot="1" x14ac:dyDescent="0.3">
      <c r="A737" s="5"/>
      <c r="B737" s="6"/>
    </row>
    <row r="738" spans="1:2" ht="15.75" thickBot="1" x14ac:dyDescent="0.3">
      <c r="A738" s="5"/>
      <c r="B738" s="6"/>
    </row>
    <row r="739" spans="1:2" ht="15.75" thickBot="1" x14ac:dyDescent="0.3">
      <c r="A739" s="5"/>
      <c r="B739" s="6"/>
    </row>
    <row r="740" spans="1:2" ht="15.75" thickBot="1" x14ac:dyDescent="0.3">
      <c r="A740" s="5"/>
      <c r="B740" s="6"/>
    </row>
    <row r="741" spans="1:2" ht="15.75" thickBot="1" x14ac:dyDescent="0.3">
      <c r="A741" s="5"/>
      <c r="B741" s="6"/>
    </row>
    <row r="742" spans="1:2" ht="15.75" thickBot="1" x14ac:dyDescent="0.3">
      <c r="A742" s="5"/>
      <c r="B742" s="6"/>
    </row>
    <row r="743" spans="1:2" ht="15.75" thickBot="1" x14ac:dyDescent="0.3">
      <c r="A743" s="5"/>
      <c r="B743" s="6"/>
    </row>
    <row r="744" spans="1:2" ht="15.75" thickBot="1" x14ac:dyDescent="0.3">
      <c r="A744" s="5"/>
      <c r="B744" s="6"/>
    </row>
    <row r="745" spans="1:2" ht="15.75" thickBot="1" x14ac:dyDescent="0.3">
      <c r="A745" s="5"/>
      <c r="B745" s="6"/>
    </row>
    <row r="746" spans="1:2" ht="15.75" thickBot="1" x14ac:dyDescent="0.3">
      <c r="A746" s="5"/>
      <c r="B746" s="6"/>
    </row>
    <row r="747" spans="1:2" ht="15.75" thickBot="1" x14ac:dyDescent="0.3">
      <c r="A747" s="5"/>
      <c r="B747" s="6"/>
    </row>
    <row r="748" spans="1:2" ht="15.75" thickBot="1" x14ac:dyDescent="0.3">
      <c r="A748" s="5"/>
      <c r="B748" s="6"/>
    </row>
    <row r="749" spans="1:2" ht="15.75" thickBot="1" x14ac:dyDescent="0.3">
      <c r="A749" s="5"/>
      <c r="B749" s="6"/>
    </row>
    <row r="750" spans="1:2" ht="15.75" thickBot="1" x14ac:dyDescent="0.3">
      <c r="A750" s="5"/>
      <c r="B750" s="6"/>
    </row>
    <row r="751" spans="1:2" ht="15.75" thickBot="1" x14ac:dyDescent="0.3">
      <c r="A751" s="5"/>
      <c r="B751" s="6"/>
    </row>
    <row r="752" spans="1:2" ht="15.75" thickBot="1" x14ac:dyDescent="0.3">
      <c r="A752" s="5"/>
      <c r="B752" s="6"/>
    </row>
    <row r="753" spans="1:2" ht="15.75" thickBot="1" x14ac:dyDescent="0.3">
      <c r="A753" s="5"/>
      <c r="B753" s="6"/>
    </row>
    <row r="754" spans="1:2" ht="15.75" thickBot="1" x14ac:dyDescent="0.3">
      <c r="A754" s="5"/>
      <c r="B754" s="6"/>
    </row>
    <row r="755" spans="1:2" ht="15.75" thickBot="1" x14ac:dyDescent="0.3">
      <c r="A755" s="5"/>
      <c r="B755" s="6"/>
    </row>
    <row r="756" spans="1:2" ht="15.75" thickBot="1" x14ac:dyDescent="0.3">
      <c r="A756" s="5"/>
      <c r="B756" s="6"/>
    </row>
    <row r="757" spans="1:2" ht="15.75" thickBot="1" x14ac:dyDescent="0.3">
      <c r="A757" s="5"/>
      <c r="B757" s="6"/>
    </row>
    <row r="758" spans="1:2" ht="15.75" thickBot="1" x14ac:dyDescent="0.3">
      <c r="A758" s="5"/>
      <c r="B758" s="6"/>
    </row>
    <row r="759" spans="1:2" ht="15.75" thickBot="1" x14ac:dyDescent="0.3">
      <c r="A759" s="5"/>
      <c r="B759" s="6"/>
    </row>
    <row r="760" spans="1:2" ht="15.75" thickBot="1" x14ac:dyDescent="0.3">
      <c r="A760" s="5"/>
      <c r="B760" s="6"/>
    </row>
    <row r="761" spans="1:2" ht="15.75" thickBot="1" x14ac:dyDescent="0.3">
      <c r="A761" s="5"/>
      <c r="B761" s="6"/>
    </row>
    <row r="762" spans="1:2" ht="15.75" thickBot="1" x14ac:dyDescent="0.3">
      <c r="A762" s="5"/>
      <c r="B762" s="6"/>
    </row>
    <row r="763" spans="1:2" ht="15.75" thickBot="1" x14ac:dyDescent="0.3">
      <c r="A763" s="5"/>
      <c r="B763" s="6"/>
    </row>
    <row r="764" spans="1:2" ht="15.75" thickBot="1" x14ac:dyDescent="0.3">
      <c r="A764" s="5"/>
      <c r="B764" s="6"/>
    </row>
    <row r="765" spans="1:2" ht="15.75" thickBot="1" x14ac:dyDescent="0.3">
      <c r="A765" s="5"/>
      <c r="B765" s="6"/>
    </row>
    <row r="766" spans="1:2" ht="15.75" thickBot="1" x14ac:dyDescent="0.3">
      <c r="A766" s="5"/>
      <c r="B766" s="6"/>
    </row>
    <row r="767" spans="1:2" ht="15.75" thickBot="1" x14ac:dyDescent="0.3">
      <c r="A767" s="5"/>
      <c r="B767" s="6"/>
    </row>
    <row r="768" spans="1:2" ht="15.75" thickBot="1" x14ac:dyDescent="0.3">
      <c r="A768" s="5"/>
      <c r="B768" s="6"/>
    </row>
    <row r="769" spans="1:2" ht="15.75" thickBot="1" x14ac:dyDescent="0.3">
      <c r="A769" s="5"/>
      <c r="B769" s="6"/>
    </row>
    <row r="770" spans="1:2" ht="15.75" thickBot="1" x14ac:dyDescent="0.3">
      <c r="A770" s="5"/>
      <c r="B770" s="6"/>
    </row>
    <row r="771" spans="1:2" ht="15.75" thickBot="1" x14ac:dyDescent="0.3">
      <c r="A771" s="5"/>
      <c r="B771" s="6"/>
    </row>
    <row r="772" spans="1:2" ht="15.75" thickBot="1" x14ac:dyDescent="0.3">
      <c r="A772" s="5"/>
      <c r="B772" s="6"/>
    </row>
    <row r="773" spans="1:2" ht="15.75" thickBot="1" x14ac:dyDescent="0.3">
      <c r="A773" s="5"/>
      <c r="B773" s="6"/>
    </row>
    <row r="774" spans="1:2" ht="15.75" thickBot="1" x14ac:dyDescent="0.3">
      <c r="A774" s="5"/>
      <c r="B774" s="6"/>
    </row>
    <row r="775" spans="1:2" ht="15.75" thickBot="1" x14ac:dyDescent="0.3">
      <c r="A775" s="5"/>
      <c r="B775" s="6"/>
    </row>
    <row r="776" spans="1:2" ht="15.75" thickBot="1" x14ac:dyDescent="0.3">
      <c r="A776" s="5"/>
      <c r="B776" s="6"/>
    </row>
    <row r="777" spans="1:2" ht="15.75" thickBot="1" x14ac:dyDescent="0.3">
      <c r="A777" s="5"/>
      <c r="B777" s="6"/>
    </row>
    <row r="778" spans="1:2" ht="15.75" thickBot="1" x14ac:dyDescent="0.3">
      <c r="A778" s="5"/>
      <c r="B778" s="6"/>
    </row>
    <row r="779" spans="1:2" ht="15.75" thickBot="1" x14ac:dyDescent="0.3">
      <c r="A779" s="5"/>
      <c r="B779" s="6"/>
    </row>
    <row r="780" spans="1:2" ht="15.75" thickBot="1" x14ac:dyDescent="0.3">
      <c r="A780" s="5"/>
      <c r="B780" s="6"/>
    </row>
    <row r="781" spans="1:2" ht="15.75" thickBot="1" x14ac:dyDescent="0.3">
      <c r="A781" s="5"/>
      <c r="B781" s="6"/>
    </row>
    <row r="782" spans="1:2" ht="15.75" thickBot="1" x14ac:dyDescent="0.3">
      <c r="A782" s="5"/>
      <c r="B782" s="6"/>
    </row>
    <row r="783" spans="1:2" ht="15.75" thickBot="1" x14ac:dyDescent="0.3">
      <c r="A783" s="5"/>
      <c r="B783" s="6"/>
    </row>
    <row r="784" spans="1:2" ht="15.75" thickBot="1" x14ac:dyDescent="0.3">
      <c r="A784" s="5"/>
      <c r="B784" s="6"/>
    </row>
    <row r="785" spans="1:2" ht="15.75" thickBot="1" x14ac:dyDescent="0.3">
      <c r="A785" s="5"/>
      <c r="B785" s="6"/>
    </row>
    <row r="786" spans="1:2" ht="15.75" thickBot="1" x14ac:dyDescent="0.3">
      <c r="A786" s="5"/>
      <c r="B786" s="6"/>
    </row>
    <row r="787" spans="1:2" ht="15.75" thickBot="1" x14ac:dyDescent="0.3">
      <c r="A787" s="5"/>
      <c r="B787" s="6"/>
    </row>
    <row r="788" spans="1:2" ht="15.75" thickBot="1" x14ac:dyDescent="0.3">
      <c r="A788" s="5"/>
      <c r="B788" s="6"/>
    </row>
    <row r="789" spans="1:2" ht="15.75" thickBot="1" x14ac:dyDescent="0.3">
      <c r="A789" s="5"/>
      <c r="B789" s="6"/>
    </row>
    <row r="790" spans="1:2" ht="15.75" thickBot="1" x14ac:dyDescent="0.3">
      <c r="A790" s="5"/>
      <c r="B790" s="6"/>
    </row>
    <row r="791" spans="1:2" ht="15.75" thickBot="1" x14ac:dyDescent="0.3">
      <c r="A791" s="5"/>
      <c r="B791" s="6"/>
    </row>
    <row r="792" spans="1:2" ht="15.75" thickBot="1" x14ac:dyDescent="0.3">
      <c r="A792" s="5"/>
      <c r="B792" s="6"/>
    </row>
    <row r="793" spans="1:2" ht="15.75" thickBot="1" x14ac:dyDescent="0.3">
      <c r="A793" s="5"/>
      <c r="B793" s="6"/>
    </row>
    <row r="794" spans="1:2" ht="15.75" thickBot="1" x14ac:dyDescent="0.3">
      <c r="A794" s="5"/>
      <c r="B794" s="6"/>
    </row>
    <row r="795" spans="1:2" ht="15.75" thickBot="1" x14ac:dyDescent="0.3">
      <c r="A795" s="5"/>
      <c r="B795" s="6"/>
    </row>
    <row r="796" spans="1:2" ht="15.75" thickBot="1" x14ac:dyDescent="0.3">
      <c r="A796" s="5"/>
      <c r="B796" s="6"/>
    </row>
    <row r="797" spans="1:2" ht="15.75" thickBot="1" x14ac:dyDescent="0.3">
      <c r="A797" s="5"/>
      <c r="B797" s="6"/>
    </row>
    <row r="798" spans="1:2" ht="15.75" thickBot="1" x14ac:dyDescent="0.3">
      <c r="A798" s="5"/>
      <c r="B798" s="6"/>
    </row>
    <row r="799" spans="1:2" ht="15.75" thickBot="1" x14ac:dyDescent="0.3">
      <c r="A799" s="5"/>
      <c r="B799" s="6"/>
    </row>
    <row r="800" spans="1:2" ht="15.75" thickBot="1" x14ac:dyDescent="0.3">
      <c r="A800" s="5"/>
      <c r="B800" s="6"/>
    </row>
    <row r="801" spans="1:2" ht="15.75" thickBot="1" x14ac:dyDescent="0.3">
      <c r="A801" s="5"/>
      <c r="B801" s="6"/>
    </row>
    <row r="802" spans="1:2" ht="15.75" thickBot="1" x14ac:dyDescent="0.3">
      <c r="A802" s="5"/>
      <c r="B802" s="6"/>
    </row>
    <row r="803" spans="1:2" ht="15.75" thickBot="1" x14ac:dyDescent="0.3">
      <c r="A803" s="5"/>
      <c r="B803" s="6"/>
    </row>
    <row r="804" spans="1:2" ht="15.75" thickBot="1" x14ac:dyDescent="0.3">
      <c r="A804" s="5"/>
      <c r="B804" s="6"/>
    </row>
    <row r="805" spans="1:2" ht="15.75" thickBot="1" x14ac:dyDescent="0.3">
      <c r="A805" s="5"/>
      <c r="B805" s="6"/>
    </row>
    <row r="806" spans="1:2" ht="15.75" thickBot="1" x14ac:dyDescent="0.3">
      <c r="A806" s="5"/>
      <c r="B806" s="6"/>
    </row>
    <row r="807" spans="1:2" ht="15.75" thickBot="1" x14ac:dyDescent="0.3">
      <c r="A807" s="5"/>
      <c r="B807" s="6"/>
    </row>
    <row r="808" spans="1:2" ht="15.75" thickBot="1" x14ac:dyDescent="0.3">
      <c r="A808" s="5"/>
      <c r="B808" s="6"/>
    </row>
    <row r="809" spans="1:2" ht="15.75" thickBot="1" x14ac:dyDescent="0.3">
      <c r="A809" s="5"/>
      <c r="B809" s="6"/>
    </row>
    <row r="810" spans="1:2" ht="15.75" thickBot="1" x14ac:dyDescent="0.3">
      <c r="A810" s="5"/>
      <c r="B810" s="6"/>
    </row>
    <row r="811" spans="1:2" ht="15.75" thickBot="1" x14ac:dyDescent="0.3">
      <c r="A811" s="5"/>
      <c r="B811" s="6"/>
    </row>
    <row r="812" spans="1:2" ht="15.75" thickBot="1" x14ac:dyDescent="0.3">
      <c r="A812" s="5"/>
      <c r="B812" s="6"/>
    </row>
    <row r="813" spans="1:2" ht="15.75" thickBot="1" x14ac:dyDescent="0.3">
      <c r="A813" s="5"/>
      <c r="B813" s="6"/>
    </row>
    <row r="814" spans="1:2" ht="15.75" thickBot="1" x14ac:dyDescent="0.3">
      <c r="A814" s="5"/>
      <c r="B814" s="6"/>
    </row>
    <row r="815" spans="1:2" ht="15.75" thickBot="1" x14ac:dyDescent="0.3">
      <c r="A815" s="5"/>
      <c r="B815" s="6"/>
    </row>
    <row r="816" spans="1:2" ht="15.75" thickBot="1" x14ac:dyDescent="0.3">
      <c r="A816" s="5"/>
      <c r="B816" s="6"/>
    </row>
    <row r="817" spans="1:2" ht="15.75" thickBot="1" x14ac:dyDescent="0.3">
      <c r="A817" s="5"/>
      <c r="B817" s="6"/>
    </row>
    <row r="818" spans="1:2" ht="15.75" thickBot="1" x14ac:dyDescent="0.3">
      <c r="A818" s="5"/>
      <c r="B818" s="6"/>
    </row>
    <row r="819" spans="1:2" ht="15.75" thickBot="1" x14ac:dyDescent="0.3">
      <c r="A819" s="5"/>
      <c r="B819" s="6"/>
    </row>
    <row r="820" spans="1:2" ht="15.75" thickBot="1" x14ac:dyDescent="0.3">
      <c r="A820" s="5"/>
      <c r="B820" s="6"/>
    </row>
    <row r="821" spans="1:2" ht="15.75" thickBot="1" x14ac:dyDescent="0.3">
      <c r="A821" s="5"/>
      <c r="B821" s="6"/>
    </row>
    <row r="822" spans="1:2" ht="15.75" thickBot="1" x14ac:dyDescent="0.3">
      <c r="A822" s="5"/>
      <c r="B822" s="6"/>
    </row>
    <row r="823" spans="1:2" ht="15.75" thickBot="1" x14ac:dyDescent="0.3">
      <c r="A823" s="5"/>
      <c r="B823" s="6"/>
    </row>
    <row r="824" spans="1:2" ht="15.75" thickBot="1" x14ac:dyDescent="0.3">
      <c r="A824" s="5"/>
      <c r="B824" s="6"/>
    </row>
    <row r="825" spans="1:2" ht="15.75" thickBot="1" x14ac:dyDescent="0.3">
      <c r="A825" s="5"/>
      <c r="B825" s="6"/>
    </row>
    <row r="826" spans="1:2" ht="15.75" thickBot="1" x14ac:dyDescent="0.3">
      <c r="A826" s="5"/>
      <c r="B826" s="6"/>
    </row>
    <row r="827" spans="1:2" ht="15.75" thickBot="1" x14ac:dyDescent="0.3">
      <c r="A827" s="5"/>
      <c r="B827" s="6"/>
    </row>
    <row r="828" spans="1:2" ht="15.75" thickBot="1" x14ac:dyDescent="0.3">
      <c r="A828" s="5"/>
      <c r="B828" s="6"/>
    </row>
    <row r="829" spans="1:2" ht="15.75" thickBot="1" x14ac:dyDescent="0.3">
      <c r="A829" s="5"/>
      <c r="B829" s="6"/>
    </row>
    <row r="830" spans="1:2" ht="15.75" thickBot="1" x14ac:dyDescent="0.3">
      <c r="A830" s="5"/>
      <c r="B830" s="6"/>
    </row>
    <row r="831" spans="1:2" ht="15.75" thickBot="1" x14ac:dyDescent="0.3">
      <c r="A831" s="5"/>
      <c r="B831" s="6"/>
    </row>
    <row r="832" spans="1:2" ht="15.75" thickBot="1" x14ac:dyDescent="0.3">
      <c r="A832" s="5"/>
      <c r="B832" s="6"/>
    </row>
    <row r="833" spans="1:2" ht="15.75" thickBot="1" x14ac:dyDescent="0.3">
      <c r="A833" s="5"/>
      <c r="B833" s="6"/>
    </row>
    <row r="834" spans="1:2" ht="15.75" thickBot="1" x14ac:dyDescent="0.3">
      <c r="A834" s="5"/>
      <c r="B834" s="6"/>
    </row>
    <row r="835" spans="1:2" ht="15.75" thickBot="1" x14ac:dyDescent="0.3">
      <c r="A835" s="5"/>
      <c r="B835" s="6"/>
    </row>
    <row r="836" spans="1:2" ht="15.75" thickBot="1" x14ac:dyDescent="0.3">
      <c r="A836" s="5"/>
      <c r="B836" s="6"/>
    </row>
    <row r="837" spans="1:2" ht="15.75" thickBot="1" x14ac:dyDescent="0.3">
      <c r="A837" s="5"/>
      <c r="B837" s="6"/>
    </row>
    <row r="838" spans="1:2" ht="15.75" thickBot="1" x14ac:dyDescent="0.3">
      <c r="A838" s="5"/>
      <c r="B838" s="6"/>
    </row>
    <row r="839" spans="1:2" ht="15.75" thickBot="1" x14ac:dyDescent="0.3">
      <c r="A839" s="5"/>
      <c r="B839" s="6"/>
    </row>
    <row r="840" spans="1:2" ht="15.75" thickBot="1" x14ac:dyDescent="0.3">
      <c r="A840" s="5"/>
      <c r="B840" s="6"/>
    </row>
    <row r="841" spans="1:2" ht="15.75" thickBot="1" x14ac:dyDescent="0.3">
      <c r="A841" s="5"/>
      <c r="B841" s="6"/>
    </row>
    <row r="842" spans="1:2" ht="15.75" thickBot="1" x14ac:dyDescent="0.3">
      <c r="A842" s="5"/>
      <c r="B842" s="6"/>
    </row>
    <row r="843" spans="1:2" ht="15.75" thickBot="1" x14ac:dyDescent="0.3">
      <c r="A843" s="5"/>
      <c r="B843" s="6"/>
    </row>
    <row r="844" spans="1:2" ht="15.75" thickBot="1" x14ac:dyDescent="0.3">
      <c r="A844" s="5"/>
      <c r="B844" s="6"/>
    </row>
    <row r="845" spans="1:2" ht="15.75" thickBot="1" x14ac:dyDescent="0.3">
      <c r="A845" s="5"/>
      <c r="B845" s="6"/>
    </row>
    <row r="846" spans="1:2" ht="15.75" thickBot="1" x14ac:dyDescent="0.3">
      <c r="A846" s="5"/>
      <c r="B846" s="6"/>
    </row>
    <row r="847" spans="1:2" ht="15.75" thickBot="1" x14ac:dyDescent="0.3">
      <c r="A847" s="5"/>
      <c r="B847" s="6"/>
    </row>
    <row r="848" spans="1:2" ht="15.75" thickBot="1" x14ac:dyDescent="0.3">
      <c r="A848" s="5"/>
      <c r="B848" s="6"/>
    </row>
    <row r="849" spans="1:2" ht="15.75" thickBot="1" x14ac:dyDescent="0.3">
      <c r="A849" s="5"/>
      <c r="B849" s="6"/>
    </row>
    <row r="850" spans="1:2" ht="15.75" thickBot="1" x14ac:dyDescent="0.3">
      <c r="A850" s="5"/>
      <c r="B850" s="6"/>
    </row>
    <row r="851" spans="1:2" ht="15.75" thickBot="1" x14ac:dyDescent="0.3">
      <c r="A851" s="5"/>
      <c r="B851" s="6"/>
    </row>
    <row r="852" spans="1:2" ht="15.75" thickBot="1" x14ac:dyDescent="0.3">
      <c r="A852" s="5"/>
      <c r="B852" s="6"/>
    </row>
    <row r="853" spans="1:2" ht="15.75" thickBot="1" x14ac:dyDescent="0.3">
      <c r="A853" s="5"/>
      <c r="B853" s="6"/>
    </row>
    <row r="854" spans="1:2" ht="15.75" thickBot="1" x14ac:dyDescent="0.3">
      <c r="A854" s="5"/>
      <c r="B854" s="6"/>
    </row>
    <row r="855" spans="1:2" ht="15.75" thickBot="1" x14ac:dyDescent="0.3">
      <c r="A855" s="5"/>
      <c r="B855" s="6"/>
    </row>
    <row r="856" spans="1:2" ht="15.75" thickBot="1" x14ac:dyDescent="0.3">
      <c r="A856" s="5"/>
      <c r="B856" s="6"/>
    </row>
    <row r="857" spans="1:2" ht="15.75" thickBot="1" x14ac:dyDescent="0.3">
      <c r="A857" s="5"/>
      <c r="B857" s="6"/>
    </row>
    <row r="858" spans="1:2" ht="15.75" thickBot="1" x14ac:dyDescent="0.3">
      <c r="A858" s="5"/>
      <c r="B858" s="6"/>
    </row>
    <row r="859" spans="1:2" ht="15.75" thickBot="1" x14ac:dyDescent="0.3">
      <c r="A859" s="5"/>
      <c r="B859" s="6"/>
    </row>
    <row r="860" spans="1:2" ht="15.75" thickBot="1" x14ac:dyDescent="0.3">
      <c r="A860" s="5"/>
      <c r="B860" s="6"/>
    </row>
    <row r="861" spans="1:2" ht="15.75" thickBot="1" x14ac:dyDescent="0.3">
      <c r="A861" s="5"/>
      <c r="B861" s="6"/>
    </row>
    <row r="862" spans="1:2" ht="15.75" thickBot="1" x14ac:dyDescent="0.3">
      <c r="A862" s="5"/>
      <c r="B862" s="6"/>
    </row>
    <row r="863" spans="1:2" ht="15.75" thickBot="1" x14ac:dyDescent="0.3">
      <c r="A863" s="5"/>
      <c r="B863" s="6"/>
    </row>
    <row r="864" spans="1:2" ht="15.75" thickBot="1" x14ac:dyDescent="0.3">
      <c r="A864" s="5"/>
      <c r="B864" s="6"/>
    </row>
    <row r="865" spans="1:2" ht="15.75" thickBot="1" x14ac:dyDescent="0.3">
      <c r="A865" s="5"/>
      <c r="B865" s="6"/>
    </row>
    <row r="866" spans="1:2" ht="15.75" thickBot="1" x14ac:dyDescent="0.3">
      <c r="A866" s="5"/>
      <c r="B866" s="6"/>
    </row>
    <row r="867" spans="1:2" ht="15.75" thickBot="1" x14ac:dyDescent="0.3">
      <c r="A867" s="5"/>
      <c r="B867" s="6"/>
    </row>
    <row r="868" spans="1:2" ht="15.75" thickBot="1" x14ac:dyDescent="0.3">
      <c r="A868" s="5"/>
      <c r="B868" s="6"/>
    </row>
    <row r="869" spans="1:2" ht="15.75" thickBot="1" x14ac:dyDescent="0.3">
      <c r="A869" s="5"/>
      <c r="B869" s="6"/>
    </row>
    <row r="870" spans="1:2" ht="15.75" thickBot="1" x14ac:dyDescent="0.3">
      <c r="A870" s="5"/>
      <c r="B870" s="6"/>
    </row>
    <row r="871" spans="1:2" ht="15.75" thickBot="1" x14ac:dyDescent="0.3">
      <c r="A871" s="5"/>
      <c r="B871" s="6"/>
    </row>
    <row r="872" spans="1:2" ht="15.75" thickBot="1" x14ac:dyDescent="0.3">
      <c r="A872" s="5"/>
      <c r="B872" s="6"/>
    </row>
    <row r="873" spans="1:2" ht="15.75" thickBot="1" x14ac:dyDescent="0.3">
      <c r="A873" s="5"/>
      <c r="B873" s="6"/>
    </row>
    <row r="874" spans="1:2" ht="15.75" thickBot="1" x14ac:dyDescent="0.3">
      <c r="A874" s="5"/>
      <c r="B874" s="6"/>
    </row>
    <row r="875" spans="1:2" ht="15.75" thickBot="1" x14ac:dyDescent="0.3">
      <c r="A875" s="5"/>
      <c r="B875" s="6"/>
    </row>
    <row r="876" spans="1:2" ht="15.75" thickBot="1" x14ac:dyDescent="0.3">
      <c r="A876" s="5"/>
      <c r="B876" s="6"/>
    </row>
    <row r="877" spans="1:2" ht="15.75" thickBot="1" x14ac:dyDescent="0.3">
      <c r="A877" s="5"/>
      <c r="B877" s="6"/>
    </row>
    <row r="878" spans="1:2" ht="15.75" thickBot="1" x14ac:dyDescent="0.3">
      <c r="A878" s="5"/>
      <c r="B878" s="6"/>
    </row>
    <row r="879" spans="1:2" ht="15.75" thickBot="1" x14ac:dyDescent="0.3">
      <c r="A879" s="5"/>
      <c r="B879" s="6"/>
    </row>
    <row r="880" spans="1:2" ht="15.75" thickBot="1" x14ac:dyDescent="0.3">
      <c r="A880" s="5"/>
      <c r="B880" s="6"/>
    </row>
    <row r="881" spans="1:2" ht="15.75" thickBot="1" x14ac:dyDescent="0.3">
      <c r="A881" s="5"/>
      <c r="B881" s="6"/>
    </row>
    <row r="882" spans="1:2" ht="15.75" thickBot="1" x14ac:dyDescent="0.3">
      <c r="A882" s="5"/>
      <c r="B882" s="6"/>
    </row>
    <row r="883" spans="1:2" ht="15.75" thickBot="1" x14ac:dyDescent="0.3">
      <c r="A883" s="5"/>
      <c r="B883" s="6"/>
    </row>
    <row r="884" spans="1:2" ht="15.75" thickBot="1" x14ac:dyDescent="0.3">
      <c r="A884" s="5"/>
      <c r="B884" s="6"/>
    </row>
    <row r="885" spans="1:2" ht="15.75" thickBot="1" x14ac:dyDescent="0.3">
      <c r="A885" s="5"/>
      <c r="B885" s="6"/>
    </row>
    <row r="886" spans="1:2" ht="15.75" thickBot="1" x14ac:dyDescent="0.3">
      <c r="A886" s="5"/>
      <c r="B886" s="6"/>
    </row>
    <row r="887" spans="1:2" ht="15.75" thickBot="1" x14ac:dyDescent="0.3">
      <c r="A887" s="5"/>
      <c r="B887" s="6"/>
    </row>
    <row r="888" spans="1:2" ht="15.75" thickBot="1" x14ac:dyDescent="0.3">
      <c r="A888" s="5"/>
      <c r="B888" s="6"/>
    </row>
    <row r="889" spans="1:2" ht="15.75" thickBot="1" x14ac:dyDescent="0.3">
      <c r="A889" s="5"/>
      <c r="B889" s="6"/>
    </row>
    <row r="890" spans="1:2" ht="15.75" thickBot="1" x14ac:dyDescent="0.3">
      <c r="A890" s="5"/>
      <c r="B890" s="6"/>
    </row>
    <row r="891" spans="1:2" ht="15.75" thickBot="1" x14ac:dyDescent="0.3">
      <c r="A891" s="5"/>
      <c r="B891" s="6"/>
    </row>
    <row r="892" spans="1:2" ht="15.75" thickBot="1" x14ac:dyDescent="0.3">
      <c r="A892" s="5"/>
      <c r="B892" s="6"/>
    </row>
    <row r="893" spans="1:2" ht="15.75" thickBot="1" x14ac:dyDescent="0.3">
      <c r="A893" s="5"/>
      <c r="B893" s="6"/>
    </row>
    <row r="894" spans="1:2" ht="15.75" thickBot="1" x14ac:dyDescent="0.3">
      <c r="A894" s="5"/>
      <c r="B894" s="6"/>
    </row>
    <row r="895" spans="1:2" ht="15.75" thickBot="1" x14ac:dyDescent="0.3">
      <c r="A895" s="5"/>
      <c r="B895" s="6"/>
    </row>
    <row r="896" spans="1:2" ht="15.75" thickBot="1" x14ac:dyDescent="0.3">
      <c r="A896" s="5"/>
      <c r="B896" s="6"/>
    </row>
    <row r="897" spans="1:2" ht="15.75" thickBot="1" x14ac:dyDescent="0.3">
      <c r="A897" s="5"/>
      <c r="B897" s="6"/>
    </row>
    <row r="898" spans="1:2" ht="15.75" thickBot="1" x14ac:dyDescent="0.3">
      <c r="A898" s="5"/>
      <c r="B898" s="6"/>
    </row>
    <row r="899" spans="1:2" ht="15.75" thickBot="1" x14ac:dyDescent="0.3">
      <c r="A899" s="5"/>
      <c r="B899" s="6"/>
    </row>
    <row r="900" spans="1:2" ht="15.75" thickBot="1" x14ac:dyDescent="0.3">
      <c r="A900" s="5"/>
      <c r="B900" s="6"/>
    </row>
    <row r="901" spans="1:2" ht="15.75" thickBot="1" x14ac:dyDescent="0.3">
      <c r="A901" s="5"/>
      <c r="B901" s="6"/>
    </row>
    <row r="902" spans="1:2" ht="15.75" thickBot="1" x14ac:dyDescent="0.3">
      <c r="A902" s="5"/>
      <c r="B902" s="6"/>
    </row>
    <row r="903" spans="1:2" ht="15.75" thickBot="1" x14ac:dyDescent="0.3">
      <c r="A903" s="5"/>
      <c r="B903" s="6"/>
    </row>
    <row r="904" spans="1:2" ht="15.75" thickBot="1" x14ac:dyDescent="0.3">
      <c r="A904" s="5"/>
      <c r="B904" s="6"/>
    </row>
    <row r="905" spans="1:2" ht="15.75" thickBot="1" x14ac:dyDescent="0.3">
      <c r="A905" s="5"/>
      <c r="B905" s="6"/>
    </row>
    <row r="906" spans="1:2" ht="15.75" thickBot="1" x14ac:dyDescent="0.3">
      <c r="A906" s="5"/>
      <c r="B906" s="6"/>
    </row>
    <row r="907" spans="1:2" ht="15.75" thickBot="1" x14ac:dyDescent="0.3">
      <c r="A907" s="5"/>
      <c r="B907" s="6"/>
    </row>
    <row r="908" spans="1:2" ht="15.75" thickBot="1" x14ac:dyDescent="0.3">
      <c r="A908" s="5"/>
      <c r="B908" s="6"/>
    </row>
    <row r="909" spans="1:2" ht="15.75" thickBot="1" x14ac:dyDescent="0.3">
      <c r="A909" s="5"/>
      <c r="B909" s="6"/>
    </row>
    <row r="910" spans="1:2" ht="15.75" thickBot="1" x14ac:dyDescent="0.3">
      <c r="A910" s="5"/>
      <c r="B910" s="6"/>
    </row>
    <row r="911" spans="1:2" ht="15.75" thickBot="1" x14ac:dyDescent="0.3">
      <c r="A911" s="5"/>
      <c r="B911" s="6"/>
    </row>
    <row r="912" spans="1:2" ht="15.75" thickBot="1" x14ac:dyDescent="0.3">
      <c r="A912" s="5"/>
      <c r="B912" s="6"/>
    </row>
    <row r="913" spans="1:2" ht="15.75" thickBot="1" x14ac:dyDescent="0.3">
      <c r="A913" s="5"/>
      <c r="B913" s="6"/>
    </row>
    <row r="914" spans="1:2" ht="15.75" thickBot="1" x14ac:dyDescent="0.3">
      <c r="A914" s="5"/>
      <c r="B914" s="6"/>
    </row>
    <row r="915" spans="1:2" ht="15.75" thickBot="1" x14ac:dyDescent="0.3">
      <c r="A915" s="5"/>
      <c r="B915" s="6"/>
    </row>
    <row r="916" spans="1:2" ht="15.75" thickBot="1" x14ac:dyDescent="0.3">
      <c r="A916" s="5"/>
      <c r="B916" s="6"/>
    </row>
    <row r="917" spans="1:2" ht="15.75" thickBot="1" x14ac:dyDescent="0.3">
      <c r="A917" s="5"/>
      <c r="B917" s="6"/>
    </row>
    <row r="918" spans="1:2" ht="15.75" thickBot="1" x14ac:dyDescent="0.3">
      <c r="A918" s="5"/>
      <c r="B918" s="6"/>
    </row>
    <row r="919" spans="1:2" ht="15.75" thickBot="1" x14ac:dyDescent="0.3">
      <c r="A919" s="5"/>
      <c r="B919" s="6"/>
    </row>
    <row r="920" spans="1:2" ht="15.75" thickBot="1" x14ac:dyDescent="0.3">
      <c r="A920" s="5"/>
      <c r="B920" s="6"/>
    </row>
    <row r="921" spans="1:2" ht="15.75" thickBot="1" x14ac:dyDescent="0.3">
      <c r="A921" s="5"/>
      <c r="B921" s="6"/>
    </row>
    <row r="922" spans="1:2" ht="15.75" thickBot="1" x14ac:dyDescent="0.3">
      <c r="A922" s="5"/>
      <c r="B922" s="6"/>
    </row>
    <row r="923" spans="1:2" ht="15.75" thickBot="1" x14ac:dyDescent="0.3">
      <c r="A923" s="5"/>
      <c r="B923" s="6"/>
    </row>
    <row r="924" spans="1:2" ht="15.75" thickBot="1" x14ac:dyDescent="0.3">
      <c r="A924" s="5"/>
      <c r="B924" s="6"/>
    </row>
    <row r="925" spans="1:2" ht="15.75" thickBot="1" x14ac:dyDescent="0.3">
      <c r="A925" s="5"/>
      <c r="B925" s="6"/>
    </row>
    <row r="926" spans="1:2" ht="15.75" thickBot="1" x14ac:dyDescent="0.3">
      <c r="A926" s="5"/>
      <c r="B926" s="6"/>
    </row>
    <row r="927" spans="1:2" ht="15.75" thickBot="1" x14ac:dyDescent="0.3">
      <c r="A927" s="5"/>
      <c r="B927" s="6"/>
    </row>
    <row r="928" spans="1:2" ht="15.75" thickBot="1" x14ac:dyDescent="0.3">
      <c r="A928" s="5"/>
      <c r="B928" s="6"/>
    </row>
    <row r="929" spans="1:2" ht="15.75" thickBot="1" x14ac:dyDescent="0.3">
      <c r="A929" s="5"/>
      <c r="B929" s="6"/>
    </row>
    <row r="930" spans="1:2" ht="15.75" thickBot="1" x14ac:dyDescent="0.3">
      <c r="A930" s="5"/>
      <c r="B930" s="6"/>
    </row>
    <row r="931" spans="1:2" ht="15.75" thickBot="1" x14ac:dyDescent="0.3">
      <c r="A931" s="5"/>
      <c r="B931" s="6"/>
    </row>
    <row r="932" spans="1:2" ht="15.75" thickBot="1" x14ac:dyDescent="0.3">
      <c r="A932" s="5"/>
      <c r="B932" s="6"/>
    </row>
    <row r="933" spans="1:2" ht="15.75" thickBot="1" x14ac:dyDescent="0.3">
      <c r="A933" s="5"/>
      <c r="B933" s="6"/>
    </row>
    <row r="934" spans="1:2" ht="15.75" thickBot="1" x14ac:dyDescent="0.3">
      <c r="A934" s="5"/>
      <c r="B934" s="6"/>
    </row>
    <row r="935" spans="1:2" ht="15.75" thickBot="1" x14ac:dyDescent="0.3">
      <c r="A935" s="5"/>
      <c r="B935" s="6"/>
    </row>
    <row r="936" spans="1:2" ht="15.75" thickBot="1" x14ac:dyDescent="0.3">
      <c r="A936" s="5"/>
      <c r="B936" s="6"/>
    </row>
    <row r="937" spans="1:2" ht="15.75" thickBot="1" x14ac:dyDescent="0.3">
      <c r="A937" s="5"/>
      <c r="B937" s="6"/>
    </row>
    <row r="938" spans="1:2" ht="15.75" thickBot="1" x14ac:dyDescent="0.3">
      <c r="A938" s="5"/>
      <c r="B938" s="6"/>
    </row>
    <row r="939" spans="1:2" ht="15.75" thickBot="1" x14ac:dyDescent="0.3">
      <c r="A939" s="5"/>
      <c r="B939" s="6"/>
    </row>
    <row r="940" spans="1:2" ht="15.75" thickBot="1" x14ac:dyDescent="0.3">
      <c r="A940" s="5"/>
      <c r="B940" s="6"/>
    </row>
    <row r="941" spans="1:2" ht="15.75" thickBot="1" x14ac:dyDescent="0.3">
      <c r="A941" s="5"/>
      <c r="B941" s="6"/>
    </row>
    <row r="942" spans="1:2" ht="15.75" thickBot="1" x14ac:dyDescent="0.3">
      <c r="A942" s="5"/>
      <c r="B942" s="6"/>
    </row>
    <row r="943" spans="1:2" ht="15.75" thickBot="1" x14ac:dyDescent="0.3">
      <c r="A943" s="5"/>
      <c r="B943" s="6"/>
    </row>
    <row r="944" spans="1:2" ht="15.75" thickBot="1" x14ac:dyDescent="0.3">
      <c r="A944" s="5"/>
      <c r="B944" s="6"/>
    </row>
    <row r="945" spans="1:2" ht="15.75" thickBot="1" x14ac:dyDescent="0.3">
      <c r="A945" s="5"/>
      <c r="B945" s="6"/>
    </row>
    <row r="946" spans="1:2" ht="15.75" thickBot="1" x14ac:dyDescent="0.3">
      <c r="A946" s="5"/>
      <c r="B946" s="6"/>
    </row>
    <row r="947" spans="1:2" ht="15.75" thickBot="1" x14ac:dyDescent="0.3">
      <c r="A947" s="5"/>
      <c r="B947" s="6"/>
    </row>
    <row r="948" spans="1:2" ht="15.75" thickBot="1" x14ac:dyDescent="0.3">
      <c r="A948" s="5"/>
      <c r="B948" s="6"/>
    </row>
    <row r="949" spans="1:2" ht="15.75" thickBot="1" x14ac:dyDescent="0.3">
      <c r="A949" s="5"/>
      <c r="B949" s="6"/>
    </row>
    <row r="950" spans="1:2" ht="15.75" thickBot="1" x14ac:dyDescent="0.3">
      <c r="A950" s="5"/>
      <c r="B950" s="6"/>
    </row>
    <row r="951" spans="1:2" ht="15.75" thickBot="1" x14ac:dyDescent="0.3">
      <c r="A951" s="5"/>
      <c r="B951" s="6"/>
    </row>
    <row r="952" spans="1:2" ht="15.75" thickBot="1" x14ac:dyDescent="0.3">
      <c r="A952" s="5"/>
      <c r="B952" s="6"/>
    </row>
    <row r="953" spans="1:2" ht="15.75" thickBot="1" x14ac:dyDescent="0.3">
      <c r="A953" s="5"/>
      <c r="B953" s="6"/>
    </row>
    <row r="954" spans="1:2" ht="15.75" thickBot="1" x14ac:dyDescent="0.3">
      <c r="A954" s="5"/>
      <c r="B954" s="6"/>
    </row>
    <row r="955" spans="1:2" ht="15.75" thickBot="1" x14ac:dyDescent="0.3">
      <c r="A955" s="5"/>
      <c r="B955" s="6"/>
    </row>
    <row r="956" spans="1:2" ht="15.75" thickBot="1" x14ac:dyDescent="0.3">
      <c r="A956" s="5"/>
      <c r="B956" s="6"/>
    </row>
    <row r="957" spans="1:2" ht="15.75" thickBot="1" x14ac:dyDescent="0.3">
      <c r="A957" s="5"/>
      <c r="B957" s="6"/>
    </row>
    <row r="958" spans="1:2" ht="15.75" thickBot="1" x14ac:dyDescent="0.3">
      <c r="A958" s="5"/>
      <c r="B958" s="6"/>
    </row>
    <row r="959" spans="1:2" ht="15.75" thickBot="1" x14ac:dyDescent="0.3">
      <c r="A959" s="5"/>
      <c r="B959" s="6"/>
    </row>
    <row r="960" spans="1:2" ht="15.75" thickBot="1" x14ac:dyDescent="0.3">
      <c r="A960" s="5"/>
      <c r="B960" s="6"/>
    </row>
    <row r="961" spans="1:2" ht="15.75" thickBot="1" x14ac:dyDescent="0.3">
      <c r="A961" s="5"/>
      <c r="B961" s="6"/>
    </row>
    <row r="962" spans="1:2" ht="15.75" thickBot="1" x14ac:dyDescent="0.3">
      <c r="A962" s="5"/>
      <c r="B962" s="6"/>
    </row>
    <row r="963" spans="1:2" ht="15.75" thickBot="1" x14ac:dyDescent="0.3">
      <c r="A963" s="5"/>
      <c r="B963" s="6"/>
    </row>
    <row r="964" spans="1:2" ht="15.75" thickBot="1" x14ac:dyDescent="0.3">
      <c r="A964" s="5"/>
      <c r="B964" s="6"/>
    </row>
    <row r="965" spans="1:2" ht="15.75" thickBot="1" x14ac:dyDescent="0.3">
      <c r="A965" s="5"/>
      <c r="B965" s="6"/>
    </row>
    <row r="966" spans="1:2" ht="15.75" thickBot="1" x14ac:dyDescent="0.3">
      <c r="A966" s="5"/>
      <c r="B966" s="6"/>
    </row>
    <row r="967" spans="1:2" ht="15.75" thickBot="1" x14ac:dyDescent="0.3">
      <c r="A967" s="5"/>
      <c r="B967" s="6"/>
    </row>
    <row r="968" spans="1:2" ht="15.75" thickBot="1" x14ac:dyDescent="0.3">
      <c r="A968" s="5"/>
      <c r="B968" s="6"/>
    </row>
    <row r="969" spans="1:2" ht="15.75" thickBot="1" x14ac:dyDescent="0.3">
      <c r="A969" s="5"/>
      <c r="B969" s="6"/>
    </row>
    <row r="970" spans="1:2" ht="15.75" thickBot="1" x14ac:dyDescent="0.3">
      <c r="A970" s="5"/>
      <c r="B970" s="6"/>
    </row>
    <row r="971" spans="1:2" ht="15.75" thickBot="1" x14ac:dyDescent="0.3">
      <c r="A971" s="5"/>
      <c r="B971" s="6"/>
    </row>
    <row r="972" spans="1:2" ht="15.75" thickBot="1" x14ac:dyDescent="0.3">
      <c r="A972" s="5"/>
      <c r="B972" s="6"/>
    </row>
    <row r="973" spans="1:2" ht="15.75" thickBot="1" x14ac:dyDescent="0.3">
      <c r="A973" s="5"/>
      <c r="B973" s="6"/>
    </row>
    <row r="974" spans="1:2" ht="15.75" thickBot="1" x14ac:dyDescent="0.3">
      <c r="A974" s="5"/>
      <c r="B974" s="6"/>
    </row>
    <row r="975" spans="1:2" ht="15.75" thickBot="1" x14ac:dyDescent="0.3">
      <c r="A975" s="5"/>
      <c r="B975" s="6"/>
    </row>
    <row r="976" spans="1:2" ht="15.75" thickBot="1" x14ac:dyDescent="0.3">
      <c r="A976" s="5"/>
      <c r="B976" s="6"/>
    </row>
    <row r="977" spans="1:2" ht="15.75" thickBot="1" x14ac:dyDescent="0.3">
      <c r="A977" s="5"/>
      <c r="B977" s="6"/>
    </row>
    <row r="978" spans="1:2" ht="15.75" thickBot="1" x14ac:dyDescent="0.3">
      <c r="A978" s="5"/>
      <c r="B978" s="6"/>
    </row>
    <row r="979" spans="1:2" ht="15.75" thickBot="1" x14ac:dyDescent="0.3">
      <c r="A979" s="5"/>
      <c r="B979" s="6"/>
    </row>
    <row r="980" spans="1:2" ht="15.75" thickBot="1" x14ac:dyDescent="0.3">
      <c r="A980" s="5"/>
      <c r="B980" s="6"/>
    </row>
    <row r="981" spans="1:2" ht="15.75" thickBot="1" x14ac:dyDescent="0.3">
      <c r="A981" s="5"/>
      <c r="B981" s="6"/>
    </row>
    <row r="982" spans="1:2" ht="15.75" thickBot="1" x14ac:dyDescent="0.3">
      <c r="A982" s="5"/>
      <c r="B982" s="6"/>
    </row>
    <row r="983" spans="1:2" ht="15.75" thickBot="1" x14ac:dyDescent="0.3">
      <c r="A983" s="5"/>
      <c r="B983" s="6"/>
    </row>
    <row r="984" spans="1:2" ht="15.75" thickBot="1" x14ac:dyDescent="0.3">
      <c r="A984" s="5"/>
      <c r="B984" s="6"/>
    </row>
    <row r="985" spans="1:2" ht="15.75" thickBot="1" x14ac:dyDescent="0.3">
      <c r="A985" s="5"/>
      <c r="B985" s="6"/>
    </row>
    <row r="986" spans="1:2" ht="15.75" thickBot="1" x14ac:dyDescent="0.3">
      <c r="A986" s="5"/>
      <c r="B986" s="6"/>
    </row>
    <row r="987" spans="1:2" ht="15.75" thickBot="1" x14ac:dyDescent="0.3">
      <c r="A987" s="5"/>
      <c r="B987" s="6"/>
    </row>
    <row r="988" spans="1:2" ht="15.75" thickBot="1" x14ac:dyDescent="0.3">
      <c r="A988" s="5"/>
      <c r="B988" s="6"/>
    </row>
    <row r="989" spans="1:2" ht="15.75" thickBot="1" x14ac:dyDescent="0.3">
      <c r="A989" s="5"/>
      <c r="B989" s="6"/>
    </row>
    <row r="990" spans="1:2" ht="15.75" thickBot="1" x14ac:dyDescent="0.3">
      <c r="A990" s="5"/>
      <c r="B990" s="6"/>
    </row>
    <row r="991" spans="1:2" ht="15.75" thickBot="1" x14ac:dyDescent="0.3">
      <c r="A991" s="5"/>
      <c r="B991" s="6"/>
    </row>
    <row r="992" spans="1:2" ht="15.75" thickBot="1" x14ac:dyDescent="0.3">
      <c r="A992" s="5"/>
      <c r="B992" s="6"/>
    </row>
    <row r="993" spans="1:2" ht="15.75" thickBot="1" x14ac:dyDescent="0.3">
      <c r="A993" s="5"/>
      <c r="B99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5"/>
  <sheetViews>
    <sheetView showGridLines="0" workbookViewId="0"/>
  </sheetViews>
  <sheetFormatPr defaultRowHeight="15" x14ac:dyDescent="0.25"/>
  <cols>
    <col min="3" max="4" width="9.28515625" bestFit="1" customWidth="1"/>
    <col min="5" max="5" width="12.7109375" bestFit="1" customWidth="1"/>
    <col min="16" max="16" width="11.140625" bestFit="1" customWidth="1"/>
  </cols>
  <sheetData>
    <row r="2" spans="2:19" ht="18.75" x14ac:dyDescent="0.3">
      <c r="B2" s="10" t="s">
        <v>220</v>
      </c>
      <c r="N2" t="s">
        <v>406</v>
      </c>
    </row>
    <row r="4" spans="2:19" ht="15.75" x14ac:dyDescent="0.25">
      <c r="B4" s="24" t="s">
        <v>30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6"/>
      <c r="P4" s="24" t="s">
        <v>31</v>
      </c>
      <c r="Q4" s="25"/>
      <c r="R4" s="25"/>
      <c r="S4" s="26"/>
    </row>
    <row r="5" spans="2:19" x14ac:dyDescent="0.25">
      <c r="B5" s="27" t="s">
        <v>203</v>
      </c>
      <c r="C5" s="28"/>
      <c r="D5" s="27" t="s">
        <v>47</v>
      </c>
      <c r="E5" s="28"/>
      <c r="F5" s="27" t="s">
        <v>204</v>
      </c>
      <c r="G5" s="28"/>
      <c r="H5" s="27" t="s">
        <v>205</v>
      </c>
      <c r="I5" s="28"/>
      <c r="J5" s="27" t="s">
        <v>206</v>
      </c>
      <c r="K5" s="28"/>
      <c r="L5" s="27" t="s">
        <v>109</v>
      </c>
      <c r="M5" s="28"/>
      <c r="P5" s="12" t="s">
        <v>32</v>
      </c>
      <c r="Q5" s="12" t="s">
        <v>33</v>
      </c>
      <c r="R5" s="12" t="s">
        <v>34</v>
      </c>
      <c r="S5" s="12" t="s">
        <v>35</v>
      </c>
    </row>
    <row r="6" spans="2:19" x14ac:dyDescent="0.25">
      <c r="B6" s="27" t="s">
        <v>110</v>
      </c>
      <c r="C6" s="28"/>
      <c r="D6" s="27" t="s">
        <v>207</v>
      </c>
      <c r="E6" s="28"/>
      <c r="F6" s="27" t="s">
        <v>332</v>
      </c>
      <c r="G6" s="28"/>
      <c r="H6" s="27" t="s">
        <v>208</v>
      </c>
      <c r="I6" s="28"/>
      <c r="J6" s="27" t="s">
        <v>209</v>
      </c>
      <c r="K6" s="28"/>
      <c r="L6" s="29"/>
      <c r="M6" s="28"/>
      <c r="P6" s="8">
        <v>4</v>
      </c>
      <c r="Q6" s="8">
        <v>10</v>
      </c>
      <c r="R6" s="8">
        <v>65</v>
      </c>
      <c r="S6" s="8">
        <v>79</v>
      </c>
    </row>
    <row r="12" spans="2:19" ht="18.75" x14ac:dyDescent="0.3">
      <c r="B12" s="14" t="s">
        <v>47</v>
      </c>
    </row>
    <row r="14" spans="2:19" ht="15.75" x14ac:dyDescent="0.25">
      <c r="C14" s="24" t="s">
        <v>39</v>
      </c>
      <c r="D14" s="25"/>
      <c r="E14" s="25"/>
      <c r="F14" s="25"/>
      <c r="G14" s="25"/>
      <c r="H14" s="25"/>
      <c r="I14" s="25"/>
      <c r="J14" s="25"/>
      <c r="K14" s="26"/>
    </row>
    <row r="15" spans="2:19" x14ac:dyDescent="0.25">
      <c r="C15" s="39" t="s">
        <v>36</v>
      </c>
      <c r="D15" s="40"/>
      <c r="E15" s="40"/>
      <c r="F15" s="41"/>
      <c r="G15" s="36" t="s">
        <v>37</v>
      </c>
      <c r="H15" s="37"/>
      <c r="I15" s="37"/>
      <c r="J15" s="37"/>
      <c r="K15" s="38"/>
    </row>
    <row r="16" spans="2:19" x14ac:dyDescent="0.25">
      <c r="C16" s="39" t="s">
        <v>38</v>
      </c>
      <c r="D16" s="40"/>
      <c r="E16" s="40"/>
      <c r="F16" s="41"/>
      <c r="G16" s="36" t="s">
        <v>39</v>
      </c>
      <c r="H16" s="37"/>
      <c r="I16" s="37"/>
      <c r="J16" s="37"/>
      <c r="K16" s="38"/>
    </row>
    <row r="17" spans="3:11" x14ac:dyDescent="0.25">
      <c r="C17" s="39" t="s">
        <v>53</v>
      </c>
      <c r="D17" s="40"/>
      <c r="E17" s="40"/>
      <c r="F17" s="41"/>
      <c r="G17" s="36" t="s">
        <v>54</v>
      </c>
      <c r="H17" s="37"/>
      <c r="I17" s="37"/>
      <c r="J17" s="37"/>
      <c r="K17" s="38"/>
    </row>
    <row r="18" spans="3:11" x14ac:dyDescent="0.25">
      <c r="C18" s="39" t="s">
        <v>55</v>
      </c>
      <c r="D18" s="40"/>
      <c r="E18" s="40"/>
      <c r="F18" s="41"/>
      <c r="G18" s="36" t="b">
        <v>0</v>
      </c>
      <c r="H18" s="37"/>
      <c r="I18" s="37"/>
      <c r="J18" s="37"/>
      <c r="K18" s="38"/>
    </row>
    <row r="19" spans="3:11" x14ac:dyDescent="0.25">
      <c r="C19" s="39" t="s">
        <v>56</v>
      </c>
      <c r="D19" s="40"/>
      <c r="E19" s="40"/>
      <c r="F19" s="41"/>
      <c r="G19" s="36">
        <v>32</v>
      </c>
      <c r="H19" s="37"/>
      <c r="I19" s="37"/>
      <c r="J19" s="37"/>
      <c r="K19" s="38"/>
    </row>
    <row r="20" spans="3:11" x14ac:dyDescent="0.25">
      <c r="C20" s="39" t="s">
        <v>57</v>
      </c>
      <c r="D20" s="40"/>
      <c r="E20" s="40"/>
      <c r="F20" s="41"/>
      <c r="G20" s="36">
        <v>22</v>
      </c>
      <c r="H20" s="37"/>
      <c r="I20" s="37"/>
      <c r="J20" s="37"/>
      <c r="K20" s="38"/>
    </row>
    <row r="22" spans="3:11" ht="15.75" x14ac:dyDescent="0.25">
      <c r="C22" s="24" t="s">
        <v>58</v>
      </c>
      <c r="D22" s="25"/>
      <c r="E22" s="25"/>
      <c r="F22" s="25"/>
      <c r="G22" s="25"/>
      <c r="H22" s="25"/>
      <c r="I22" s="25"/>
      <c r="J22" s="26"/>
    </row>
    <row r="23" spans="3:11" x14ac:dyDescent="0.25">
      <c r="C23" s="39" t="s">
        <v>59</v>
      </c>
      <c r="D23" s="41"/>
      <c r="E23" s="36">
        <v>6</v>
      </c>
      <c r="F23" s="37"/>
      <c r="G23" s="37"/>
      <c r="H23" s="37"/>
      <c r="I23" s="37"/>
      <c r="J23" s="38"/>
    </row>
    <row r="24" spans="3:11" x14ac:dyDescent="0.25">
      <c r="C24" s="39" t="s">
        <v>60</v>
      </c>
      <c r="D24" s="41"/>
      <c r="E24" s="8" t="s">
        <v>2</v>
      </c>
      <c r="F24" s="8" t="s">
        <v>3</v>
      </c>
      <c r="G24" s="8" t="s">
        <v>4</v>
      </c>
      <c r="H24" s="8" t="s">
        <v>5</v>
      </c>
      <c r="I24" s="8" t="s">
        <v>6</v>
      </c>
      <c r="J24" s="8" t="s">
        <v>7</v>
      </c>
    </row>
    <row r="25" spans="3:11" x14ac:dyDescent="0.25">
      <c r="C25" s="39" t="s">
        <v>61</v>
      </c>
      <c r="D25" s="41"/>
      <c r="E25" s="29" t="s">
        <v>1</v>
      </c>
      <c r="F25" s="32"/>
      <c r="G25" s="32"/>
      <c r="H25" s="32"/>
      <c r="I25" s="32"/>
      <c r="J25" s="28"/>
    </row>
    <row r="27" spans="3:11" ht="15.75" x14ac:dyDescent="0.25">
      <c r="C27" s="24" t="s">
        <v>62</v>
      </c>
      <c r="D27" s="25"/>
      <c r="E27" s="25"/>
      <c r="F27" s="25"/>
      <c r="G27" s="26"/>
    </row>
    <row r="28" spans="3:11" x14ac:dyDescent="0.25">
      <c r="C28" s="39" t="s">
        <v>221</v>
      </c>
      <c r="D28" s="40"/>
      <c r="E28" s="40"/>
      <c r="F28" s="41"/>
      <c r="G28" s="15" t="s">
        <v>66</v>
      </c>
    </row>
    <row r="29" spans="3:11" x14ac:dyDescent="0.25">
      <c r="C29" s="39" t="s">
        <v>222</v>
      </c>
      <c r="D29" s="40"/>
      <c r="E29" s="40"/>
      <c r="F29" s="41"/>
      <c r="G29" s="15">
        <v>3</v>
      </c>
    </row>
    <row r="30" spans="3:11" x14ac:dyDescent="0.25">
      <c r="C30" s="39" t="s">
        <v>223</v>
      </c>
      <c r="D30" s="40"/>
      <c r="E30" s="40"/>
      <c r="F30" s="41"/>
      <c r="G30" s="15">
        <v>7</v>
      </c>
    </row>
    <row r="31" spans="3:11" x14ac:dyDescent="0.25">
      <c r="C31" s="39" t="s">
        <v>224</v>
      </c>
      <c r="D31" s="40"/>
      <c r="E31" s="40"/>
      <c r="F31" s="41"/>
      <c r="G31" s="15" t="s">
        <v>64</v>
      </c>
    </row>
    <row r="32" spans="3:11" x14ac:dyDescent="0.25">
      <c r="C32" s="39" t="s">
        <v>225</v>
      </c>
      <c r="D32" s="40"/>
      <c r="E32" s="40"/>
      <c r="F32" s="41"/>
      <c r="G32" s="15" t="s">
        <v>66</v>
      </c>
    </row>
    <row r="33" spans="2:12" x14ac:dyDescent="0.25">
      <c r="C33" s="39" t="s">
        <v>226</v>
      </c>
      <c r="D33" s="40"/>
      <c r="E33" s="40"/>
      <c r="F33" s="41"/>
      <c r="G33" s="15" t="s">
        <v>66</v>
      </c>
    </row>
    <row r="34" spans="2:12" x14ac:dyDescent="0.25">
      <c r="C34" s="39" t="s">
        <v>227</v>
      </c>
      <c r="D34" s="40"/>
      <c r="E34" s="40"/>
      <c r="F34" s="41"/>
      <c r="G34" s="15" t="s">
        <v>66</v>
      </c>
    </row>
    <row r="36" spans="2:12" ht="15.75" x14ac:dyDescent="0.25">
      <c r="C36" s="24" t="s">
        <v>70</v>
      </c>
      <c r="D36" s="25"/>
      <c r="E36" s="25"/>
      <c r="F36" s="25"/>
      <c r="G36" s="26"/>
    </row>
    <row r="37" spans="2:12" x14ac:dyDescent="0.25">
      <c r="C37" s="29" t="s">
        <v>71</v>
      </c>
      <c r="D37" s="32"/>
      <c r="E37" s="32"/>
      <c r="F37" s="32"/>
      <c r="G37" s="28"/>
    </row>
    <row r="38" spans="2:12" x14ac:dyDescent="0.25">
      <c r="C38" s="29" t="s">
        <v>337</v>
      </c>
      <c r="D38" s="32"/>
      <c r="E38" s="32"/>
      <c r="F38" s="32"/>
      <c r="G38" s="28"/>
    </row>
    <row r="39" spans="2:12" x14ac:dyDescent="0.25">
      <c r="C39" s="29" t="s">
        <v>72</v>
      </c>
      <c r="D39" s="32"/>
      <c r="E39" s="32"/>
      <c r="F39" s="32"/>
      <c r="G39" s="28"/>
    </row>
    <row r="40" spans="2:12" x14ac:dyDescent="0.25">
      <c r="C40" s="29" t="s">
        <v>73</v>
      </c>
      <c r="D40" s="32"/>
      <c r="E40" s="32"/>
      <c r="F40" s="32"/>
      <c r="G40" s="28"/>
    </row>
    <row r="41" spans="2:12" x14ac:dyDescent="0.25">
      <c r="C41" s="29" t="s">
        <v>151</v>
      </c>
      <c r="D41" s="32"/>
      <c r="E41" s="32"/>
      <c r="F41" s="32"/>
      <c r="G41" s="28"/>
    </row>
    <row r="43" spans="2:12" ht="18.75" x14ac:dyDescent="0.3">
      <c r="B43" s="14" t="s">
        <v>228</v>
      </c>
    </row>
    <row r="45" spans="2:12" x14ac:dyDescent="0.25">
      <c r="C45" s="39" t="s">
        <v>229</v>
      </c>
      <c r="D45" s="41"/>
      <c r="E45" s="8">
        <v>13</v>
      </c>
      <c r="H45" s="39" t="s">
        <v>230</v>
      </c>
      <c r="I45" s="41"/>
      <c r="J45" s="8">
        <v>14</v>
      </c>
    </row>
    <row r="47" spans="2:12" x14ac:dyDescent="0.25">
      <c r="C47" s="12" t="s">
        <v>231</v>
      </c>
      <c r="D47" s="12" t="s">
        <v>232</v>
      </c>
      <c r="E47" s="12" t="s">
        <v>233</v>
      </c>
      <c r="F47" s="12" t="s">
        <v>191</v>
      </c>
      <c r="G47" s="12" t="s">
        <v>234</v>
      </c>
      <c r="H47" s="12" t="s">
        <v>235</v>
      </c>
      <c r="I47" s="12" t="s">
        <v>195</v>
      </c>
      <c r="J47" s="12" t="s">
        <v>196</v>
      </c>
      <c r="K47" s="12" t="s">
        <v>236</v>
      </c>
      <c r="L47" s="12" t="s">
        <v>170</v>
      </c>
    </row>
    <row r="48" spans="2:12" x14ac:dyDescent="0.25">
      <c r="C48" s="20">
        <v>0</v>
      </c>
      <c r="D48" s="20">
        <v>0</v>
      </c>
      <c r="E48" s="20" t="s">
        <v>237</v>
      </c>
      <c r="F48" s="20" t="s">
        <v>3</v>
      </c>
      <c r="G48" s="20">
        <v>139.375</v>
      </c>
      <c r="H48" s="20">
        <v>32</v>
      </c>
      <c r="I48" s="20">
        <v>1</v>
      </c>
      <c r="J48" s="20">
        <v>2</v>
      </c>
      <c r="K48" s="20">
        <v>5.625</v>
      </c>
      <c r="L48" s="20" t="s">
        <v>238</v>
      </c>
    </row>
    <row r="49" spans="3:12" x14ac:dyDescent="0.25">
      <c r="C49" s="20">
        <v>1</v>
      </c>
      <c r="D49" s="20">
        <v>1</v>
      </c>
      <c r="E49" s="20">
        <v>0</v>
      </c>
      <c r="F49" s="20" t="s">
        <v>2</v>
      </c>
      <c r="G49" s="20">
        <v>7.90625</v>
      </c>
      <c r="H49" s="20">
        <v>13</v>
      </c>
      <c r="I49" s="20">
        <v>3</v>
      </c>
      <c r="J49" s="20">
        <v>4</v>
      </c>
      <c r="K49" s="20">
        <v>3.2307692307692308</v>
      </c>
      <c r="L49" s="20" t="s">
        <v>238</v>
      </c>
    </row>
    <row r="50" spans="3:12" x14ac:dyDescent="0.25">
      <c r="C50" s="20">
        <v>1</v>
      </c>
      <c r="D50" s="20">
        <v>2</v>
      </c>
      <c r="E50" s="20">
        <v>0</v>
      </c>
      <c r="F50" s="20" t="s">
        <v>5</v>
      </c>
      <c r="G50" s="20">
        <v>69.7099609375</v>
      </c>
      <c r="H50" s="20">
        <v>19</v>
      </c>
      <c r="I50" s="20">
        <v>5</v>
      </c>
      <c r="J50" s="20">
        <v>6</v>
      </c>
      <c r="K50" s="20">
        <v>7.2631578947368425</v>
      </c>
      <c r="L50" s="20" t="s">
        <v>238</v>
      </c>
    </row>
    <row r="51" spans="3:12" x14ac:dyDescent="0.25">
      <c r="C51" s="20">
        <v>2</v>
      </c>
      <c r="D51" s="20">
        <v>3</v>
      </c>
      <c r="E51" s="20">
        <v>1</v>
      </c>
      <c r="F51" s="20" t="s">
        <v>237</v>
      </c>
      <c r="G51" s="20" t="s">
        <v>237</v>
      </c>
      <c r="H51" s="20">
        <v>1</v>
      </c>
      <c r="I51" s="20" t="s">
        <v>237</v>
      </c>
      <c r="J51" s="20" t="s">
        <v>237</v>
      </c>
      <c r="K51" s="20">
        <v>7</v>
      </c>
      <c r="L51" s="20" t="s">
        <v>239</v>
      </c>
    </row>
    <row r="52" spans="3:12" x14ac:dyDescent="0.25">
      <c r="C52" s="20">
        <v>2</v>
      </c>
      <c r="D52" s="20">
        <v>4</v>
      </c>
      <c r="E52" s="20">
        <v>1</v>
      </c>
      <c r="F52" s="20" t="s">
        <v>4</v>
      </c>
      <c r="G52" s="20">
        <v>17</v>
      </c>
      <c r="H52" s="20">
        <v>12</v>
      </c>
      <c r="I52" s="20">
        <v>7</v>
      </c>
      <c r="J52" s="20">
        <v>8</v>
      </c>
      <c r="K52" s="20">
        <v>2.9166666666666665</v>
      </c>
      <c r="L52" s="20" t="s">
        <v>238</v>
      </c>
    </row>
    <row r="53" spans="3:12" x14ac:dyDescent="0.25">
      <c r="C53" s="20">
        <v>2</v>
      </c>
      <c r="D53" s="20">
        <v>5</v>
      </c>
      <c r="E53" s="20">
        <v>2</v>
      </c>
      <c r="F53" s="20" t="s">
        <v>6</v>
      </c>
      <c r="G53" s="20">
        <v>23.5</v>
      </c>
      <c r="H53" s="20">
        <v>10</v>
      </c>
      <c r="I53" s="20">
        <v>9</v>
      </c>
      <c r="J53" s="20">
        <v>10</v>
      </c>
      <c r="K53" s="20">
        <v>6.4</v>
      </c>
      <c r="L53" s="20" t="s">
        <v>238</v>
      </c>
    </row>
    <row r="54" spans="3:12" x14ac:dyDescent="0.25">
      <c r="C54" s="20">
        <v>2</v>
      </c>
      <c r="D54" s="20">
        <v>6</v>
      </c>
      <c r="E54" s="20">
        <v>2</v>
      </c>
      <c r="F54" s="20" t="s">
        <v>2</v>
      </c>
      <c r="G54" s="20">
        <v>29.75</v>
      </c>
      <c r="H54" s="20">
        <v>9</v>
      </c>
      <c r="I54" s="20">
        <v>11</v>
      </c>
      <c r="J54" s="20">
        <v>12</v>
      </c>
      <c r="K54" s="20">
        <v>8.2222222222222214</v>
      </c>
      <c r="L54" s="20" t="s">
        <v>238</v>
      </c>
    </row>
    <row r="55" spans="3:12" x14ac:dyDescent="0.25">
      <c r="C55" s="20">
        <v>3</v>
      </c>
      <c r="D55" s="20">
        <v>7</v>
      </c>
      <c r="E55" s="20">
        <v>4</v>
      </c>
      <c r="F55" s="20" t="s">
        <v>2</v>
      </c>
      <c r="G55" s="20">
        <v>21.75</v>
      </c>
      <c r="H55" s="20">
        <v>6</v>
      </c>
      <c r="I55" s="20">
        <v>13</v>
      </c>
      <c r="J55" s="20">
        <v>14</v>
      </c>
      <c r="K55" s="20">
        <v>1.5</v>
      </c>
      <c r="L55" s="20" t="s">
        <v>238</v>
      </c>
    </row>
    <row r="56" spans="3:12" x14ac:dyDescent="0.25">
      <c r="C56" s="20">
        <v>3</v>
      </c>
      <c r="D56" s="20">
        <v>8</v>
      </c>
      <c r="E56" s="20">
        <v>4</v>
      </c>
      <c r="F56" s="20" t="s">
        <v>5</v>
      </c>
      <c r="G56" s="20">
        <v>30.1796875</v>
      </c>
      <c r="H56" s="20">
        <v>6</v>
      </c>
      <c r="I56" s="20">
        <v>15</v>
      </c>
      <c r="J56" s="20">
        <v>16</v>
      </c>
      <c r="K56" s="20">
        <v>4.333333333333333</v>
      </c>
      <c r="L56" s="20" t="s">
        <v>238</v>
      </c>
    </row>
    <row r="57" spans="3:12" x14ac:dyDescent="0.25">
      <c r="C57" s="20">
        <v>3</v>
      </c>
      <c r="D57" s="20">
        <v>9</v>
      </c>
      <c r="E57" s="20">
        <v>5</v>
      </c>
      <c r="F57" s="20" t="s">
        <v>237</v>
      </c>
      <c r="G57" s="20" t="s">
        <v>237</v>
      </c>
      <c r="H57" s="20">
        <v>3</v>
      </c>
      <c r="I57" s="20" t="s">
        <v>237</v>
      </c>
      <c r="J57" s="20" t="s">
        <v>237</v>
      </c>
      <c r="K57" s="20">
        <v>8</v>
      </c>
      <c r="L57" s="20" t="s">
        <v>239</v>
      </c>
    </row>
    <row r="58" spans="3:12" x14ac:dyDescent="0.25">
      <c r="C58" s="20">
        <v>3</v>
      </c>
      <c r="D58" s="20">
        <v>10</v>
      </c>
      <c r="E58" s="20">
        <v>5</v>
      </c>
      <c r="F58" s="20" t="s">
        <v>3</v>
      </c>
      <c r="G58" s="20">
        <v>212.875</v>
      </c>
      <c r="H58" s="20">
        <v>7</v>
      </c>
      <c r="I58" s="20">
        <v>17</v>
      </c>
      <c r="J58" s="20">
        <v>18</v>
      </c>
      <c r="K58" s="20">
        <v>5.7142857142857144</v>
      </c>
      <c r="L58" s="20" t="s">
        <v>238</v>
      </c>
    </row>
    <row r="59" spans="3:12" x14ac:dyDescent="0.25">
      <c r="C59" s="20">
        <v>3</v>
      </c>
      <c r="D59" s="20">
        <v>11</v>
      </c>
      <c r="E59" s="20">
        <v>6</v>
      </c>
      <c r="F59" s="20" t="s">
        <v>4</v>
      </c>
      <c r="G59" s="20">
        <v>166.8125</v>
      </c>
      <c r="H59" s="20">
        <v>6</v>
      </c>
      <c r="I59" s="20">
        <v>19</v>
      </c>
      <c r="J59" s="20">
        <v>20</v>
      </c>
      <c r="K59" s="20">
        <v>8.8333333333333339</v>
      </c>
      <c r="L59" s="20" t="s">
        <v>238</v>
      </c>
    </row>
    <row r="60" spans="3:12" x14ac:dyDescent="0.25">
      <c r="C60" s="20">
        <v>3</v>
      </c>
      <c r="D60" s="20">
        <v>12</v>
      </c>
      <c r="E60" s="20">
        <v>6</v>
      </c>
      <c r="F60" s="20" t="s">
        <v>237</v>
      </c>
      <c r="G60" s="20" t="s">
        <v>237</v>
      </c>
      <c r="H60" s="20">
        <v>3</v>
      </c>
      <c r="I60" s="20" t="s">
        <v>237</v>
      </c>
      <c r="J60" s="20" t="s">
        <v>237</v>
      </c>
      <c r="K60" s="20">
        <v>7</v>
      </c>
      <c r="L60" s="20" t="s">
        <v>239</v>
      </c>
    </row>
    <row r="61" spans="3:12" x14ac:dyDescent="0.25">
      <c r="C61" s="20">
        <v>4</v>
      </c>
      <c r="D61" s="20">
        <v>13</v>
      </c>
      <c r="E61" s="20">
        <v>7</v>
      </c>
      <c r="F61" s="20" t="s">
        <v>237</v>
      </c>
      <c r="G61" s="20" t="s">
        <v>237</v>
      </c>
      <c r="H61" s="20">
        <v>3</v>
      </c>
      <c r="I61" s="20" t="s">
        <v>237</v>
      </c>
      <c r="J61" s="20" t="s">
        <v>237</v>
      </c>
      <c r="K61" s="20">
        <v>1</v>
      </c>
      <c r="L61" s="20" t="s">
        <v>239</v>
      </c>
    </row>
    <row r="62" spans="3:12" x14ac:dyDescent="0.25">
      <c r="C62" s="20">
        <v>4</v>
      </c>
      <c r="D62" s="20">
        <v>14</v>
      </c>
      <c r="E62" s="20">
        <v>7</v>
      </c>
      <c r="F62" s="20" t="s">
        <v>237</v>
      </c>
      <c r="G62" s="20" t="s">
        <v>237</v>
      </c>
      <c r="H62" s="20">
        <v>3</v>
      </c>
      <c r="I62" s="20" t="s">
        <v>237</v>
      </c>
      <c r="J62" s="20" t="s">
        <v>237</v>
      </c>
      <c r="K62" s="20">
        <v>2</v>
      </c>
      <c r="L62" s="20" t="s">
        <v>239</v>
      </c>
    </row>
    <row r="63" spans="3:12" x14ac:dyDescent="0.25">
      <c r="C63" s="20">
        <v>4</v>
      </c>
      <c r="D63" s="20">
        <v>15</v>
      </c>
      <c r="E63" s="20">
        <v>8</v>
      </c>
      <c r="F63" s="20" t="s">
        <v>237</v>
      </c>
      <c r="G63" s="20" t="s">
        <v>237</v>
      </c>
      <c r="H63" s="20">
        <v>3</v>
      </c>
      <c r="I63" s="20" t="s">
        <v>237</v>
      </c>
      <c r="J63" s="20" t="s">
        <v>237</v>
      </c>
      <c r="K63" s="20">
        <v>5.666666666666667</v>
      </c>
      <c r="L63" s="20" t="s">
        <v>239</v>
      </c>
    </row>
    <row r="64" spans="3:12" x14ac:dyDescent="0.25">
      <c r="C64" s="20">
        <v>4</v>
      </c>
      <c r="D64" s="20">
        <v>16</v>
      </c>
      <c r="E64" s="20">
        <v>8</v>
      </c>
      <c r="F64" s="20" t="s">
        <v>237</v>
      </c>
      <c r="G64" s="20" t="s">
        <v>237</v>
      </c>
      <c r="H64" s="20">
        <v>3</v>
      </c>
      <c r="I64" s="20" t="s">
        <v>237</v>
      </c>
      <c r="J64" s="20" t="s">
        <v>237</v>
      </c>
      <c r="K64" s="20">
        <v>3</v>
      </c>
      <c r="L64" s="20" t="s">
        <v>239</v>
      </c>
    </row>
    <row r="65" spans="2:12" x14ac:dyDescent="0.25">
      <c r="C65" s="20">
        <v>4</v>
      </c>
      <c r="D65" s="20">
        <v>17</v>
      </c>
      <c r="E65" s="20">
        <v>10</v>
      </c>
      <c r="F65" s="20" t="s">
        <v>237</v>
      </c>
      <c r="G65" s="20" t="s">
        <v>237</v>
      </c>
      <c r="H65" s="20">
        <v>1</v>
      </c>
      <c r="I65" s="20" t="s">
        <v>237</v>
      </c>
      <c r="J65" s="20" t="s">
        <v>237</v>
      </c>
      <c r="K65" s="20">
        <v>7</v>
      </c>
      <c r="L65" s="20" t="s">
        <v>239</v>
      </c>
    </row>
    <row r="66" spans="2:12" x14ac:dyDescent="0.25">
      <c r="C66" s="20">
        <v>4</v>
      </c>
      <c r="D66" s="20">
        <v>18</v>
      </c>
      <c r="E66" s="20">
        <v>10</v>
      </c>
      <c r="F66" s="20" t="s">
        <v>5</v>
      </c>
      <c r="G66" s="20">
        <v>63.021484375</v>
      </c>
      <c r="H66" s="20">
        <v>6</v>
      </c>
      <c r="I66" s="20">
        <v>21</v>
      </c>
      <c r="J66" s="20">
        <v>22</v>
      </c>
      <c r="K66" s="20">
        <v>5.5</v>
      </c>
      <c r="L66" s="20" t="s">
        <v>238</v>
      </c>
    </row>
    <row r="67" spans="2:12" x14ac:dyDescent="0.25">
      <c r="C67" s="20">
        <v>4</v>
      </c>
      <c r="D67" s="20">
        <v>19</v>
      </c>
      <c r="E67" s="20">
        <v>11</v>
      </c>
      <c r="F67" s="20" t="s">
        <v>7</v>
      </c>
      <c r="G67" s="20">
        <v>170.046875</v>
      </c>
      <c r="H67" s="20">
        <v>5</v>
      </c>
      <c r="I67" s="20">
        <v>23</v>
      </c>
      <c r="J67" s="20">
        <v>24</v>
      </c>
      <c r="K67" s="20">
        <v>8.6</v>
      </c>
      <c r="L67" s="20" t="s">
        <v>238</v>
      </c>
    </row>
    <row r="68" spans="2:12" x14ac:dyDescent="0.25">
      <c r="C68" s="20">
        <v>4</v>
      </c>
      <c r="D68" s="20">
        <v>20</v>
      </c>
      <c r="E68" s="20">
        <v>11</v>
      </c>
      <c r="F68" s="20" t="s">
        <v>237</v>
      </c>
      <c r="G68" s="20" t="s">
        <v>237</v>
      </c>
      <c r="H68" s="20">
        <v>1</v>
      </c>
      <c r="I68" s="20" t="s">
        <v>237</v>
      </c>
      <c r="J68" s="20" t="s">
        <v>237</v>
      </c>
      <c r="K68" s="20">
        <v>10</v>
      </c>
      <c r="L68" s="20" t="s">
        <v>239</v>
      </c>
    </row>
    <row r="69" spans="2:12" x14ac:dyDescent="0.25">
      <c r="C69" s="20">
        <v>5</v>
      </c>
      <c r="D69" s="20">
        <v>21</v>
      </c>
      <c r="E69" s="20">
        <v>18</v>
      </c>
      <c r="F69" s="20" t="s">
        <v>237</v>
      </c>
      <c r="G69" s="20" t="s">
        <v>237</v>
      </c>
      <c r="H69" s="20">
        <v>2</v>
      </c>
      <c r="I69" s="20" t="s">
        <v>237</v>
      </c>
      <c r="J69" s="20" t="s">
        <v>237</v>
      </c>
      <c r="K69" s="20">
        <v>5</v>
      </c>
      <c r="L69" s="20" t="s">
        <v>239</v>
      </c>
    </row>
    <row r="70" spans="2:12" x14ac:dyDescent="0.25">
      <c r="C70" s="20">
        <v>5</v>
      </c>
      <c r="D70" s="20">
        <v>22</v>
      </c>
      <c r="E70" s="20">
        <v>18</v>
      </c>
      <c r="F70" s="20" t="s">
        <v>6</v>
      </c>
      <c r="G70" s="20">
        <v>35.15625</v>
      </c>
      <c r="H70" s="20">
        <v>4</v>
      </c>
      <c r="I70" s="20">
        <v>25</v>
      </c>
      <c r="J70" s="20">
        <v>26</v>
      </c>
      <c r="K70" s="20">
        <v>5.75</v>
      </c>
      <c r="L70" s="20" t="s">
        <v>238</v>
      </c>
    </row>
    <row r="71" spans="2:12" x14ac:dyDescent="0.25">
      <c r="C71" s="20">
        <v>5</v>
      </c>
      <c r="D71" s="20">
        <v>23</v>
      </c>
      <c r="E71" s="20">
        <v>19</v>
      </c>
      <c r="F71" s="20" t="s">
        <v>237</v>
      </c>
      <c r="G71" s="20" t="s">
        <v>237</v>
      </c>
      <c r="H71" s="20">
        <v>3</v>
      </c>
      <c r="I71" s="20" t="s">
        <v>237</v>
      </c>
      <c r="J71" s="20" t="s">
        <v>237</v>
      </c>
      <c r="K71" s="20">
        <v>9</v>
      </c>
      <c r="L71" s="20" t="s">
        <v>239</v>
      </c>
    </row>
    <row r="72" spans="2:12" x14ac:dyDescent="0.25">
      <c r="C72" s="20">
        <v>5</v>
      </c>
      <c r="D72" s="20">
        <v>24</v>
      </c>
      <c r="E72" s="20">
        <v>19</v>
      </c>
      <c r="F72" s="20" t="s">
        <v>237</v>
      </c>
      <c r="G72" s="20" t="s">
        <v>237</v>
      </c>
      <c r="H72" s="20">
        <v>2</v>
      </c>
      <c r="I72" s="20" t="s">
        <v>237</v>
      </c>
      <c r="J72" s="20" t="s">
        <v>237</v>
      </c>
      <c r="K72" s="20">
        <v>8</v>
      </c>
      <c r="L72" s="20" t="s">
        <v>239</v>
      </c>
    </row>
    <row r="73" spans="2:12" x14ac:dyDescent="0.25">
      <c r="C73" s="20">
        <v>6</v>
      </c>
      <c r="D73" s="20">
        <v>25</v>
      </c>
      <c r="E73" s="20">
        <v>22</v>
      </c>
      <c r="F73" s="20" t="s">
        <v>237</v>
      </c>
      <c r="G73" s="20" t="s">
        <v>237</v>
      </c>
      <c r="H73" s="20">
        <v>3</v>
      </c>
      <c r="I73" s="20" t="s">
        <v>237</v>
      </c>
      <c r="J73" s="20" t="s">
        <v>237</v>
      </c>
      <c r="K73" s="20">
        <v>6</v>
      </c>
      <c r="L73" s="20" t="s">
        <v>239</v>
      </c>
    </row>
    <row r="74" spans="2:12" x14ac:dyDescent="0.25">
      <c r="C74" s="20">
        <v>6</v>
      </c>
      <c r="D74" s="20">
        <v>26</v>
      </c>
      <c r="E74" s="20">
        <v>22</v>
      </c>
      <c r="F74" s="20" t="s">
        <v>237</v>
      </c>
      <c r="G74" s="20" t="s">
        <v>237</v>
      </c>
      <c r="H74" s="20">
        <v>1</v>
      </c>
      <c r="I74" s="20" t="s">
        <v>237</v>
      </c>
      <c r="J74" s="20" t="s">
        <v>237</v>
      </c>
      <c r="K74" s="20">
        <v>5</v>
      </c>
      <c r="L74" s="20" t="s">
        <v>239</v>
      </c>
    </row>
    <row r="77" spans="2:12" ht="18.75" x14ac:dyDescent="0.3">
      <c r="B77" s="14" t="s">
        <v>240</v>
      </c>
    </row>
    <row r="79" spans="2:12" x14ac:dyDescent="0.25">
      <c r="C79" s="39" t="s">
        <v>229</v>
      </c>
      <c r="D79" s="41"/>
      <c r="E79" s="8">
        <v>3</v>
      </c>
      <c r="H79" s="39" t="s">
        <v>230</v>
      </c>
      <c r="I79" s="41"/>
      <c r="J79" s="8">
        <v>4</v>
      </c>
    </row>
    <row r="81" spans="2:12" x14ac:dyDescent="0.25">
      <c r="C81" s="12" t="s">
        <v>231</v>
      </c>
      <c r="D81" s="12" t="s">
        <v>232</v>
      </c>
      <c r="E81" s="12" t="s">
        <v>233</v>
      </c>
      <c r="F81" s="12" t="s">
        <v>191</v>
      </c>
      <c r="G81" s="12" t="s">
        <v>234</v>
      </c>
      <c r="H81" s="12" t="s">
        <v>235</v>
      </c>
      <c r="I81" s="12" t="s">
        <v>195</v>
      </c>
      <c r="J81" s="12" t="s">
        <v>196</v>
      </c>
      <c r="K81" s="12" t="s">
        <v>236</v>
      </c>
      <c r="L81" s="12" t="s">
        <v>170</v>
      </c>
    </row>
    <row r="82" spans="2:12" x14ac:dyDescent="0.25">
      <c r="C82" s="20">
        <v>0</v>
      </c>
      <c r="D82" s="20">
        <v>0</v>
      </c>
      <c r="E82" s="20" t="s">
        <v>237</v>
      </c>
      <c r="F82" s="20" t="s">
        <v>3</v>
      </c>
      <c r="G82" s="20">
        <v>139.375</v>
      </c>
      <c r="H82" s="20">
        <v>22</v>
      </c>
      <c r="I82" s="20">
        <v>1</v>
      </c>
      <c r="J82" s="20">
        <v>2</v>
      </c>
      <c r="K82" s="20">
        <v>5.625</v>
      </c>
      <c r="L82" s="20" t="s">
        <v>238</v>
      </c>
    </row>
    <row r="83" spans="2:12" x14ac:dyDescent="0.25">
      <c r="C83" s="20">
        <v>1</v>
      </c>
      <c r="D83" s="20">
        <v>1</v>
      </c>
      <c r="E83" s="20">
        <v>0</v>
      </c>
      <c r="F83" s="20" t="s">
        <v>2</v>
      </c>
      <c r="G83" s="20">
        <v>7.90625</v>
      </c>
      <c r="H83" s="20">
        <v>5</v>
      </c>
      <c r="I83" s="20">
        <v>3</v>
      </c>
      <c r="J83" s="20">
        <v>4</v>
      </c>
      <c r="K83" s="20">
        <v>3.2307692307692308</v>
      </c>
      <c r="L83" s="20" t="s">
        <v>238</v>
      </c>
    </row>
    <row r="84" spans="2:12" x14ac:dyDescent="0.25">
      <c r="C84" s="20">
        <v>1</v>
      </c>
      <c r="D84" s="20">
        <v>2</v>
      </c>
      <c r="E84" s="20">
        <v>0</v>
      </c>
      <c r="F84" s="20" t="s">
        <v>237</v>
      </c>
      <c r="G84" s="20" t="s">
        <v>237</v>
      </c>
      <c r="H84" s="20">
        <v>17</v>
      </c>
      <c r="I84" s="20" t="s">
        <v>237</v>
      </c>
      <c r="J84" s="20" t="s">
        <v>237</v>
      </c>
      <c r="K84" s="20">
        <v>7.2631578947368425</v>
      </c>
      <c r="L84" s="20" t="s">
        <v>239</v>
      </c>
    </row>
    <row r="85" spans="2:12" x14ac:dyDescent="0.25">
      <c r="C85" s="20">
        <v>2</v>
      </c>
      <c r="D85" s="20">
        <v>3</v>
      </c>
      <c r="E85" s="20">
        <v>1</v>
      </c>
      <c r="F85" s="20" t="s">
        <v>237</v>
      </c>
      <c r="G85" s="20" t="s">
        <v>237</v>
      </c>
      <c r="H85" s="20">
        <v>1</v>
      </c>
      <c r="I85" s="20" t="s">
        <v>237</v>
      </c>
      <c r="J85" s="20" t="s">
        <v>237</v>
      </c>
      <c r="K85" s="20">
        <v>7</v>
      </c>
      <c r="L85" s="20" t="s">
        <v>239</v>
      </c>
    </row>
    <row r="86" spans="2:12" x14ac:dyDescent="0.25">
      <c r="C86" s="20">
        <v>2</v>
      </c>
      <c r="D86" s="20">
        <v>4</v>
      </c>
      <c r="E86" s="20">
        <v>1</v>
      </c>
      <c r="F86" s="20" t="s">
        <v>4</v>
      </c>
      <c r="G86" s="20">
        <v>17</v>
      </c>
      <c r="H86" s="20">
        <v>4</v>
      </c>
      <c r="I86" s="20">
        <v>5</v>
      </c>
      <c r="J86" s="20">
        <v>6</v>
      </c>
      <c r="K86" s="20">
        <v>2.9166666666666665</v>
      </c>
      <c r="L86" s="20" t="s">
        <v>238</v>
      </c>
    </row>
    <row r="87" spans="2:12" x14ac:dyDescent="0.25">
      <c r="C87" s="20">
        <v>3</v>
      </c>
      <c r="D87" s="20">
        <v>5</v>
      </c>
      <c r="E87" s="20">
        <v>4</v>
      </c>
      <c r="F87" s="20" t="s">
        <v>237</v>
      </c>
      <c r="G87" s="20" t="s">
        <v>237</v>
      </c>
      <c r="H87" s="20">
        <v>2</v>
      </c>
      <c r="I87" s="20" t="s">
        <v>237</v>
      </c>
      <c r="J87" s="20" t="s">
        <v>237</v>
      </c>
      <c r="K87" s="20">
        <v>1.5</v>
      </c>
      <c r="L87" s="20" t="s">
        <v>239</v>
      </c>
    </row>
    <row r="88" spans="2:12" x14ac:dyDescent="0.25">
      <c r="C88" s="20">
        <v>3</v>
      </c>
      <c r="D88" s="20">
        <v>6</v>
      </c>
      <c r="E88" s="20">
        <v>4</v>
      </c>
      <c r="F88" s="20" t="s">
        <v>237</v>
      </c>
      <c r="G88" s="20" t="s">
        <v>237</v>
      </c>
      <c r="H88" s="20">
        <v>2</v>
      </c>
      <c r="I88" s="20" t="s">
        <v>237</v>
      </c>
      <c r="J88" s="20" t="s">
        <v>237</v>
      </c>
      <c r="K88" s="20">
        <v>4.333333333333333</v>
      </c>
      <c r="L88" s="20" t="s">
        <v>239</v>
      </c>
    </row>
    <row r="91" spans="2:12" ht="18.75" x14ac:dyDescent="0.3">
      <c r="B91" s="14" t="s">
        <v>241</v>
      </c>
    </row>
    <row r="93" spans="2:12" x14ac:dyDescent="0.25">
      <c r="C93" s="39" t="s">
        <v>229</v>
      </c>
      <c r="D93" s="41"/>
      <c r="E93" s="8">
        <v>4</v>
      </c>
      <c r="H93" s="39" t="s">
        <v>230</v>
      </c>
      <c r="I93" s="41"/>
      <c r="J93" s="8">
        <v>5</v>
      </c>
    </row>
    <row r="95" spans="2:12" x14ac:dyDescent="0.25">
      <c r="C95" s="12" t="s">
        <v>231</v>
      </c>
      <c r="D95" s="12" t="s">
        <v>232</v>
      </c>
      <c r="E95" s="12" t="s">
        <v>233</v>
      </c>
      <c r="F95" s="12" t="s">
        <v>191</v>
      </c>
      <c r="G95" s="12" t="s">
        <v>234</v>
      </c>
      <c r="H95" s="12" t="s">
        <v>235</v>
      </c>
      <c r="I95" s="12" t="s">
        <v>195</v>
      </c>
      <c r="J95" s="12" t="s">
        <v>196</v>
      </c>
      <c r="K95" s="12" t="s">
        <v>236</v>
      </c>
      <c r="L95" s="12" t="s">
        <v>170</v>
      </c>
    </row>
    <row r="96" spans="2:12" x14ac:dyDescent="0.25">
      <c r="C96" s="20">
        <v>0</v>
      </c>
      <c r="D96" s="20">
        <v>0</v>
      </c>
      <c r="E96" s="20" t="s">
        <v>237</v>
      </c>
      <c r="F96" s="20" t="s">
        <v>3</v>
      </c>
      <c r="G96" s="20">
        <v>139.375</v>
      </c>
      <c r="H96" s="20">
        <v>22</v>
      </c>
      <c r="I96" s="20">
        <v>1</v>
      </c>
      <c r="J96" s="20">
        <v>2</v>
      </c>
      <c r="K96" s="20">
        <v>5.625</v>
      </c>
      <c r="L96" s="20" t="s">
        <v>238</v>
      </c>
    </row>
    <row r="97" spans="2:12" x14ac:dyDescent="0.25">
      <c r="C97" s="20">
        <v>1</v>
      </c>
      <c r="D97" s="20">
        <v>1</v>
      </c>
      <c r="E97" s="20">
        <v>0</v>
      </c>
      <c r="F97" s="20" t="s">
        <v>2</v>
      </c>
      <c r="G97" s="20">
        <v>7.90625</v>
      </c>
      <c r="H97" s="20">
        <v>5</v>
      </c>
      <c r="I97" s="20">
        <v>3</v>
      </c>
      <c r="J97" s="20">
        <v>4</v>
      </c>
      <c r="K97" s="20">
        <v>3.2307692307692308</v>
      </c>
      <c r="L97" s="20" t="s">
        <v>238</v>
      </c>
    </row>
    <row r="98" spans="2:12" x14ac:dyDescent="0.25">
      <c r="C98" s="20">
        <v>1</v>
      </c>
      <c r="D98" s="20">
        <v>2</v>
      </c>
      <c r="E98" s="20">
        <v>0</v>
      </c>
      <c r="F98" s="20" t="s">
        <v>5</v>
      </c>
      <c r="G98" s="20">
        <v>69.7099609375</v>
      </c>
      <c r="H98" s="20">
        <v>17</v>
      </c>
      <c r="I98" s="20">
        <v>5</v>
      </c>
      <c r="J98" s="20">
        <v>6</v>
      </c>
      <c r="K98" s="20">
        <v>7.2631578947368425</v>
      </c>
      <c r="L98" s="20" t="s">
        <v>238</v>
      </c>
    </row>
    <row r="99" spans="2:12" x14ac:dyDescent="0.25">
      <c r="C99" s="20">
        <v>2</v>
      </c>
      <c r="D99" s="20">
        <v>3</v>
      </c>
      <c r="E99" s="20">
        <v>1</v>
      </c>
      <c r="F99" s="20" t="s">
        <v>237</v>
      </c>
      <c r="G99" s="20" t="s">
        <v>237</v>
      </c>
      <c r="H99" s="20">
        <v>1</v>
      </c>
      <c r="I99" s="20" t="s">
        <v>237</v>
      </c>
      <c r="J99" s="20" t="s">
        <v>237</v>
      </c>
      <c r="K99" s="20">
        <v>7</v>
      </c>
      <c r="L99" s="20" t="s">
        <v>239</v>
      </c>
    </row>
    <row r="100" spans="2:12" x14ac:dyDescent="0.25">
      <c r="C100" s="20">
        <v>2</v>
      </c>
      <c r="D100" s="20">
        <v>4</v>
      </c>
      <c r="E100" s="20">
        <v>1</v>
      </c>
      <c r="F100" s="20" t="s">
        <v>4</v>
      </c>
      <c r="G100" s="20">
        <v>17</v>
      </c>
      <c r="H100" s="20">
        <v>4</v>
      </c>
      <c r="I100" s="20">
        <v>7</v>
      </c>
      <c r="J100" s="20">
        <v>8</v>
      </c>
      <c r="K100" s="20">
        <v>2.9166666666666665</v>
      </c>
      <c r="L100" s="20" t="s">
        <v>238</v>
      </c>
    </row>
    <row r="101" spans="2:12" x14ac:dyDescent="0.25">
      <c r="C101" s="20">
        <v>2</v>
      </c>
      <c r="D101" s="20">
        <v>5</v>
      </c>
      <c r="E101" s="20">
        <v>2</v>
      </c>
      <c r="F101" s="20" t="s">
        <v>237</v>
      </c>
      <c r="G101" s="20" t="s">
        <v>237</v>
      </c>
      <c r="H101" s="20">
        <v>10</v>
      </c>
      <c r="I101" s="20" t="s">
        <v>237</v>
      </c>
      <c r="J101" s="20" t="s">
        <v>237</v>
      </c>
      <c r="K101" s="20">
        <v>6.4</v>
      </c>
      <c r="L101" s="20" t="s">
        <v>239</v>
      </c>
    </row>
    <row r="102" spans="2:12" x14ac:dyDescent="0.25">
      <c r="C102" s="20">
        <v>2</v>
      </c>
      <c r="D102" s="20">
        <v>6</v>
      </c>
      <c r="E102" s="20">
        <v>2</v>
      </c>
      <c r="F102" s="20" t="s">
        <v>237</v>
      </c>
      <c r="G102" s="20" t="s">
        <v>237</v>
      </c>
      <c r="H102" s="20">
        <v>7</v>
      </c>
      <c r="I102" s="20" t="s">
        <v>237</v>
      </c>
      <c r="J102" s="20" t="s">
        <v>237</v>
      </c>
      <c r="K102" s="20">
        <v>8.2222222222222214</v>
      </c>
      <c r="L102" s="20" t="s">
        <v>239</v>
      </c>
    </row>
    <row r="103" spans="2:12" x14ac:dyDescent="0.25">
      <c r="C103" s="20">
        <v>3</v>
      </c>
      <c r="D103" s="20">
        <v>7</v>
      </c>
      <c r="E103" s="20">
        <v>4</v>
      </c>
      <c r="F103" s="20" t="s">
        <v>237</v>
      </c>
      <c r="G103" s="20" t="s">
        <v>237</v>
      </c>
      <c r="H103" s="20">
        <v>2</v>
      </c>
      <c r="I103" s="20" t="s">
        <v>237</v>
      </c>
      <c r="J103" s="20" t="s">
        <v>237</v>
      </c>
      <c r="K103" s="20">
        <v>1.5</v>
      </c>
      <c r="L103" s="20" t="s">
        <v>239</v>
      </c>
    </row>
    <row r="104" spans="2:12" x14ac:dyDescent="0.25">
      <c r="C104" s="20">
        <v>3</v>
      </c>
      <c r="D104" s="20">
        <v>8</v>
      </c>
      <c r="E104" s="20">
        <v>4</v>
      </c>
      <c r="F104" s="20" t="s">
        <v>237</v>
      </c>
      <c r="G104" s="20" t="s">
        <v>237</v>
      </c>
      <c r="H104" s="20">
        <v>2</v>
      </c>
      <c r="I104" s="20" t="s">
        <v>237</v>
      </c>
      <c r="J104" s="20" t="s">
        <v>237</v>
      </c>
      <c r="K104" s="20">
        <v>4.333333333333333</v>
      </c>
      <c r="L104" s="20" t="s">
        <v>239</v>
      </c>
    </row>
    <row r="107" spans="2:12" ht="18.75" x14ac:dyDescent="0.3">
      <c r="B107" s="14" t="s">
        <v>242</v>
      </c>
    </row>
    <row r="109" spans="2:12" ht="51.75" x14ac:dyDescent="0.25">
      <c r="C109" s="11" t="s">
        <v>155</v>
      </c>
      <c r="D109" s="12" t="s">
        <v>156</v>
      </c>
      <c r="E109" s="11" t="s">
        <v>157</v>
      </c>
    </row>
    <row r="110" spans="2:12" x14ac:dyDescent="0.25">
      <c r="C110" s="8">
        <v>8.6666666666666661</v>
      </c>
      <c r="D110" s="8">
        <v>0.52041649986653316</v>
      </c>
      <c r="E110" s="8">
        <v>-2.7755575615628914E-17</v>
      </c>
    </row>
    <row r="112" spans="2:12" ht="18.75" x14ac:dyDescent="0.3">
      <c r="B112" s="14" t="s">
        <v>243</v>
      </c>
    </row>
    <row r="114" spans="3:5" ht="51.75" x14ac:dyDescent="0.25">
      <c r="C114" s="11" t="s">
        <v>155</v>
      </c>
      <c r="D114" s="12" t="s">
        <v>156</v>
      </c>
      <c r="E114" s="11" t="s">
        <v>157</v>
      </c>
    </row>
    <row r="115" spans="3:5" x14ac:dyDescent="0.25">
      <c r="C115" s="8">
        <v>107</v>
      </c>
      <c r="D115" s="8">
        <v>2.2053653583105826</v>
      </c>
      <c r="E115" s="8">
        <v>-0.68181818181818177</v>
      </c>
    </row>
  </sheetData>
  <mergeCells count="53">
    <mergeCell ref="B4:M4"/>
    <mergeCell ref="P4:S4"/>
    <mergeCell ref="J5:K5"/>
    <mergeCell ref="L5:M5"/>
    <mergeCell ref="B6:C6"/>
    <mergeCell ref="D6:E6"/>
    <mergeCell ref="F6:G6"/>
    <mergeCell ref="H6:I6"/>
    <mergeCell ref="J6:K6"/>
    <mergeCell ref="L6:M6"/>
    <mergeCell ref="C93:D93"/>
    <mergeCell ref="H93:I93"/>
    <mergeCell ref="B5:C5"/>
    <mergeCell ref="D5:E5"/>
    <mergeCell ref="F5:G5"/>
    <mergeCell ref="H5:I5"/>
    <mergeCell ref="C40:G40"/>
    <mergeCell ref="C41:G41"/>
    <mergeCell ref="C45:D45"/>
    <mergeCell ref="H45:I45"/>
    <mergeCell ref="C79:D79"/>
    <mergeCell ref="H79:I79"/>
    <mergeCell ref="C33:F33"/>
    <mergeCell ref="C34:F34"/>
    <mergeCell ref="C36:G36"/>
    <mergeCell ref="C37:G37"/>
    <mergeCell ref="C38:G38"/>
    <mergeCell ref="C39:G39"/>
    <mergeCell ref="C27:G27"/>
    <mergeCell ref="C28:F28"/>
    <mergeCell ref="C29:F29"/>
    <mergeCell ref="C30:F30"/>
    <mergeCell ref="C31:F31"/>
    <mergeCell ref="C32:F32"/>
    <mergeCell ref="C22:J22"/>
    <mergeCell ref="C23:D23"/>
    <mergeCell ref="C24:D24"/>
    <mergeCell ref="C25:D25"/>
    <mergeCell ref="E23:J23"/>
    <mergeCell ref="E25:J25"/>
    <mergeCell ref="C20:F20"/>
    <mergeCell ref="G15:K15"/>
    <mergeCell ref="G16:K16"/>
    <mergeCell ref="G17:K17"/>
    <mergeCell ref="G18:K18"/>
    <mergeCell ref="G19:K19"/>
    <mergeCell ref="G20:K20"/>
    <mergeCell ref="C14:K14"/>
    <mergeCell ref="C15:F15"/>
    <mergeCell ref="C16:F16"/>
    <mergeCell ref="C17:F17"/>
    <mergeCell ref="C18:F18"/>
    <mergeCell ref="C19:F19"/>
  </mergeCells>
  <hyperlinks>
    <hyperlink ref="B5" location="'RT_FullTree1'!$B$12:$B$12" display="Full-Grown Tree"/>
    <hyperlink ref="D5" location="'RT_Output1'!$B$12:$B$12" display="Inputs"/>
    <hyperlink ref="F5" location="'RT_Output1'!$B$43:$B$43" display="Full-Grown Tree Rules"/>
    <hyperlink ref="H5" location="'RT_Output1'!$B$77:$B$77" display="Best Pruned Tree Rules"/>
    <hyperlink ref="J5" location="'RT_Output1'!$B$91:$B$91" display="Min-Error Tree Rules"/>
    <hyperlink ref="L5" location="'RT_Output1'!$B$107:$B$107" display="Train. Score - Summary"/>
    <hyperlink ref="B6" location="'RT_Output1'!$B$112:$B$112" display="Valid. Score - Summary"/>
    <hyperlink ref="D6" location="'RT_PruneLog1'!$B$12:$B$12" display="Prune Log"/>
    <hyperlink ref="F6" location="'RT_TrainingScore1'!$B$2:$B$2" display="Train. Score Detail"/>
    <hyperlink ref="H6" location="'RT_ValidationLiftChart1'!$B$12:$B$12" display="RT Valid. Lift Chart"/>
    <hyperlink ref="J6" location="'RT_ValidationScore1'!$B$2:$B$2" display="Valid. Score Detail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Levels</vt:lpstr>
      <vt:lpstr>amazingGrace</vt:lpstr>
      <vt:lpstr>clavier</vt:lpstr>
      <vt:lpstr>opus</vt:lpstr>
      <vt:lpstr>sonata</vt:lpstr>
      <vt:lpstr>traumerei</vt:lpstr>
      <vt:lpstr>nocturne</vt:lpstr>
      <vt:lpstr>Data</vt:lpstr>
      <vt:lpstr>RT_Output1</vt:lpstr>
      <vt:lpstr>RT_TrainingScore1</vt:lpstr>
      <vt:lpstr>RT_ValidationScore1</vt:lpstr>
      <vt:lpstr>RT_PruneLog1</vt:lpstr>
      <vt:lpstr>RT_FullTree1</vt:lpstr>
      <vt:lpstr>RT_ValidationLiftChart1</vt:lpstr>
      <vt:lpstr>RT_Stored1</vt:lpstr>
      <vt:lpstr>CT score</vt:lpstr>
      <vt:lpstr>MLR_Output</vt:lpstr>
      <vt:lpstr>MLR_TrainingScore</vt:lpstr>
      <vt:lpstr>MLR_ValidationScore</vt:lpstr>
      <vt:lpstr>MLR_ValidationLiftChart</vt:lpstr>
      <vt:lpstr>MLR_Stored</vt:lpstr>
      <vt:lpstr>CT_Output</vt:lpstr>
      <vt:lpstr>CT_TrainingScore</vt:lpstr>
      <vt:lpstr>CT_ValidationScore</vt:lpstr>
      <vt:lpstr>CT_FullTree</vt:lpstr>
      <vt:lpstr>CT_Stored</vt:lpstr>
      <vt:lpstr>NNP_Output</vt:lpstr>
      <vt:lpstr>NNP_ValidationScore</vt:lpstr>
      <vt:lpstr>NNP_TrainLog</vt:lpstr>
      <vt:lpstr>NNP_ValidationLiftChart</vt:lpstr>
      <vt:lpstr>NNP_Stored</vt:lpstr>
      <vt:lpstr>RT_Output</vt:lpstr>
      <vt:lpstr>RT_ValidationScore</vt:lpstr>
      <vt:lpstr>RT_PruneLog</vt:lpstr>
      <vt:lpstr>RT_FullTree</vt:lpstr>
      <vt:lpstr>RT_ValidationLiftChart</vt:lpstr>
      <vt:lpstr>RT_Stored</vt:lpstr>
      <vt:lpstr>KNNP_Output</vt:lpstr>
      <vt:lpstr>KNNP_ValidationScore</vt:lpstr>
      <vt:lpstr>KNNP_ValidationLiftChart</vt:lpstr>
      <vt:lpstr>KNNP_Stored</vt:lpstr>
      <vt:lpstr>KNNC_Output</vt:lpstr>
      <vt:lpstr>KNNC_ValidationScore</vt:lpstr>
      <vt:lpstr>KNNC_Stored</vt:lpstr>
      <vt:lpstr>DA_Output</vt:lpstr>
      <vt:lpstr>DA_ValidationScoreLDA</vt:lpstr>
      <vt:lpstr>DA_Stored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 Hay</dc:creator>
  <cp:lastModifiedBy>Samantha Hay</cp:lastModifiedBy>
  <dcterms:created xsi:type="dcterms:W3CDTF">2017-04-13T20:26:23Z</dcterms:created>
  <dcterms:modified xsi:type="dcterms:W3CDTF">2017-04-15T20:02:37Z</dcterms:modified>
</cp:coreProperties>
</file>