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hidePivotFieldList="1"/>
  <xr:revisionPtr revIDLastSave="0" documentId="8_{65873BFA-66BB-4F4D-A627-0559EA7A78F6}" xr6:coauthVersionLast="47" xr6:coauthVersionMax="47" xr10:uidLastSave="{00000000-0000-0000-0000-000000000000}"/>
  <bookViews>
    <workbookView xWindow="240" yWindow="105" windowWidth="14805" windowHeight="8010" firstSheet="6" activeTab="7" xr2:uid="{00000000-000D-0000-FFFF-FFFF00000000}"/>
  </bookViews>
  <sheets>
    <sheet name="Ex00" sheetId="1" r:id="rId1"/>
    <sheet name="Ex01" sheetId="2" r:id="rId2"/>
    <sheet name="Ex02" sheetId="3" r:id="rId3"/>
    <sheet name="Ex03" sheetId="5" r:id="rId4"/>
    <sheet name="Ex04" sheetId="6" r:id="rId5"/>
    <sheet name="Ex05" sheetId="7" r:id="rId6"/>
    <sheet name="Ex06" sheetId="8" r:id="rId7"/>
    <sheet name="Ex07" sheetId="9" r:id="rId8"/>
  </sheets>
  <calcPr calcId="191028"/>
  <pivotCaches>
    <pivotCache cacheId="1456"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2"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2" i="9"/>
  <c r="G6" i="9"/>
  <c r="G3" i="9"/>
  <c r="G2" i="9"/>
  <c r="G4" i="9"/>
  <c r="G5" i="9"/>
  <c r="G7" i="9"/>
  <c r="G8" i="9"/>
  <c r="G9" i="9"/>
  <c r="G10" i="9"/>
  <c r="G11" i="9"/>
  <c r="G12" i="9"/>
  <c r="G13" i="9"/>
  <c r="G14" i="9"/>
  <c r="G15" i="9"/>
  <c r="G16" i="9"/>
  <c r="G17" i="9"/>
  <c r="G18" i="9"/>
  <c r="G19" i="9"/>
  <c r="G20" i="9"/>
  <c r="G21" i="9"/>
  <c r="G22" i="9"/>
  <c r="G23" i="9"/>
  <c r="G24" i="9"/>
  <c r="G25" i="9"/>
  <c r="G26" i="9"/>
  <c r="G27" i="9"/>
  <c r="G28" i="9"/>
  <c r="G29" i="9"/>
  <c r="G30" i="9"/>
  <c r="G31" i="9"/>
  <c r="G32" i="9"/>
  <c r="I3" i="7"/>
  <c r="J3" i="7" s="1"/>
  <c r="I4" i="7"/>
  <c r="J4" i="7" s="1"/>
  <c r="I5" i="7"/>
  <c r="J5" i="7" s="1"/>
  <c r="I6" i="7"/>
  <c r="J6" i="7" s="1"/>
  <c r="I7" i="7"/>
  <c r="J7" i="7" s="1"/>
  <c r="I8" i="7"/>
  <c r="J8" i="7" s="1"/>
  <c r="I9" i="7"/>
  <c r="J9" i="7" s="1"/>
  <c r="I10" i="7"/>
  <c r="J10" i="7" s="1"/>
  <c r="I11" i="7"/>
  <c r="J11" i="7" s="1"/>
  <c r="I12" i="7"/>
  <c r="J12" i="7" s="1"/>
  <c r="I13" i="7"/>
  <c r="J13" i="7" s="1"/>
  <c r="I14" i="7"/>
  <c r="J14" i="7" s="1"/>
  <c r="I15" i="7"/>
  <c r="J15" i="7" s="1"/>
  <c r="I16" i="7"/>
  <c r="J16" i="7" s="1"/>
  <c r="I17" i="7"/>
  <c r="J17" i="7" s="1"/>
  <c r="I18" i="7"/>
  <c r="J18" i="7" s="1"/>
  <c r="I19" i="7"/>
  <c r="J19" i="7" s="1"/>
  <c r="I20" i="7"/>
  <c r="J20" i="7" s="1"/>
  <c r="I21" i="7"/>
  <c r="J21" i="7" s="1"/>
  <c r="I22" i="7"/>
  <c r="J22" i="7" s="1"/>
  <c r="I23" i="7"/>
  <c r="J23" i="7" s="1"/>
  <c r="I24" i="7"/>
  <c r="J24" i="7" s="1"/>
  <c r="I25" i="7"/>
  <c r="J25" i="7" s="1"/>
  <c r="I26" i="7"/>
  <c r="J26" i="7" s="1"/>
  <c r="I27" i="7"/>
  <c r="J27" i="7" s="1"/>
  <c r="I28" i="7"/>
  <c r="J28" i="7" s="1"/>
  <c r="I29" i="7"/>
  <c r="J29" i="7" s="1"/>
  <c r="I30" i="7"/>
  <c r="J30" i="7" s="1"/>
  <c r="I31" i="7"/>
  <c r="J31" i="7" s="1"/>
  <c r="I32" i="7"/>
  <c r="J32" i="7" s="1"/>
  <c r="I33" i="7"/>
  <c r="J33" i="7" s="1"/>
  <c r="I34" i="7"/>
  <c r="J34" i="7" s="1"/>
  <c r="I35" i="7"/>
  <c r="J35" i="7" s="1"/>
  <c r="I36" i="7"/>
  <c r="J36" i="7" s="1"/>
  <c r="I37" i="7"/>
  <c r="J37" i="7" s="1"/>
  <c r="I38" i="7"/>
  <c r="J38" i="7" s="1"/>
  <c r="I39" i="7"/>
  <c r="J39" i="7" s="1"/>
  <c r="I40" i="7"/>
  <c r="J40" i="7" s="1"/>
  <c r="I41" i="7"/>
  <c r="J41" i="7" s="1"/>
  <c r="I42" i="7"/>
  <c r="J42" i="7" s="1"/>
  <c r="I43" i="7"/>
  <c r="J43" i="7" s="1"/>
  <c r="I44" i="7"/>
  <c r="J44" i="7" s="1"/>
  <c r="I45" i="7"/>
  <c r="J45" i="7" s="1"/>
  <c r="I46" i="7"/>
  <c r="J46" i="7" s="1"/>
  <c r="I47" i="7"/>
  <c r="J47" i="7" s="1"/>
  <c r="I48" i="7"/>
  <c r="J48" i="7" s="1"/>
  <c r="I49" i="7"/>
  <c r="J49" i="7" s="1"/>
  <c r="I50" i="7"/>
  <c r="J50" i="7" s="1"/>
  <c r="I51" i="7"/>
  <c r="J51" i="7" s="1"/>
  <c r="I52" i="7"/>
  <c r="J52" i="7" s="1"/>
  <c r="I53" i="7"/>
  <c r="J53" i="7" s="1"/>
  <c r="I54" i="7"/>
  <c r="J54" i="7" s="1"/>
  <c r="I55" i="7"/>
  <c r="J55" i="7" s="1"/>
  <c r="I56" i="7"/>
  <c r="J56" i="7" s="1"/>
  <c r="I57" i="7"/>
  <c r="J57" i="7" s="1"/>
  <c r="I58" i="7"/>
  <c r="J58" i="7" s="1"/>
  <c r="I59" i="7"/>
  <c r="J59" i="7" s="1"/>
  <c r="I60" i="7"/>
  <c r="J60" i="7" s="1"/>
  <c r="I61" i="7"/>
  <c r="J61" i="7" s="1"/>
  <c r="I62" i="7"/>
  <c r="J62" i="7" s="1"/>
  <c r="I63" i="7"/>
  <c r="J63" i="7" s="1"/>
  <c r="I64" i="7"/>
  <c r="J64" i="7" s="1"/>
  <c r="I65" i="7"/>
  <c r="J65" i="7" s="1"/>
  <c r="I66" i="7"/>
  <c r="J66" i="7" s="1"/>
  <c r="I67" i="7"/>
  <c r="J67" i="7" s="1"/>
  <c r="I68" i="7"/>
  <c r="J68" i="7" s="1"/>
  <c r="I69" i="7"/>
  <c r="J69" i="7" s="1"/>
  <c r="I70" i="7"/>
  <c r="J70" i="7" s="1"/>
  <c r="I71" i="7"/>
  <c r="J71" i="7" s="1"/>
  <c r="I72" i="7"/>
  <c r="J72" i="7" s="1"/>
  <c r="I73" i="7"/>
  <c r="J73" i="7" s="1"/>
  <c r="I74" i="7"/>
  <c r="J74" i="7" s="1"/>
  <c r="I75" i="7"/>
  <c r="J75" i="7" s="1"/>
  <c r="I76" i="7"/>
  <c r="J76" i="7" s="1"/>
  <c r="I77" i="7"/>
  <c r="J77" i="7" s="1"/>
  <c r="I78" i="7"/>
  <c r="J78" i="7" s="1"/>
  <c r="I79" i="7"/>
  <c r="J79" i="7" s="1"/>
  <c r="I80" i="7"/>
  <c r="J80" i="7" s="1"/>
  <c r="I81" i="7"/>
  <c r="J81" i="7" s="1"/>
  <c r="I82" i="7"/>
  <c r="J82" i="7" s="1"/>
  <c r="I83" i="7"/>
  <c r="J83" i="7" s="1"/>
  <c r="I84" i="7"/>
  <c r="J84" i="7" s="1"/>
  <c r="I85" i="7"/>
  <c r="J85" i="7" s="1"/>
  <c r="I86" i="7"/>
  <c r="J86" i="7" s="1"/>
  <c r="I87" i="7"/>
  <c r="J87" i="7" s="1"/>
  <c r="I88" i="7"/>
  <c r="J88" i="7" s="1"/>
  <c r="I89" i="7"/>
  <c r="J89" i="7" s="1"/>
  <c r="I90" i="7"/>
  <c r="J90" i="7" s="1"/>
  <c r="I91" i="7"/>
  <c r="J91" i="7" s="1"/>
  <c r="I92" i="7"/>
  <c r="J92" i="7" s="1"/>
  <c r="I93" i="7"/>
  <c r="J93" i="7" s="1"/>
  <c r="I94" i="7"/>
  <c r="J94" i="7" s="1"/>
  <c r="I95" i="7"/>
  <c r="J95" i="7" s="1"/>
  <c r="I96" i="7"/>
  <c r="J96" i="7" s="1"/>
  <c r="I97" i="7"/>
  <c r="J97" i="7" s="1"/>
  <c r="I98" i="7"/>
  <c r="J98" i="7" s="1"/>
  <c r="I99" i="7"/>
  <c r="J99" i="7" s="1"/>
  <c r="I100" i="7"/>
  <c r="J100" i="7" s="1"/>
  <c r="I101" i="7"/>
  <c r="J101" i="7" s="1"/>
  <c r="I2" i="7"/>
  <c r="J2" i="7" s="1"/>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2" i="7"/>
  <c r="H3" i="7"/>
  <c r="H4" i="7"/>
  <c r="H5" i="7"/>
  <c r="H6" i="7"/>
  <c r="H7" i="7"/>
  <c r="H8" i="7"/>
  <c r="H9" i="7"/>
  <c r="H10" i="7"/>
  <c r="H11" i="7"/>
  <c r="H12" i="7"/>
  <c r="H13" i="7"/>
  <c r="H14" i="7"/>
  <c r="H15" i="7"/>
  <c r="E3" i="5"/>
  <c r="E4" i="5"/>
  <c r="E2" i="5"/>
  <c r="E2" i="3"/>
  <c r="D3" i="2"/>
  <c r="E3" i="3"/>
  <c r="D2" i="2"/>
</calcChain>
</file>

<file path=xl/sharedStrings.xml><?xml version="1.0" encoding="utf-8"?>
<sst xmlns="http://schemas.openxmlformats.org/spreadsheetml/2006/main" count="679" uniqueCount="250">
  <si>
    <t>Hello World!</t>
  </si>
  <si>
    <t>First Name</t>
  </si>
  <si>
    <t>Last Name</t>
  </si>
  <si>
    <t>Full Name</t>
  </si>
  <si>
    <t>Jean</t>
  </si>
  <si>
    <t>Dupont</t>
  </si>
  <si>
    <t>Jacques</t>
  </si>
  <si>
    <t>Durant</t>
  </si>
  <si>
    <t>how to merge the two columns First Name and Last Name into the Full Name column, separating the two values with a comma in excell</t>
  </si>
  <si>
    <t>Year of Birth</t>
  </si>
  <si>
    <t>Identifier</t>
  </si>
  <si>
    <t>I have a table in excel that has a First Name, Last Name, Year of Birth. I want to add a column Identifier that creates an unique identifier for each row by merging the first name and last name, while appending the year of birth, all in lowercase and separated by an underscore (_). I'm using the italian version</t>
  </si>
  <si>
    <t>Marie</t>
  </si>
  <si>
    <t>Dupuis</t>
  </si>
  <si>
    <t>I have a table in excel that has a First Name, Last Name, Year of Birth. I want to add a column Identifier that creates an unique identifier for each row that follows these rules: If the person was born before 1990, the identifier should start with “OLD_” followed by First Name and Last Name, all in uppercase and separated by a vertical bar (|); If the person was born in 1990 or after, the identifier should start with “NEW_” followed by Last Name and First Name, all in lowercase and separated by a hyphen (-). I'm using the italian version</t>
  </si>
  <si>
    <t>Date of Birth</t>
  </si>
  <si>
    <t xml:space="preserve">Position </t>
  </si>
  <si>
    <t>Date of Hire</t>
  </si>
  <si>
    <t>Annual Salary</t>
  </si>
  <si>
    <t>Smith</t>
  </si>
  <si>
    <t>John</t>
  </si>
  <si>
    <t>Content Writer</t>
  </si>
  <si>
    <t>Doe</t>
  </si>
  <si>
    <t>Jane</t>
  </si>
  <si>
    <t xml:space="preserve"> Graphic Designer</t>
  </si>
  <si>
    <t>Brown</t>
  </si>
  <si>
    <t>Michael</t>
  </si>
  <si>
    <t xml:space="preserve"> Project Manager</t>
  </si>
  <si>
    <t>Johnson</t>
  </si>
  <si>
    <t>Emily</t>
  </si>
  <si>
    <t xml:space="preserve"> Operations Manager</t>
  </si>
  <si>
    <t>Williams</t>
  </si>
  <si>
    <t>David</t>
  </si>
  <si>
    <t xml:space="preserve"> Senior Developer</t>
  </si>
  <si>
    <t>Jones</t>
  </si>
  <si>
    <t>Sarah</t>
  </si>
  <si>
    <t>Garcia</t>
  </si>
  <si>
    <t>Daniel</t>
  </si>
  <si>
    <t xml:space="preserve"> Content Writer</t>
  </si>
  <si>
    <t>Martinez</t>
  </si>
  <si>
    <t>Laura</t>
  </si>
  <si>
    <t xml:space="preserve"> Data Analyst</t>
  </si>
  <si>
    <t>Davis</t>
  </si>
  <si>
    <t>James</t>
  </si>
  <si>
    <t xml:space="preserve"> DevOps Engineer</t>
  </si>
  <si>
    <t>Rodriguez</t>
  </si>
  <si>
    <t>Maria</t>
  </si>
  <si>
    <t xml:space="preserve"> Product Manager</t>
  </si>
  <si>
    <t>Miller</t>
  </si>
  <si>
    <t>Linda</t>
  </si>
  <si>
    <t>Wilson</t>
  </si>
  <si>
    <t>Robert</t>
  </si>
  <si>
    <t>Anderson</t>
  </si>
  <si>
    <t>Patricia</t>
  </si>
  <si>
    <t xml:space="preserve"> HR Specialist</t>
  </si>
  <si>
    <t>Taylor</t>
  </si>
  <si>
    <t>Jennifer</t>
  </si>
  <si>
    <t>Thomas</t>
  </si>
  <si>
    <t>Richard</t>
  </si>
  <si>
    <t>Hernandez</t>
  </si>
  <si>
    <t>Mary</t>
  </si>
  <si>
    <t>Moore</t>
  </si>
  <si>
    <t>Charles</t>
  </si>
  <si>
    <t>Martin</t>
  </si>
  <si>
    <t>Susan</t>
  </si>
  <si>
    <t xml:space="preserve"> Customer Support</t>
  </si>
  <si>
    <t>Jackson</t>
  </si>
  <si>
    <t>Joseph</t>
  </si>
  <si>
    <t xml:space="preserve"> Software Engineer</t>
  </si>
  <si>
    <t>Lee</t>
  </si>
  <si>
    <t>Nancy</t>
  </si>
  <si>
    <t>Perez</t>
  </si>
  <si>
    <t xml:space="preserve"> Accountant</t>
  </si>
  <si>
    <t>Thompson</t>
  </si>
  <si>
    <t>Karen</t>
  </si>
  <si>
    <t>White</t>
  </si>
  <si>
    <t>Christopher</t>
  </si>
  <si>
    <t>Harris</t>
  </si>
  <si>
    <t>Lisa</t>
  </si>
  <si>
    <t>Sanchez</t>
  </si>
  <si>
    <t>Mark</t>
  </si>
  <si>
    <t>Clark</t>
  </si>
  <si>
    <t>Betty</t>
  </si>
  <si>
    <t>Ramirez</t>
  </si>
  <si>
    <t>Paul</t>
  </si>
  <si>
    <t xml:space="preserve"> Sales Associate</t>
  </si>
  <si>
    <t>Lewis</t>
  </si>
  <si>
    <t>Donna</t>
  </si>
  <si>
    <t>Robinson</t>
  </si>
  <si>
    <t>Steven</t>
  </si>
  <si>
    <t xml:space="preserve"> IT Support</t>
  </si>
  <si>
    <t>Walker</t>
  </si>
  <si>
    <t>Carol</t>
  </si>
  <si>
    <t>Young</t>
  </si>
  <si>
    <t>Anthony</t>
  </si>
  <si>
    <t xml:space="preserve"> Marketing Manager</t>
  </si>
  <si>
    <t>Allen</t>
  </si>
  <si>
    <t>Ruth</t>
  </si>
  <si>
    <t>King</t>
  </si>
  <si>
    <t>George</t>
  </si>
  <si>
    <t>Wright</t>
  </si>
  <si>
    <t>Amanda</t>
  </si>
  <si>
    <t>Scott</t>
  </si>
  <si>
    <t>Kevin</t>
  </si>
  <si>
    <t>Torres</t>
  </si>
  <si>
    <t>Michelle</t>
  </si>
  <si>
    <t>Nguyen</t>
  </si>
  <si>
    <t>Brian</t>
  </si>
  <si>
    <t>Hill</t>
  </si>
  <si>
    <t>Kimberly</t>
  </si>
  <si>
    <t>Flores</t>
  </si>
  <si>
    <t>Jason</t>
  </si>
  <si>
    <t>Green</t>
  </si>
  <si>
    <t>Angela</t>
  </si>
  <si>
    <t>Adams</t>
  </si>
  <si>
    <t>Timothy</t>
  </si>
  <si>
    <t>Nelson</t>
  </si>
  <si>
    <t>Rebecca</t>
  </si>
  <si>
    <t>Baker</t>
  </si>
  <si>
    <t>Gary</t>
  </si>
  <si>
    <t>Hall</t>
  </si>
  <si>
    <t>Sharon</t>
  </si>
  <si>
    <t>Rivera</t>
  </si>
  <si>
    <t>Eric</t>
  </si>
  <si>
    <t>Campbell</t>
  </si>
  <si>
    <t>Deborah</t>
  </si>
  <si>
    <t>Mitchell</t>
  </si>
  <si>
    <t>Ronald</t>
  </si>
  <si>
    <t>Carter</t>
  </si>
  <si>
    <t>Dorothy</t>
  </si>
  <si>
    <t>Roberts</t>
  </si>
  <si>
    <t>Kenneth</t>
  </si>
  <si>
    <t>Gomez</t>
  </si>
  <si>
    <t>Ashley</t>
  </si>
  <si>
    <t>Phillips</t>
  </si>
  <si>
    <t>Joshua</t>
  </si>
  <si>
    <t>Evans</t>
  </si>
  <si>
    <t>Kathleen</t>
  </si>
  <si>
    <t>Turner</t>
  </si>
  <si>
    <t>Matthew</t>
  </si>
  <si>
    <t>Diaz</t>
  </si>
  <si>
    <t>Christine</t>
  </si>
  <si>
    <t>Parker</t>
  </si>
  <si>
    <t>Cruz</t>
  </si>
  <si>
    <t>Amy</t>
  </si>
  <si>
    <t>Edwards</t>
  </si>
  <si>
    <t>Brandon</t>
  </si>
  <si>
    <t>Collins</t>
  </si>
  <si>
    <t>Emma</t>
  </si>
  <si>
    <t>Stewart</t>
  </si>
  <si>
    <t>Nicole</t>
  </si>
  <si>
    <t>Morris</t>
  </si>
  <si>
    <t>Jerry</t>
  </si>
  <si>
    <t>Murphy</t>
  </si>
  <si>
    <t>Helen</t>
  </si>
  <si>
    <t>Cook</t>
  </si>
  <si>
    <t>Rachel</t>
  </si>
  <si>
    <t>Rogers</t>
  </si>
  <si>
    <t>Samuel</t>
  </si>
  <si>
    <t>Morgan</t>
  </si>
  <si>
    <t>Anna</t>
  </si>
  <si>
    <t>Peterson</t>
  </si>
  <si>
    <t>Justin</t>
  </si>
  <si>
    <t>Cooper</t>
  </si>
  <si>
    <t>Megan</t>
  </si>
  <si>
    <t>Reed</t>
  </si>
  <si>
    <t>Nathan</t>
  </si>
  <si>
    <t>Bailey</t>
  </si>
  <si>
    <t>Samantha</t>
  </si>
  <si>
    <t>Bell</t>
  </si>
  <si>
    <t>Patrick</t>
  </si>
  <si>
    <t>Olivia</t>
  </si>
  <si>
    <t>Howard</t>
  </si>
  <si>
    <t>Dennis</t>
  </si>
  <si>
    <t>Hughes</t>
  </si>
  <si>
    <t>Victoria</t>
  </si>
  <si>
    <t>Long</t>
  </si>
  <si>
    <t>Gregory</t>
  </si>
  <si>
    <t>Foster</t>
  </si>
  <si>
    <t>Brenda</t>
  </si>
  <si>
    <t>Sanders</t>
  </si>
  <si>
    <t>Ethan</t>
  </si>
  <si>
    <t>Ross</t>
  </si>
  <si>
    <t>Cheryl</t>
  </si>
  <si>
    <t>Price</t>
  </si>
  <si>
    <t>Aaron</t>
  </si>
  <si>
    <t>Simmons</t>
  </si>
  <si>
    <t>Katherine</t>
  </si>
  <si>
    <t>Bennett</t>
  </si>
  <si>
    <t>Peter</t>
  </si>
  <si>
    <t>Wood</t>
  </si>
  <si>
    <t>Andrea</t>
  </si>
  <si>
    <t>Barnes</t>
  </si>
  <si>
    <t>Jonathan</t>
  </si>
  <si>
    <t>Gray</t>
  </si>
  <si>
    <t>Hannah</t>
  </si>
  <si>
    <t>Coleman</t>
  </si>
  <si>
    <t>Walter</t>
  </si>
  <si>
    <t>Jenkins</t>
  </si>
  <si>
    <t>Madison</t>
  </si>
  <si>
    <t>Perry</t>
  </si>
  <si>
    <t>Kyle</t>
  </si>
  <si>
    <t>Powell</t>
  </si>
  <si>
    <t>Alexis</t>
  </si>
  <si>
    <t>Russell</t>
  </si>
  <si>
    <t>Gabriel</t>
  </si>
  <si>
    <t>Griffin</t>
  </si>
  <si>
    <t>Jasmine</t>
  </si>
  <si>
    <t>Philip</t>
  </si>
  <si>
    <t>Hayes</t>
  </si>
  <si>
    <t>Tiffany</t>
  </si>
  <si>
    <t>Myers</t>
  </si>
  <si>
    <t>Roger</t>
  </si>
  <si>
    <t>Ford</t>
  </si>
  <si>
    <t>Monica</t>
  </si>
  <si>
    <t>Hamilton</t>
  </si>
  <si>
    <t>Keith</t>
  </si>
  <si>
    <t>Graham</t>
  </si>
  <si>
    <t>Crystal</t>
  </si>
  <si>
    <t>Sullivan</t>
  </si>
  <si>
    <t>Eugene</t>
  </si>
  <si>
    <t>Wallace</t>
  </si>
  <si>
    <t>Alex</t>
  </si>
  <si>
    <t>Woods</t>
  </si>
  <si>
    <t>Cole</t>
  </si>
  <si>
    <t>Dylan</t>
  </si>
  <si>
    <t>West</t>
  </si>
  <si>
    <t>Vanessa</t>
  </si>
  <si>
    <t>Jordan</t>
  </si>
  <si>
    <t>Wayne</t>
  </si>
  <si>
    <t>Generate fictitious employee data for a company. This data should include a total of 100 employees with the following informations:
• First Name
• Last Name
• Date of Birth
• Position
• Date of Hire
• Annual Salary
I want them in a csv format but separated by semicolon not by commas, and I want now the full list of 100 employees</t>
  </si>
  <si>
    <t>Age</t>
  </si>
  <si>
    <t>Seniority</t>
  </si>
  <si>
    <t>Annual Seniority Bonus</t>
  </si>
  <si>
    <t>I have a table in excel that has a First Name, Last Name, Date of Birth. I want to add a column Age that calculates the age of each employee. I'm using the italian version</t>
  </si>
  <si>
    <t>Calculate the seniority of each employee in the Seniority column (I also have a "Date of Hire column")</t>
  </si>
  <si>
    <t>Calculate the annual seniority bonus of each employee in the Annual Seniority Bonus column based on the employee’s seniority:
◦ 0-5 years: 0%
◦ 5-10 years: 5%
◦ 10-15 years: 10%
◦ 15-20 years: 15%
(I also have an Annual Salary column)</t>
  </si>
  <si>
    <t>Media di Annual Salary</t>
  </si>
  <si>
    <t>I have a table in excel that has a First Name, Last Name, Date of Birth, Position, Annual Salary. How to extract data from the Position column and the Annual Salary column of my table in order to get the list of positions and the average annual salary by position in the company?</t>
  </si>
  <si>
    <t>Explain how to generate a bar chart of the average annual salary by position</t>
  </si>
  <si>
    <t>Year</t>
  </si>
  <si>
    <t>CO₂ Concentration (ppm)</t>
  </si>
  <si>
    <t>Deforestation (million hectares/year)</t>
  </si>
  <si>
    <t>Global Avg. Temp. Anomaly (°C)</t>
  </si>
  <si>
    <t>Normalized CO₂ Concentration (ppm)</t>
  </si>
  <si>
    <t>Normalized Deforestation (million hectares/year)</t>
  </si>
  <si>
    <t>Normalized Global Avg. Temp. Anomaly (°C)</t>
  </si>
  <si>
    <t>provide realistic data to graphically model climate change for a period of 30 years (1990–2020).
This data should include the following variables:
• CO2
• Deforestation
• Global average temperature (in °C above the pre-industrial average)</t>
  </si>
  <si>
    <t>provide formulas (only formulas) that will allow me to normalize this data for use in a chart in excel</t>
  </si>
  <si>
    <t>how to generate the graph from this normalized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</si>
</sst>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wrapText="1"/>
    </xf>
    <xf numFmtId="14" fontId="0" fillId="0" borderId="0" xfId="0" applyNumberFormat="1"/>
    <xf numFmtId="0" fontId="0" fillId="0" borderId="3" xfId="0" applyBorder="1" applyAlignment="1">
      <alignment horizontal="center" vertical="center"/>
    </xf>
    <xf numFmtId="0" fontId="1" fillId="0" borderId="2" xfId="0" applyFon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1" fontId="1" fillId="0" borderId="1" xfId="0"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0" xfId="0" applyNumberFormat="1" applyAlignment="1">
      <alignment wrapText="1"/>
    </xf>
    <xf numFmtId="1" fontId="0" fillId="0" borderId="0" xfId="0" applyNumberFormat="1"/>
    <xf numFmtId="2" fontId="0" fillId="0" borderId="0" xfId="0" applyNumberFormat="1"/>
    <xf numFmtId="0" fontId="0" fillId="0" borderId="0" xfId="0" applyAlignment="1">
      <alignment vertical="center"/>
    </xf>
    <xf numFmtId="0" fontId="1" fillId="0" borderId="1" xfId="0" applyFont="1" applyBorder="1" applyAlignment="1">
      <alignment horizontal="center" vertical="center" wrapText="1"/>
    </xf>
    <xf numFmtId="2" fontId="0" fillId="0" borderId="1" xfId="0" applyNumberFormat="1" applyBorder="1" applyAlignment="1">
      <alignment horizontal="center" vertical="center"/>
    </xf>
    <xf numFmtId="166"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1" xfId="0" pivotButton="1" applyBorder="1"/>
    <xf numFmtId="0" fontId="0" fillId="0" borderId="1" xfId="0" applyBorder="1"/>
    <xf numFmtId="2" fontId="0" fillId="0" borderId="1" xfId="0" applyNumberFormat="1" applyBorder="1"/>
  </cellXfs>
  <cellStyles count="1">
    <cellStyle name="Normale" xfId="0" builtinId="0"/>
  </cellStyles>
  <dxfs count="6">
    <dxf>
      <numFmt numFmtId="2" formatCode="0.0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[Module03.xlsx]Ex06!Tabella pivot2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Salary by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w="76200">
            <a:solidFill>
              <a:srgbClr val="43AEE2"/>
            </a:solidFill>
            <a:prstDash val="soli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'Ex06'!$B$1</c:f>
              <c:strCache>
                <c:ptCount val="1"/>
                <c:pt idx="0">
                  <c:v>Totale</c:v>
                </c:pt>
              </c:strCache>
            </c:strRef>
          </c:tx>
          <c:spPr>
            <a:solidFill>
              <a:srgbClr val="000000"/>
            </a:solidFill>
            <a:ln w="76200">
              <a:solidFill>
                <a:srgbClr val="43AEE2"/>
              </a:solidFill>
              <a:prstDash val="solid"/>
            </a:ln>
            <a:effectLst/>
          </c:spPr>
          <c:invertIfNegative val="0"/>
          <c:cat>
            <c:strRef>
              <c:f>'Ex06'!$A$2:$A$17</c:f>
              <c:strCache>
                <c:ptCount val="16"/>
                <c:pt idx="0">
                  <c:v> Accountant</c:v>
                </c:pt>
                <c:pt idx="1">
                  <c:v> Content Writer</c:v>
                </c:pt>
                <c:pt idx="2">
                  <c:v> Customer Support</c:v>
                </c:pt>
                <c:pt idx="3">
                  <c:v> Data Analyst</c:v>
                </c:pt>
                <c:pt idx="4">
                  <c:v> DevOps Engineer</c:v>
                </c:pt>
                <c:pt idx="5">
                  <c:v> Graphic Designer</c:v>
                </c:pt>
                <c:pt idx="6">
                  <c:v> HR Specialist</c:v>
                </c:pt>
                <c:pt idx="7">
                  <c:v> IT Support</c:v>
                </c:pt>
                <c:pt idx="8">
                  <c:v> Marketing Manager</c:v>
                </c:pt>
                <c:pt idx="9">
                  <c:v> Operations Manager</c:v>
                </c:pt>
                <c:pt idx="10">
                  <c:v> Product Manager</c:v>
                </c:pt>
                <c:pt idx="11">
                  <c:v> Project Manager</c:v>
                </c:pt>
                <c:pt idx="12">
                  <c:v> Sales Associate</c:v>
                </c:pt>
                <c:pt idx="13">
                  <c:v> Senior Developer</c:v>
                </c:pt>
                <c:pt idx="14">
                  <c:v> Software Engineer</c:v>
                </c:pt>
                <c:pt idx="15">
                  <c:v>Content Writer</c:v>
                </c:pt>
              </c:strCache>
            </c:strRef>
          </c:cat>
          <c:val>
            <c:numRef>
              <c:f>'Ex06'!$B$2:$B$17</c:f>
              <c:numCache>
                <c:formatCode>0.00</c:formatCode>
                <c:ptCount val="16"/>
                <c:pt idx="0">
                  <c:v>71428.571428571435</c:v>
                </c:pt>
                <c:pt idx="1">
                  <c:v>83500</c:v>
                </c:pt>
                <c:pt idx="2">
                  <c:v>90400</c:v>
                </c:pt>
                <c:pt idx="3">
                  <c:v>75800</c:v>
                </c:pt>
                <c:pt idx="4">
                  <c:v>91900</c:v>
                </c:pt>
                <c:pt idx="5">
                  <c:v>78444.444444444438</c:v>
                </c:pt>
                <c:pt idx="6">
                  <c:v>88166.666666666672</c:v>
                </c:pt>
                <c:pt idx="7">
                  <c:v>96000</c:v>
                </c:pt>
                <c:pt idx="8">
                  <c:v>99833.333333333328</c:v>
                </c:pt>
                <c:pt idx="9">
                  <c:v>81250</c:v>
                </c:pt>
                <c:pt idx="10">
                  <c:v>85333.333333333328</c:v>
                </c:pt>
                <c:pt idx="11">
                  <c:v>90500</c:v>
                </c:pt>
                <c:pt idx="12">
                  <c:v>81666.666666666672</c:v>
                </c:pt>
                <c:pt idx="13">
                  <c:v>112250</c:v>
                </c:pt>
                <c:pt idx="14">
                  <c:v>88428.571428571435</c:v>
                </c:pt>
                <c:pt idx="15">
                  <c:v>85000</c:v>
                </c:pt>
              </c:numCache>
            </c:numRef>
          </c:val>
          <c:extLst>
            <c:ext xmlns:c16="http://schemas.microsoft.com/office/drawing/2014/chart" uri="{C3380CC4-5D6E-409C-BE32-E72D297353CC}">
              <c16:uniqueId val="{00000001-485A-4D61-9A4E-F8F4CA77347A}"/>
            </c:ext>
          </c:extLst>
        </c:ser>
        <c:dLbls>
          <c:showLegendKey val="0"/>
          <c:showVal val="0"/>
          <c:showCatName val="0"/>
          <c:showSerName val="0"/>
          <c:showPercent val="0"/>
          <c:showBubbleSize val="0"/>
        </c:dLbls>
        <c:gapWidth val="219"/>
        <c:overlap val="-27"/>
        <c:axId val="1724109832"/>
        <c:axId val="1724111880"/>
      </c:barChart>
      <c:catAx>
        <c:axId val="172410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a:t>
                </a:r>
              </a:p>
            </c:rich>
          </c:tx>
          <c:layout>
            <c:manualLayout>
              <c:xMode val="edge"/>
              <c:yMode val="edge"/>
              <c:x val="0.46574868766404198"/>
              <c:y val="0.88215259550889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11880"/>
        <c:crosses val="autoZero"/>
        <c:auto val="1"/>
        <c:lblAlgn val="ctr"/>
        <c:lblOffset val="100"/>
        <c:noMultiLvlLbl val="0"/>
      </c:catAx>
      <c:valAx>
        <c:axId val="1724111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Annual Salary</a:t>
                </a:r>
              </a:p>
            </c:rich>
          </c:tx>
          <c:layout>
            <c:manualLayout>
              <c:xMode val="edge"/>
              <c:yMode val="edge"/>
              <c:x val="2.013888888888889E-2"/>
              <c:y val="0.150879629629629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09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Climate Change Data (1990 –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'Ex07'!$G$1</c:f>
              <c:strCache>
                <c:ptCount val="1"/>
                <c:pt idx="0">
                  <c:v>Normalized CO₂ Concentration (ppm)</c:v>
                </c:pt>
              </c:strCache>
            </c:strRef>
          </c:tx>
          <c:spPr>
            <a:ln w="19050" cap="rnd">
              <a:solidFill>
                <a:schemeClr val="accent1"/>
              </a:solidFill>
              <a:round/>
            </a:ln>
            <a:effectLst/>
          </c:spPr>
          <c:marker>
            <c:symbol val="none"/>
          </c:marker>
          <c:xVal>
            <c:numRef>
              <c:f>'Ex07'!$F$2:$F$69</c:f>
              <c:numCache>
                <c:formatCode>General</c:formatCode>
                <c:ptCount val="6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'Ex07'!$G$2:$G$69</c:f>
              <c:numCache>
                <c:formatCode>0.00</c:formatCode>
                <c:ptCount val="68"/>
                <c:pt idx="0">
                  <c:v>0</c:v>
                </c:pt>
                <c:pt idx="1">
                  <c:v>1.6666666666666666E-2</c:v>
                </c:pt>
                <c:pt idx="2">
                  <c:v>3.3333333333333333E-2</c:v>
                </c:pt>
                <c:pt idx="3">
                  <c:v>0.05</c:v>
                </c:pt>
                <c:pt idx="4">
                  <c:v>6.6666666666666666E-2</c:v>
                </c:pt>
                <c:pt idx="5">
                  <c:v>0.1</c:v>
                </c:pt>
                <c:pt idx="6">
                  <c:v>0.13333333333333333</c:v>
                </c:pt>
                <c:pt idx="7">
                  <c:v>0.16666666666666666</c:v>
                </c:pt>
                <c:pt idx="8">
                  <c:v>0.2</c:v>
                </c:pt>
                <c:pt idx="9">
                  <c:v>0.23333333333333334</c:v>
                </c:pt>
                <c:pt idx="10">
                  <c:v>0.26666666666666666</c:v>
                </c:pt>
                <c:pt idx="11">
                  <c:v>0.3</c:v>
                </c:pt>
                <c:pt idx="12">
                  <c:v>0.33333333333333331</c:v>
                </c:pt>
                <c:pt idx="13">
                  <c:v>0.36666666666666664</c:v>
                </c:pt>
                <c:pt idx="14">
                  <c:v>0.4</c:v>
                </c:pt>
                <c:pt idx="15">
                  <c:v>0.43333333333333335</c:v>
                </c:pt>
                <c:pt idx="16">
                  <c:v>0.46666666666666667</c:v>
                </c:pt>
                <c:pt idx="17">
                  <c:v>0.5</c:v>
                </c:pt>
                <c:pt idx="18">
                  <c:v>0.53333333333333333</c:v>
                </c:pt>
                <c:pt idx="19">
                  <c:v>0.56666666666666665</c:v>
                </c:pt>
                <c:pt idx="20">
                  <c:v>0.6</c:v>
                </c:pt>
                <c:pt idx="21">
                  <c:v>0.6333333333333333</c:v>
                </c:pt>
                <c:pt idx="22">
                  <c:v>0.66666666666666663</c:v>
                </c:pt>
                <c:pt idx="23">
                  <c:v>0.7</c:v>
                </c:pt>
                <c:pt idx="24">
                  <c:v>0.73333333333333328</c:v>
                </c:pt>
                <c:pt idx="25">
                  <c:v>0.76666666666666672</c:v>
                </c:pt>
                <c:pt idx="26">
                  <c:v>0.81666666666666665</c:v>
                </c:pt>
                <c:pt idx="27">
                  <c:v>0.8666666666666667</c:v>
                </c:pt>
                <c:pt idx="28">
                  <c:v>0.91666666666666663</c:v>
                </c:pt>
                <c:pt idx="29">
                  <c:v>0.96666666666666667</c:v>
                </c:pt>
                <c:pt idx="30">
                  <c:v>1</c:v>
                </c:pt>
              </c:numCache>
            </c:numRef>
          </c:yVal>
          <c:smooth val="0"/>
          <c:extLst>
            <c:ext xmlns:c16="http://schemas.microsoft.com/office/drawing/2014/chart" uri="{C3380CC4-5D6E-409C-BE32-E72D297353CC}">
              <c16:uniqueId val="{00000001-4049-4BB3-AA0C-3A31722D4D27}"/>
            </c:ext>
          </c:extLst>
        </c:ser>
        <c:ser>
          <c:idx val="1"/>
          <c:order val="1"/>
          <c:tx>
            <c:strRef>
              <c:f>'Ex07'!$H$1</c:f>
              <c:strCache>
                <c:ptCount val="1"/>
                <c:pt idx="0">
                  <c:v>Normalized Deforestation (million hectares/year)</c:v>
                </c:pt>
              </c:strCache>
            </c:strRef>
          </c:tx>
          <c:spPr>
            <a:ln w="19050" cap="rnd">
              <a:solidFill>
                <a:schemeClr val="accent2"/>
              </a:solidFill>
              <a:round/>
            </a:ln>
            <a:effectLst/>
          </c:spPr>
          <c:marker>
            <c:symbol val="none"/>
          </c:marker>
          <c:xVal>
            <c:numRef>
              <c:f>'Ex07'!$F$2:$F$69</c:f>
              <c:numCache>
                <c:formatCode>General</c:formatCode>
                <c:ptCount val="6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'Ex07'!$H$2:$H$69</c:f>
              <c:numCache>
                <c:formatCode>0.00</c:formatCode>
                <c:ptCount val="68"/>
                <c:pt idx="0">
                  <c:v>1</c:v>
                </c:pt>
                <c:pt idx="1">
                  <c:v>0.96666666666666667</c:v>
                </c:pt>
                <c:pt idx="2">
                  <c:v>0.93333333333333302</c:v>
                </c:pt>
                <c:pt idx="3">
                  <c:v>0.89999999999999969</c:v>
                </c:pt>
                <c:pt idx="4">
                  <c:v>0.86666666666666614</c:v>
                </c:pt>
                <c:pt idx="5">
                  <c:v>0.83333333333333282</c:v>
                </c:pt>
                <c:pt idx="6">
                  <c:v>0.79999999999999949</c:v>
                </c:pt>
                <c:pt idx="7">
                  <c:v>0.76666666666666583</c:v>
                </c:pt>
                <c:pt idx="8">
                  <c:v>0.7333333333333325</c:v>
                </c:pt>
                <c:pt idx="9">
                  <c:v>0.69999999999999896</c:v>
                </c:pt>
                <c:pt idx="10">
                  <c:v>0.66666666666666563</c:v>
                </c:pt>
                <c:pt idx="11">
                  <c:v>0.6333333333333323</c:v>
                </c:pt>
                <c:pt idx="12">
                  <c:v>0.59999999999999865</c:v>
                </c:pt>
                <c:pt idx="13">
                  <c:v>0.56666666666666532</c:v>
                </c:pt>
                <c:pt idx="14">
                  <c:v>0.53333333333333166</c:v>
                </c:pt>
                <c:pt idx="15">
                  <c:v>0.49999999999999839</c:v>
                </c:pt>
                <c:pt idx="16">
                  <c:v>0.46666666666666506</c:v>
                </c:pt>
                <c:pt idx="17">
                  <c:v>0.43333333333333141</c:v>
                </c:pt>
                <c:pt idx="18">
                  <c:v>0.39999999999999808</c:v>
                </c:pt>
                <c:pt idx="19">
                  <c:v>0.36666666666666448</c:v>
                </c:pt>
                <c:pt idx="20">
                  <c:v>0.33333333333333115</c:v>
                </c:pt>
                <c:pt idx="21">
                  <c:v>0.29999999999999782</c:v>
                </c:pt>
                <c:pt idx="22">
                  <c:v>0.26666666666666422</c:v>
                </c:pt>
                <c:pt idx="23">
                  <c:v>0.23333333333333089</c:v>
                </c:pt>
                <c:pt idx="24">
                  <c:v>0.19999999999999726</c:v>
                </c:pt>
                <c:pt idx="25">
                  <c:v>0.16666666666666397</c:v>
                </c:pt>
                <c:pt idx="26">
                  <c:v>0.13333333333333064</c:v>
                </c:pt>
                <c:pt idx="27">
                  <c:v>9.9999999999997008E-2</c:v>
                </c:pt>
                <c:pt idx="28">
                  <c:v>6.6666666666666943E-2</c:v>
                </c:pt>
                <c:pt idx="29">
                  <c:v>3.3333333333333617E-2</c:v>
                </c:pt>
                <c:pt idx="30">
                  <c:v>0</c:v>
                </c:pt>
              </c:numCache>
            </c:numRef>
          </c:yVal>
          <c:smooth val="0"/>
          <c:extLst>
            <c:ext xmlns:c16="http://schemas.microsoft.com/office/drawing/2014/chart" uri="{C3380CC4-5D6E-409C-BE32-E72D297353CC}">
              <c16:uniqueId val="{00000003-4049-4BB3-AA0C-3A31722D4D27}"/>
            </c:ext>
          </c:extLst>
        </c:ser>
        <c:ser>
          <c:idx val="2"/>
          <c:order val="2"/>
          <c:tx>
            <c:strRef>
              <c:f>'Ex07'!$I$1</c:f>
              <c:strCache>
                <c:ptCount val="1"/>
                <c:pt idx="0">
                  <c:v>Normalized Global Avg. Temp. Anomaly (°C)</c:v>
                </c:pt>
              </c:strCache>
            </c:strRef>
          </c:tx>
          <c:spPr>
            <a:ln w="19050" cap="rnd">
              <a:solidFill>
                <a:schemeClr val="accent3"/>
              </a:solidFill>
              <a:round/>
            </a:ln>
            <a:effectLst/>
          </c:spPr>
          <c:marker>
            <c:symbol val="none"/>
          </c:marker>
          <c:xVal>
            <c:numRef>
              <c:f>'Ex07'!$F$2:$F$69</c:f>
              <c:numCache>
                <c:formatCode>General</c:formatCode>
                <c:ptCount val="6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xVal>
          <c:yVal>
            <c:numRef>
              <c:f>'Ex07'!$I$2:$I$69</c:f>
              <c:numCache>
                <c:formatCode>0.00</c:formatCode>
                <c:ptCount val="68"/>
                <c:pt idx="0">
                  <c:v>7.1428571428571411E-2</c:v>
                </c:pt>
                <c:pt idx="1">
                  <c:v>2.8571428571428515E-2</c:v>
                </c:pt>
                <c:pt idx="2">
                  <c:v>0</c:v>
                </c:pt>
                <c:pt idx="3">
                  <c:v>1.4285714285714218E-2</c:v>
                </c:pt>
                <c:pt idx="4">
                  <c:v>4.2857142857142809E-2</c:v>
                </c:pt>
                <c:pt idx="5">
                  <c:v>9.9999999999999922E-2</c:v>
                </c:pt>
                <c:pt idx="6">
                  <c:v>0.1285714285714285</c:v>
                </c:pt>
                <c:pt idx="7">
                  <c:v>0.1714285714285714</c:v>
                </c:pt>
                <c:pt idx="8">
                  <c:v>0.32857142857142851</c:v>
                </c:pt>
                <c:pt idx="9">
                  <c:v>0.25714285714285701</c:v>
                </c:pt>
                <c:pt idx="10">
                  <c:v>0.28571428571428564</c:v>
                </c:pt>
                <c:pt idx="11">
                  <c:v>0.31428571428571422</c:v>
                </c:pt>
                <c:pt idx="12">
                  <c:v>0.3428571428571428</c:v>
                </c:pt>
                <c:pt idx="13">
                  <c:v>0.37142857142857139</c:v>
                </c:pt>
                <c:pt idx="14">
                  <c:v>0.4</c:v>
                </c:pt>
                <c:pt idx="15">
                  <c:v>0.42857142857142844</c:v>
                </c:pt>
                <c:pt idx="16">
                  <c:v>0.45714285714285702</c:v>
                </c:pt>
                <c:pt idx="17">
                  <c:v>0.4857142857142856</c:v>
                </c:pt>
                <c:pt idx="18">
                  <c:v>0.51428571428571423</c:v>
                </c:pt>
                <c:pt idx="19">
                  <c:v>0.54285714285714282</c:v>
                </c:pt>
                <c:pt idx="20">
                  <c:v>0.59999999999999987</c:v>
                </c:pt>
                <c:pt idx="21">
                  <c:v>0.62857142857142845</c:v>
                </c:pt>
                <c:pt idx="22">
                  <c:v>0.65714285714285703</c:v>
                </c:pt>
                <c:pt idx="23">
                  <c:v>0.68571428571428561</c:v>
                </c:pt>
                <c:pt idx="24">
                  <c:v>0.71428571428571419</c:v>
                </c:pt>
                <c:pt idx="25">
                  <c:v>0.75714285714285712</c:v>
                </c:pt>
                <c:pt idx="26">
                  <c:v>0.85714285714285698</c:v>
                </c:pt>
                <c:pt idx="27">
                  <c:v>0.88571428571428568</c:v>
                </c:pt>
                <c:pt idx="28">
                  <c:v>0.92857142857142849</c:v>
                </c:pt>
                <c:pt idx="29">
                  <c:v>0.97142857142857142</c:v>
                </c:pt>
                <c:pt idx="30">
                  <c:v>1</c:v>
                </c:pt>
              </c:numCache>
            </c:numRef>
          </c:yVal>
          <c:smooth val="0"/>
          <c:extLst>
            <c:ext xmlns:c16="http://schemas.microsoft.com/office/drawing/2014/chart" uri="{C3380CC4-5D6E-409C-BE32-E72D297353CC}">
              <c16:uniqueId val="{00000005-4049-4BB3-AA0C-3A31722D4D27}"/>
            </c:ext>
          </c:extLst>
        </c:ser>
        <c:dLbls>
          <c:showLegendKey val="0"/>
          <c:showVal val="0"/>
          <c:showCatName val="0"/>
          <c:showSerName val="0"/>
          <c:showPercent val="0"/>
          <c:showBubbleSize val="0"/>
        </c:dLbls>
        <c:axId val="198171656"/>
        <c:axId val="1129317384"/>
      </c:scatterChart>
      <c:valAx>
        <c:axId val="198171656"/>
        <c:scaling>
          <c:orientation val="minMax"/>
          <c:max val="2020"/>
          <c:min val="199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17384"/>
        <c:crosses val="autoZero"/>
        <c:crossBetween val="midCat"/>
      </c:valAx>
      <c:valAx>
        <c:axId val="112931738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1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133350</xdr:colOff>
      <xdr:row>0</xdr:row>
      <xdr:rowOff>114300</xdr:rowOff>
    </xdr:from>
    <xdr:to>
      <xdr:col>2</xdr:col>
      <xdr:colOff>4705350</xdr:colOff>
      <xdr:row>15</xdr:row>
      <xdr:rowOff>0</xdr:rowOff>
    </xdr:to>
    <xdr:graphicFrame macro="">
      <xdr:nvGraphicFramePr>
        <xdr:cNvPr id="2" name="Grafico 1">
          <a:extLst>
            <a:ext uri="{FF2B5EF4-FFF2-40B4-BE49-F238E27FC236}">
              <a16:creationId xmlns:a16="http://schemas.microsoft.com/office/drawing/2014/main" id="{F33099D2-4333-0F31-6CBF-A184EFF1A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104775</xdr:colOff>
      <xdr:row>0</xdr:row>
      <xdr:rowOff>0</xdr:rowOff>
    </xdr:from>
    <xdr:to>
      <xdr:col>14</xdr:col>
      <xdr:colOff>228600</xdr:colOff>
      <xdr:row>19</xdr:row>
      <xdr:rowOff>57150</xdr:rowOff>
    </xdr:to>
    <xdr:graphicFrame macro="">
      <xdr:nvGraphicFramePr>
        <xdr:cNvPr id="5" name="Grafico 4">
          <a:extLst>
            <a:ext uri="{FF2B5EF4-FFF2-40B4-BE49-F238E27FC236}">
              <a16:creationId xmlns:a16="http://schemas.microsoft.com/office/drawing/2014/main" id="{82AD0D84-8BED-A9D9-35A5-14A587AEA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7.643206828703" createdVersion="8" refreshedVersion="8" minRefreshableVersion="3" recordCount="100" xr:uid="{FFB8A0C0-A26F-4B85-8D1E-12034221B718}">
  <cacheSource type="worksheet">
    <worksheetSource ref="B1:J101" sheet="Ex05"/>
  </cacheSource>
  <cacheFields count="9">
    <cacheField name="First Name" numFmtId="0">
      <sharedItems/>
    </cacheField>
    <cacheField name="Last Name" numFmtId="0">
      <sharedItems/>
    </cacheField>
    <cacheField name="Date of Birth" numFmtId="14">
      <sharedItems containsSemiMixedTypes="0" containsNonDate="0" containsDate="1" containsString="0" minDate="1980-02-28T00:00:00" maxDate="1998-06-02T00:00:00"/>
    </cacheField>
    <cacheField name="Position " numFmtId="14">
      <sharedItems count="16">
        <s v="Content Writer"/>
        <s v=" Graphic Designer"/>
        <s v=" Project Manager"/>
        <s v=" Operations Manager"/>
        <s v=" Senior Developer"/>
        <s v=" Content Writer"/>
        <s v=" Data Analyst"/>
        <s v=" DevOps Engineer"/>
        <s v=" Product Manager"/>
        <s v=" HR Specialist"/>
        <s v=" Customer Support"/>
        <s v=" Software Engineer"/>
        <s v=" Accountant"/>
        <s v=" Sales Associate"/>
        <s v=" IT Support"/>
        <s v=" Marketing Manager"/>
      </sharedItems>
    </cacheField>
    <cacheField name="Date of Hire" numFmtId="14">
      <sharedItems containsSemiMixedTypes="0" containsNonDate="0" containsDate="1" containsString="0" minDate="2012-03-01T00:00:00" maxDate="2022-09-02T00:00:00" count="90">
        <d v="2019-09-15T00:00:00"/>
        <d v="2015-04-10T00:00:00"/>
        <d v="2020-03-01T00:00:00"/>
        <d v="2017-08-20T00:00:00"/>
        <d v="2021-01-10T00:00:00"/>
        <d v="2016-11-15T00:00:00"/>
        <d v="2019-07-01T00:00:00"/>
        <d v="2014-05-01T00:00:00"/>
        <d v="2018-02-15T00:00:00"/>
        <d v="2017-03-01T00:00:00"/>
        <d v="2015-09-01T00:00:00"/>
        <d v="2020-11-01T00:00:00"/>
        <d v="2018-07-15T00:00:00"/>
        <d v="2016-02-01T00:00:00"/>
        <d v="2022-03-01T00:00:00"/>
        <d v="2013-08-01T00:00:00"/>
        <d v="2019-04-15T00:00:00"/>
        <d v="2018-05-01T00:00:00"/>
        <d v="2020-06-01T00:00:00"/>
        <d v="2017-01-15T00:00:00"/>
        <d v="2018-09-01T00:00:00"/>
        <d v="2021-07-01T00:00:00"/>
        <d v="2019-02-01T00:00:00"/>
        <d v="2016-07-01T00:00:00"/>
        <d v="2018-03-15T00:00:00"/>
        <d v="2017-06-01T00:00:00"/>
        <d v="2022-01-01T00:00:00"/>
        <d v="2014-12-01T00:00:00"/>
        <d v="2020-04-01T00:00:00"/>
        <d v="2018-10-01T00:00:00"/>
        <d v="2019-08-15T00:00:00"/>
        <d v="2012-03-01T00:00:00"/>
        <d v="2021-05-01T00:00:00"/>
        <d v="2017-09-01T00:00:00"/>
        <d v="2022-06-01T00:00:00"/>
        <d v="2016-04-01T00:00:00"/>
        <d v="2020-08-01T00:00:00"/>
        <d v="2018-01-15T00:00:00"/>
        <d v="2017-05-01T00:00:00"/>
        <d v="2015-01-01T00:00:00"/>
        <d v="2019-06-01T00:00:00"/>
        <d v="2018-04-01T00:00:00"/>
        <d v="2021-09-01T00:00:00"/>
        <d v="2016-08-01T00:00:00"/>
        <d v="2019-03-01T00:00:00"/>
        <d v="2017-07-01T00:00:00"/>
        <d v="2022-02-01T00:00:00"/>
        <d v="2018-06-01T00:00:00"/>
        <d v="2020-10-01T00:00:00"/>
        <d v="2019-01-15T00:00:00"/>
        <d v="2013-05-01T00:00:00"/>
        <d v="2022-07-01T00:00:00"/>
        <d v="2018-08-01T00:00:00"/>
        <d v="2016-01-01T00:00:00"/>
        <d v="2020-05-01T00:00:00"/>
        <d v="2017-02-01T00:00:00"/>
        <d v="2021-11-01T00:00:00"/>
        <d v="2019-04-01T00:00:00"/>
        <d v="2015-03-01T00:00:00"/>
        <d v="2018-12-01T00:00:00"/>
        <d v="2017-10-01T00:00:00"/>
        <d v="2019-07-15T00:00:00"/>
        <d v="2022-04-01T00:00:00"/>
        <d v="2016-05-01T00:00:00"/>
        <d v="2020-09-01T00:00:00"/>
        <d v="2018-03-01T00:00:00"/>
        <d v="2019-05-01T00:00:00"/>
        <d v="2017-01-01T00:00:00"/>
        <d v="2022-08-01T00:00:00"/>
        <d v="2020-07-01T00:00:00"/>
        <d v="2015-06-01T00:00:00"/>
        <d v="2021-12-01T00:00:00"/>
        <d v="2019-09-01T00:00:00"/>
        <d v="2014-01-01T00:00:00"/>
        <d v="2020-02-01T00:00:00"/>
        <d v="2017-08-01T00:00:00"/>
        <d v="2022-05-01T00:00:00"/>
        <d v="2016-03-01T00:00:00"/>
        <d v="2021-03-01T00:00:00"/>
        <d v="2022-09-01T00:00:00"/>
        <d v="2017-11-01T00:00:00"/>
        <d v="2020-01-01T00:00:00"/>
        <d v="2015-07-01T00:00:00"/>
        <d v="2021-08-01T00:00:00"/>
        <d v="2017-04-01T00:00:00"/>
        <d v="2019-10-01T00:00:00"/>
        <d v="2016-09-01T00:00:00"/>
        <d v="2021-06-01T00:00:00"/>
        <d v="2014-10-01T00:00:00"/>
        <d v="2013-04-19T00:00:00"/>
      </sharedItems>
    </cacheField>
    <cacheField name="Annual Salary" numFmtId="0">
      <sharedItems containsSemiMixedTypes="0" containsString="0" containsNumber="1" containsInteger="1" minValue="55000" maxValue="150000"/>
    </cacheField>
    <cacheField name="Age" numFmtId="1">
      <sharedItems containsSemiMixedTypes="0" containsString="0" containsNumber="1" containsInteger="1" minValue="26" maxValue="45" count="18">
        <n v="26"/>
        <n v="34"/>
        <n v="42"/>
        <n v="32"/>
        <n v="36"/>
        <n v="29"/>
        <n v="37"/>
        <n v="31"/>
        <n v="45"/>
        <n v="33"/>
        <n v="38"/>
        <n v="40"/>
        <n v="41"/>
        <n v="28"/>
        <n v="43"/>
        <n v="39"/>
        <n v="35"/>
        <n v="30"/>
      </sharedItems>
    </cacheField>
    <cacheField name="Seniority" numFmtId="1">
      <sharedItems containsSemiMixedTypes="0" containsString="0" containsNumber="1" containsInteger="1" minValue="2" maxValue="13" count="11">
        <n v="5"/>
        <n v="9"/>
        <n v="7"/>
        <n v="4"/>
        <n v="8"/>
        <n v="10"/>
        <n v="6"/>
        <n v="3"/>
        <n v="11"/>
        <n v="13"/>
        <n v="2"/>
      </sharedItems>
    </cacheField>
    <cacheField name="Annual Seniority Bonus" numFmtId="0">
      <sharedItems containsSemiMixedTypes="0" containsString="0" containsNumber="1" containsInteger="1" minValue="0" maxValue="14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Smith"/>
    <s v="John"/>
    <d v="1998-06-01T00:00:00"/>
    <x v="0"/>
    <x v="0"/>
    <n v="85000"/>
    <x v="0"/>
    <x v="0"/>
    <n v="4250"/>
  </r>
  <r>
    <s v="Doe"/>
    <s v="Jane"/>
    <d v="1990-07-22T00:00:00"/>
    <x v="1"/>
    <x v="1"/>
    <n v="95000"/>
    <x v="1"/>
    <x v="1"/>
    <n v="4750"/>
  </r>
  <r>
    <s v="Brown"/>
    <s v="Michael"/>
    <d v="1982-11-30T00:00:00"/>
    <x v="2"/>
    <x v="2"/>
    <n v="110000"/>
    <x v="2"/>
    <x v="0"/>
    <n v="5500"/>
  </r>
  <r>
    <s v="Johnson"/>
    <s v="Emily"/>
    <d v="1992-05-14T00:00:00"/>
    <x v="3"/>
    <x v="3"/>
    <n v="75000"/>
    <x v="3"/>
    <x v="2"/>
    <n v="3750"/>
  </r>
  <r>
    <s v="Williams"/>
    <s v="David"/>
    <d v="1988-09-05T00:00:00"/>
    <x v="4"/>
    <x v="4"/>
    <n v="70000"/>
    <x v="4"/>
    <x v="3"/>
    <n v="0"/>
  </r>
  <r>
    <s v="Jones"/>
    <s v="Sarah"/>
    <d v="1995-12-25T00:00:00"/>
    <x v="3"/>
    <x v="5"/>
    <n v="65000"/>
    <x v="5"/>
    <x v="4"/>
    <n v="3250"/>
  </r>
  <r>
    <s v="Garcia"/>
    <s v="Daniel"/>
    <d v="1987-04-18T00:00:00"/>
    <x v="5"/>
    <x v="6"/>
    <n v="105000"/>
    <x v="6"/>
    <x v="0"/>
    <n v="5250"/>
  </r>
  <r>
    <s v="Martinez"/>
    <s v="Laura"/>
    <d v="1993-08-12T00:00:00"/>
    <x v="6"/>
    <x v="7"/>
    <n v="90000"/>
    <x v="7"/>
    <x v="5"/>
    <n v="9000"/>
  </r>
  <r>
    <s v="Davis"/>
    <s v="James"/>
    <d v="1980-02-28T00:00:00"/>
    <x v="7"/>
    <x v="8"/>
    <n v="60000"/>
    <x v="8"/>
    <x v="2"/>
    <n v="3000"/>
  </r>
  <r>
    <s v="Rodriguez"/>
    <s v="Maria"/>
    <d v="1991-06-09T00:00:00"/>
    <x v="8"/>
    <x v="9"/>
    <n v="80000"/>
    <x v="9"/>
    <x v="4"/>
    <n v="4000"/>
  </r>
  <r>
    <s v="Miller"/>
    <s v="Linda"/>
    <d v="1986-10-03T00:00:00"/>
    <x v="2"/>
    <x v="10"/>
    <n v="100000"/>
    <x v="10"/>
    <x v="1"/>
    <n v="5000"/>
  </r>
  <r>
    <s v="Wilson"/>
    <s v="Robert"/>
    <d v="1984-07-19T00:00:00"/>
    <x v="2"/>
    <x v="11"/>
    <n v="98000"/>
    <x v="11"/>
    <x v="3"/>
    <n v="0"/>
  </r>
  <r>
    <s v="Anderson"/>
    <s v="Patricia"/>
    <d v="1994-01-21T00:00:00"/>
    <x v="9"/>
    <x v="12"/>
    <n v="55000"/>
    <x v="7"/>
    <x v="6"/>
    <n v="2750"/>
  </r>
  <r>
    <s v="Taylor"/>
    <s v="Jennifer"/>
    <d v="1989-03-08T00:00:00"/>
    <x v="9"/>
    <x v="13"/>
    <n v="58000"/>
    <x v="4"/>
    <x v="1"/>
    <n v="2900"/>
  </r>
  <r>
    <s v="Thomas"/>
    <s v="Richard"/>
    <d v="1983-12-11T00:00:00"/>
    <x v="9"/>
    <x v="14"/>
    <n v="115000"/>
    <x v="12"/>
    <x v="7"/>
    <n v="0"/>
  </r>
  <r>
    <s v="Hernandez"/>
    <s v="Mary"/>
    <d v="1996-04-30T00:00:00"/>
    <x v="2"/>
    <x v="15"/>
    <n v="70000"/>
    <x v="13"/>
    <x v="8"/>
    <n v="7000"/>
  </r>
  <r>
    <s v="Moore"/>
    <s v="Charles"/>
    <d v="1981-05-17T00:00:00"/>
    <x v="3"/>
    <x v="16"/>
    <n v="85000"/>
    <x v="14"/>
    <x v="0"/>
    <n v="4250"/>
  </r>
  <r>
    <s v="Martin"/>
    <s v="Susan"/>
    <d v="1990-09-23T00:00:00"/>
    <x v="10"/>
    <x v="17"/>
    <n v="72000"/>
    <x v="1"/>
    <x v="6"/>
    <n v="3600"/>
  </r>
  <r>
    <s v="Jackson"/>
    <s v="Joseph"/>
    <d v="1987-11-06T00:00:00"/>
    <x v="11"/>
    <x v="18"/>
    <n v="78000"/>
    <x v="6"/>
    <x v="3"/>
    <n v="0"/>
  </r>
  <r>
    <s v="Lee"/>
    <s v="Nancy"/>
    <d v="1992-02-14T00:00:00"/>
    <x v="11"/>
    <x v="19"/>
    <n v="88000"/>
    <x v="9"/>
    <x v="4"/>
    <n v="4400"/>
  </r>
  <r>
    <s v="Perez"/>
    <s v="Thomas"/>
    <d v="1985-08-07T00:00:00"/>
    <x v="12"/>
    <x v="20"/>
    <n v="74000"/>
    <x v="15"/>
    <x v="6"/>
    <n v="3700"/>
  </r>
  <r>
    <s v="Thompson"/>
    <s v="Karen"/>
    <d v="1988-12-19T00:00:00"/>
    <x v="7"/>
    <x v="21"/>
    <n v="68000"/>
    <x v="4"/>
    <x v="7"/>
    <n v="0"/>
  </r>
  <r>
    <s v="White"/>
    <s v="Christopher"/>
    <d v="1993-03-25T00:00:00"/>
    <x v="1"/>
    <x v="22"/>
    <n v="62000"/>
    <x v="7"/>
    <x v="6"/>
    <n v="3100"/>
  </r>
  <r>
    <s v="Harris"/>
    <s v="Lisa"/>
    <d v="1986-06-28T00:00:00"/>
    <x v="12"/>
    <x v="23"/>
    <n v="73000"/>
    <x v="10"/>
    <x v="4"/>
    <n v="3650"/>
  </r>
  <r>
    <s v="Sanchez"/>
    <s v="Mark"/>
    <d v="1984-04-12T00:00:00"/>
    <x v="9"/>
    <x v="24"/>
    <n v="120000"/>
    <x v="11"/>
    <x v="6"/>
    <n v="6000"/>
  </r>
  <r>
    <s v="Clark"/>
    <s v="Betty"/>
    <d v="1991-10-09T00:00:00"/>
    <x v="5"/>
    <x v="25"/>
    <n v="67000"/>
    <x v="9"/>
    <x v="2"/>
    <n v="3350"/>
  </r>
  <r>
    <s v="Ramirez"/>
    <s v="Paul"/>
    <d v="1989-07-31T00:00:00"/>
    <x v="13"/>
    <x v="26"/>
    <n v="92000"/>
    <x v="16"/>
    <x v="7"/>
    <n v="0"/>
  </r>
  <r>
    <s v="Lewis"/>
    <s v="Donna"/>
    <d v="1995-05-05T00:00:00"/>
    <x v="1"/>
    <x v="27"/>
    <n v="60000"/>
    <x v="5"/>
    <x v="5"/>
    <n v="6000"/>
  </r>
  <r>
    <s v="Robinson"/>
    <s v="Steven"/>
    <d v="1983-09-16T00:00:00"/>
    <x v="14"/>
    <x v="28"/>
    <n v="125000"/>
    <x v="12"/>
    <x v="3"/>
    <n v="0"/>
  </r>
  <r>
    <s v="Walker"/>
    <s v="Carol"/>
    <d v="1994-08-08T00:00:00"/>
    <x v="14"/>
    <x v="29"/>
    <n v="64000"/>
    <x v="17"/>
    <x v="6"/>
    <n v="3200"/>
  </r>
  <r>
    <s v="Young"/>
    <s v="Anthony"/>
    <d v="1987-01-22T00:00:00"/>
    <x v="15"/>
    <x v="30"/>
    <n v="89000"/>
    <x v="10"/>
    <x v="0"/>
    <n v="4450"/>
  </r>
  <r>
    <s v="Allen"/>
    <s v="Ruth"/>
    <d v="1990-11-13T00:00:00"/>
    <x v="11"/>
    <x v="31"/>
    <n v="66000"/>
    <x v="1"/>
    <x v="9"/>
    <n v="6600"/>
  </r>
  <r>
    <s v="King"/>
    <s v="George"/>
    <d v="1982-06-04T00:00:00"/>
    <x v="4"/>
    <x v="32"/>
    <n v="150000"/>
    <x v="2"/>
    <x v="7"/>
    <n v="0"/>
  </r>
  <r>
    <s v="Wright"/>
    <s v="Amanda"/>
    <d v="1993-12-07T00:00:00"/>
    <x v="12"/>
    <x v="33"/>
    <n v="61000"/>
    <x v="7"/>
    <x v="2"/>
    <n v="3050"/>
  </r>
  <r>
    <s v="Scott"/>
    <s v="Kevin"/>
    <d v="1988-03-10T00:00:00"/>
    <x v="4"/>
    <x v="34"/>
    <n v="94000"/>
    <x v="6"/>
    <x v="10"/>
    <n v="0"/>
  </r>
  <r>
    <s v="Torres"/>
    <s v="Michelle"/>
    <d v="1996-07-02T00:00:00"/>
    <x v="9"/>
    <x v="35"/>
    <n v="76000"/>
    <x v="13"/>
    <x v="4"/>
    <n v="3800"/>
  </r>
  <r>
    <s v="Nguyen"/>
    <s v="Brian"/>
    <d v="1985-12-28T00:00:00"/>
    <x v="14"/>
    <x v="36"/>
    <n v="130000"/>
    <x v="15"/>
    <x v="3"/>
    <n v="0"/>
  </r>
  <r>
    <s v="Hill"/>
    <s v="Kimberly"/>
    <d v="1992-09-18T00:00:00"/>
    <x v="5"/>
    <x v="37"/>
    <n v="69000"/>
    <x v="3"/>
    <x v="2"/>
    <n v="3450"/>
  </r>
  <r>
    <s v="Flores"/>
    <s v="Jason"/>
    <d v="1989-04-21T00:00:00"/>
    <x v="10"/>
    <x v="38"/>
    <n v="87000"/>
    <x v="16"/>
    <x v="2"/>
    <n v="4350"/>
  </r>
  <r>
    <s v="Green"/>
    <s v="Angela"/>
    <d v="1986-08-25T00:00:00"/>
    <x v="11"/>
    <x v="39"/>
    <n v="82000"/>
    <x v="10"/>
    <x v="5"/>
    <n v="8200"/>
  </r>
  <r>
    <s v="Adams"/>
    <s v="Timothy"/>
    <d v="1984-02-09T00:00:00"/>
    <x v="7"/>
    <x v="40"/>
    <n v="110000"/>
    <x v="12"/>
    <x v="0"/>
    <n v="5500"/>
  </r>
  <r>
    <s v="Nelson"/>
    <s v="Rebecca"/>
    <d v="1991-05-12T00:00:00"/>
    <x v="6"/>
    <x v="41"/>
    <n v="70000"/>
    <x v="9"/>
    <x v="6"/>
    <n v="3500"/>
  </r>
  <r>
    <s v="Baker"/>
    <s v="Gary"/>
    <d v="1987-10-07T00:00:00"/>
    <x v="7"/>
    <x v="42"/>
    <n v="105000"/>
    <x v="6"/>
    <x v="7"/>
    <n v="0"/>
  </r>
  <r>
    <s v="Hall"/>
    <s v="Sharon"/>
    <d v="1994-03-03T00:00:00"/>
    <x v="11"/>
    <x v="43"/>
    <n v="65000"/>
    <x v="7"/>
    <x v="4"/>
    <n v="3250"/>
  </r>
  <r>
    <s v="Rivera"/>
    <s v="Eric"/>
    <d v="1983-07-29T00:00:00"/>
    <x v="7"/>
    <x v="44"/>
    <n v="100000"/>
    <x v="12"/>
    <x v="6"/>
    <n v="5000"/>
  </r>
  <r>
    <s v="Campbell"/>
    <s v="Deborah"/>
    <d v="1990-12-15T00:00:00"/>
    <x v="14"/>
    <x v="45"/>
    <n v="72000"/>
    <x v="1"/>
    <x v="2"/>
    <n v="3600"/>
  </r>
  <r>
    <s v="Mitchell"/>
    <s v="Ronald"/>
    <d v="1988-05-20T00:00:00"/>
    <x v="13"/>
    <x v="46"/>
    <n v="91000"/>
    <x v="4"/>
    <x v="7"/>
    <n v="0"/>
  </r>
  <r>
    <s v="Carter"/>
    <s v="Dorothy"/>
    <d v="1995-01-08T00:00:00"/>
    <x v="12"/>
    <x v="47"/>
    <n v="68000"/>
    <x v="17"/>
    <x v="6"/>
    <n v="3400"/>
  </r>
  <r>
    <s v="Roberts"/>
    <s v="Kenneth"/>
    <d v="1986-09-14T00:00:00"/>
    <x v="15"/>
    <x v="48"/>
    <n v="115000"/>
    <x v="10"/>
    <x v="3"/>
    <n v="0"/>
  </r>
  <r>
    <s v="Gomez"/>
    <s v="Ashley"/>
    <d v="1993-04-26T00:00:00"/>
    <x v="15"/>
    <x v="49"/>
    <n v="63000"/>
    <x v="7"/>
    <x v="6"/>
    <n v="3150"/>
  </r>
  <r>
    <s v="Phillips"/>
    <s v="Joshua"/>
    <d v="1989-11-02T00:00:00"/>
    <x v="5"/>
    <x v="50"/>
    <n v="85000"/>
    <x v="16"/>
    <x v="8"/>
    <n v="8500"/>
  </r>
  <r>
    <s v="Evans"/>
    <s v="Kathleen"/>
    <d v="1982-08-17T00:00:00"/>
    <x v="3"/>
    <x v="51"/>
    <n v="140000"/>
    <x v="2"/>
    <x v="10"/>
    <n v="0"/>
  </r>
  <r>
    <s v="Turner"/>
    <s v="Matthew"/>
    <d v="1996-06-23T00:00:00"/>
    <x v="1"/>
    <x v="52"/>
    <n v="60000"/>
    <x v="13"/>
    <x v="6"/>
    <n v="3000"/>
  </r>
  <r>
    <s v="Diaz"/>
    <s v="Christine"/>
    <d v="1987-03-19T00:00:00"/>
    <x v="10"/>
    <x v="53"/>
    <n v="98000"/>
    <x v="6"/>
    <x v="1"/>
    <n v="4900"/>
  </r>
  <r>
    <s v="Parker"/>
    <s v="Scott"/>
    <d v="1984-10-11T00:00:00"/>
    <x v="8"/>
    <x v="54"/>
    <n v="90000"/>
    <x v="11"/>
    <x v="3"/>
    <n v="0"/>
  </r>
  <r>
    <s v="Cruz"/>
    <s v="Amy"/>
    <d v="1992-07-07T00:00:00"/>
    <x v="1"/>
    <x v="55"/>
    <n v="95000"/>
    <x v="3"/>
    <x v="4"/>
    <n v="4750"/>
  </r>
  <r>
    <s v="Edwards"/>
    <s v="Brandon"/>
    <d v="1985-05-29T00:00:00"/>
    <x v="6"/>
    <x v="56"/>
    <n v="88000"/>
    <x v="15"/>
    <x v="7"/>
    <n v="0"/>
  </r>
  <r>
    <s v="Collins"/>
    <s v="Emma"/>
    <d v="1994-12-31T00:00:00"/>
    <x v="7"/>
    <x v="57"/>
    <n v="62000"/>
    <x v="17"/>
    <x v="0"/>
    <n v="3100"/>
  </r>
  <r>
    <s v="Stewart"/>
    <s v="Nicole"/>
    <d v="1988-02-13T00:00:00"/>
    <x v="7"/>
    <x v="58"/>
    <n v="67000"/>
    <x v="6"/>
    <x v="5"/>
    <n v="6700"/>
  </r>
  <r>
    <s v="Morris"/>
    <s v="Jerry"/>
    <d v="1983-06-09T00:00:00"/>
    <x v="7"/>
    <x v="59"/>
    <n v="120000"/>
    <x v="12"/>
    <x v="6"/>
    <n v="6000"/>
  </r>
  <r>
    <s v="Murphy"/>
    <s v="Helen"/>
    <d v="1991-09-24T00:00:00"/>
    <x v="12"/>
    <x v="60"/>
    <n v="58000"/>
    <x v="9"/>
    <x v="2"/>
    <n v="2900"/>
  </r>
  <r>
    <s v="Cook"/>
    <s v="Rachel"/>
    <d v="1986-04-16T00:00:00"/>
    <x v="7"/>
    <x v="61"/>
    <n v="82000"/>
    <x v="10"/>
    <x v="0"/>
    <n v="4100"/>
  </r>
  <r>
    <s v="Rogers"/>
    <s v="Samuel"/>
    <d v="1989-08-03T00:00:00"/>
    <x v="3"/>
    <x v="62"/>
    <n v="92000"/>
    <x v="16"/>
    <x v="10"/>
    <n v="0"/>
  </r>
  <r>
    <s v="Morgan"/>
    <s v="Anna"/>
    <d v="1995-03-28T00:00:00"/>
    <x v="2"/>
    <x v="63"/>
    <n v="61000"/>
    <x v="5"/>
    <x v="4"/>
    <n v="3050"/>
  </r>
  <r>
    <s v="Peterson"/>
    <s v="Justin"/>
    <d v="1984-11-22T00:00:00"/>
    <x v="4"/>
    <x v="64"/>
    <n v="135000"/>
    <x v="11"/>
    <x v="3"/>
    <n v="0"/>
  </r>
  <r>
    <s v="Cooper"/>
    <s v="Megan"/>
    <d v="1993-10-05T00:00:00"/>
    <x v="14"/>
    <x v="65"/>
    <n v="70000"/>
    <x v="7"/>
    <x v="2"/>
    <n v="3500"/>
  </r>
  <r>
    <s v="Reed"/>
    <s v="Nathan"/>
    <d v="1987-12-10T00:00:00"/>
    <x v="9"/>
    <x v="66"/>
    <n v="105000"/>
    <x v="6"/>
    <x v="0"/>
    <n v="5250"/>
  </r>
  <r>
    <s v="Bailey"/>
    <s v="Samantha"/>
    <d v="1990-06-17T00:00:00"/>
    <x v="5"/>
    <x v="67"/>
    <n v="65000"/>
    <x v="1"/>
    <x v="4"/>
    <n v="3250"/>
  </r>
  <r>
    <s v="Bell"/>
    <s v="Patrick"/>
    <d v="1985-01-14T00:00:00"/>
    <x v="11"/>
    <x v="68"/>
    <n v="110000"/>
    <x v="11"/>
    <x v="10"/>
    <n v="0"/>
  </r>
  <r>
    <s v="Murphy"/>
    <s v="Olivia"/>
    <d v="1996-05-19T00:00:00"/>
    <x v="13"/>
    <x v="22"/>
    <n v="63000"/>
    <x v="13"/>
    <x v="6"/>
    <n v="3150"/>
  </r>
  <r>
    <s v="Howard"/>
    <s v="Dennis"/>
    <d v="1988-07-26T00:00:00"/>
    <x v="13"/>
    <x v="69"/>
    <n v="115000"/>
    <x v="4"/>
    <x v="3"/>
    <n v="0"/>
  </r>
  <r>
    <s v="Hughes"/>
    <s v="Victoria"/>
    <d v="1992-04-08T00:00:00"/>
    <x v="12"/>
    <x v="70"/>
    <n v="78000"/>
    <x v="3"/>
    <x v="1"/>
    <n v="3900"/>
  </r>
  <r>
    <s v="Long"/>
    <s v="Gregory"/>
    <d v="1983-09-12T00:00:00"/>
    <x v="1"/>
    <x v="71"/>
    <n v="85000"/>
    <x v="12"/>
    <x v="7"/>
    <n v="0"/>
  </r>
  <r>
    <s v="Foster"/>
    <s v="Brenda"/>
    <d v="1994-11-01T00:00:00"/>
    <x v="6"/>
    <x v="41"/>
    <n v="69000"/>
    <x v="17"/>
    <x v="6"/>
    <n v="3450"/>
  </r>
  <r>
    <s v="Sanders"/>
    <s v="Ethan"/>
    <d v="1986-03-24T00:00:00"/>
    <x v="1"/>
    <x v="72"/>
    <n v="90000"/>
    <x v="10"/>
    <x v="0"/>
    <n v="4500"/>
  </r>
  <r>
    <s v="Ross"/>
    <s v="Cheryl"/>
    <d v="1989-10-29T00:00:00"/>
    <x v="10"/>
    <x v="73"/>
    <n v="95000"/>
    <x v="16"/>
    <x v="8"/>
    <n v="9500"/>
  </r>
  <r>
    <s v="Price"/>
    <s v="Aaron"/>
    <d v="1982-12-05T00:00:00"/>
    <x v="7"/>
    <x v="74"/>
    <n v="145000"/>
    <x v="2"/>
    <x v="0"/>
    <n v="7250"/>
  </r>
  <r>
    <s v="Simmons"/>
    <s v="Katherine"/>
    <d v="1991-07-20T00:00:00"/>
    <x v="8"/>
    <x v="75"/>
    <n v="72000"/>
    <x v="9"/>
    <x v="2"/>
    <n v="3600"/>
  </r>
  <r>
    <s v="Bennett"/>
    <s v="Peter"/>
    <d v="1987-05-03T00:00:00"/>
    <x v="12"/>
    <x v="76"/>
    <n v="88000"/>
    <x v="6"/>
    <x v="10"/>
    <n v="0"/>
  </r>
  <r>
    <s v="Wood"/>
    <s v="Andrea"/>
    <d v="1995-02-16T00:00:00"/>
    <x v="3"/>
    <x v="77"/>
    <n v="60000"/>
    <x v="17"/>
    <x v="1"/>
    <n v="3000"/>
  </r>
  <r>
    <s v="Barnes"/>
    <s v="Jonathan"/>
    <d v="1984-08-21T00:00:00"/>
    <x v="10"/>
    <x v="78"/>
    <n v="100000"/>
    <x v="11"/>
    <x v="3"/>
    <n v="0"/>
  </r>
  <r>
    <s v="Gray"/>
    <s v="Hannah"/>
    <d v="1993-06-12T00:00:00"/>
    <x v="15"/>
    <x v="40"/>
    <n v="74000"/>
    <x v="7"/>
    <x v="0"/>
    <n v="3700"/>
  </r>
  <r>
    <s v="Coleman"/>
    <s v="Walter"/>
    <d v="1988-01-25T00:00:00"/>
    <x v="2"/>
    <x v="79"/>
    <n v="125000"/>
    <x v="6"/>
    <x v="10"/>
    <n v="0"/>
  </r>
  <r>
    <s v="Jenkins"/>
    <s v="Madison"/>
    <d v="1996-09-09T00:00:00"/>
    <x v="1"/>
    <x v="80"/>
    <n v="61000"/>
    <x v="13"/>
    <x v="2"/>
    <n v="3050"/>
  </r>
  <r>
    <s v="Perry"/>
    <s v="Kyle"/>
    <d v="1985-04-07T00:00:00"/>
    <x v="1"/>
    <x v="81"/>
    <n v="98000"/>
    <x v="15"/>
    <x v="0"/>
    <n v="4900"/>
  </r>
  <r>
    <s v="Powell"/>
    <s v="Alexis"/>
    <d v="1990-12-31T00:00:00"/>
    <x v="3"/>
    <x v="82"/>
    <n v="66000"/>
    <x v="1"/>
    <x v="1"/>
    <n v="3300"/>
  </r>
  <r>
    <s v="Russell"/>
    <s v="Gabriel"/>
    <d v="1983-03-18T00:00:00"/>
    <x v="11"/>
    <x v="83"/>
    <n v="130000"/>
    <x v="12"/>
    <x v="7"/>
    <n v="0"/>
  </r>
  <r>
    <s v="Griffin"/>
    <s v="Jasmine"/>
    <d v="1994-07-14T00:00:00"/>
    <x v="13"/>
    <x v="17"/>
    <n v="64000"/>
    <x v="17"/>
    <x v="6"/>
    <n v="3200"/>
  </r>
  <r>
    <s v="Diaz"/>
    <s v="Philip"/>
    <d v="1987-10-08T00:00:00"/>
    <x v="15"/>
    <x v="11"/>
    <n v="118000"/>
    <x v="6"/>
    <x v="3"/>
    <n v="0"/>
  </r>
  <r>
    <s v="Hayes"/>
    <s v="Tiffany"/>
    <d v="1992-05-27T00:00:00"/>
    <x v="3"/>
    <x v="84"/>
    <n v="67000"/>
    <x v="3"/>
    <x v="2"/>
    <n v="3350"/>
  </r>
  <r>
    <s v="Myers"/>
    <s v="Roger"/>
    <d v="1986-02-09T00:00:00"/>
    <x v="2"/>
    <x v="85"/>
    <n v="92000"/>
    <x v="15"/>
    <x v="0"/>
    <n v="4600"/>
  </r>
  <r>
    <s v="Ford"/>
    <s v="Monica"/>
    <d v="1991-08-23T00:00:00"/>
    <x v="2"/>
    <x v="86"/>
    <n v="68000"/>
    <x v="9"/>
    <x v="4"/>
    <n v="3400"/>
  </r>
  <r>
    <s v="Hamilton"/>
    <s v="Keith"/>
    <d v="1984-06-30T00:00:00"/>
    <x v="5"/>
    <x v="14"/>
    <n v="110000"/>
    <x v="11"/>
    <x v="7"/>
    <n v="0"/>
  </r>
  <r>
    <s v="Graham"/>
    <s v="Crystal"/>
    <d v="1995-04-02T00:00:00"/>
    <x v="6"/>
    <x v="59"/>
    <n v="62000"/>
    <x v="5"/>
    <x v="6"/>
    <n v="3100"/>
  </r>
  <r>
    <s v="Sullivan"/>
    <s v="Eugene"/>
    <d v="1989-11-15T00:00:00"/>
    <x v="8"/>
    <x v="87"/>
    <n v="105000"/>
    <x v="16"/>
    <x v="7"/>
    <n v="0"/>
  </r>
  <r>
    <s v="Wallace"/>
    <s v="Alex"/>
    <d v="1993-01-28T00:00:00"/>
    <x v="8"/>
    <x v="44"/>
    <n v="70000"/>
    <x v="3"/>
    <x v="6"/>
    <n v="3500"/>
  </r>
  <r>
    <s v="Woods"/>
    <s v="Marie"/>
    <d v="1988-08-04T00:00:00"/>
    <x v="8"/>
    <x v="45"/>
    <n v="95000"/>
    <x v="4"/>
    <x v="2"/>
    <n v="4750"/>
  </r>
  <r>
    <s v="Cole"/>
    <s v="Dylan"/>
    <d v="1985-12-12T00:00:00"/>
    <x v="14"/>
    <x v="28"/>
    <n v="115000"/>
    <x v="15"/>
    <x v="3"/>
    <n v="0"/>
  </r>
  <r>
    <s v="West"/>
    <s v="Vanessa"/>
    <d v="1990-09-26T00:00:00"/>
    <x v="13"/>
    <x v="88"/>
    <n v="65000"/>
    <x v="1"/>
    <x v="5"/>
    <n v="6500"/>
  </r>
  <r>
    <s v="Jordan"/>
    <s v="Wayne"/>
    <d v="1983-04-19T00:00:00"/>
    <x v="15"/>
    <x v="89"/>
    <n v="140000"/>
    <x v="12"/>
    <x v="8"/>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B3A2F-BA24-489D-969A-64D2233EC98B}" name="Tabella pivot2" cacheId="1456"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multipleFieldFilters="0" chartFormat="5">
  <location ref="A1:B17" firstHeaderRow="1" firstDataRow="1" firstDataCol="1"/>
  <pivotFields count="9">
    <pivotField compact="0" outline="0" showAll="0"/>
    <pivotField compact="0" outline="0" showAll="0"/>
    <pivotField compact="0" numFmtId="14" outline="0" showAll="0"/>
    <pivotField axis="axisRow" compact="0" outline="0" showAll="0">
      <items count="17">
        <item x="12"/>
        <item x="5"/>
        <item x="10"/>
        <item x="6"/>
        <item x="7"/>
        <item x="1"/>
        <item x="9"/>
        <item x="14"/>
        <item x="15"/>
        <item x="3"/>
        <item x="8"/>
        <item x="2"/>
        <item x="13"/>
        <item x="4"/>
        <item x="11"/>
        <item x="0"/>
        <item t="default"/>
      </items>
    </pivotField>
    <pivotField compact="0" numFmtId="14" outline="0" showAll="0"/>
    <pivotField dataField="1" compact="0" outline="0" showAll="0"/>
    <pivotField compact="0" numFmtId="1" outline="0" showAll="0"/>
    <pivotField compact="0" numFmtId="1" outline="0" showAll="0">
      <items count="12">
        <item x="10"/>
        <item x="7"/>
        <item x="3"/>
        <item x="0"/>
        <item x="6"/>
        <item x="2"/>
        <item x="4"/>
        <item x="1"/>
        <item x="5"/>
        <item x="8"/>
        <item x="9"/>
        <item t="default"/>
      </items>
    </pivotField>
    <pivotField compact="0" outline="0" showAll="0"/>
  </pivotFields>
  <rowFields count="1">
    <field x="3"/>
  </rowFields>
  <rowItems count="16">
    <i>
      <x/>
    </i>
    <i>
      <x v="1"/>
    </i>
    <i>
      <x v="2"/>
    </i>
    <i>
      <x v="3"/>
    </i>
    <i>
      <x v="4"/>
    </i>
    <i>
      <x v="5"/>
    </i>
    <i>
      <x v="6"/>
    </i>
    <i>
      <x v="7"/>
    </i>
    <i>
      <x v="8"/>
    </i>
    <i>
      <x v="9"/>
    </i>
    <i>
      <x v="10"/>
    </i>
    <i>
      <x v="11"/>
    </i>
    <i>
      <x v="12"/>
    </i>
    <i>
      <x v="13"/>
    </i>
    <i>
      <x v="14"/>
    </i>
    <i>
      <x v="15"/>
    </i>
  </rowItems>
  <colItems count="1">
    <i/>
  </colItems>
  <dataFields count="1">
    <dataField name="Media di Annual Salary" fld="5" subtotal="average" baseField="0" baseItem="0" numFmtId="2"/>
  </dataFields>
  <formats count="6">
    <format dxfId="0">
      <pivotArea outline="0" collapsedLevelsAreSubtotals="1" fieldPosition="0"/>
    </format>
    <format dxfId="1">
      <pivotArea type="all" dataOnly="0" outline="0" fieldPosition="0"/>
    </format>
    <format dxfId="2">
      <pivotArea outline="0" collapsedLevelsAreSubtotals="1" fieldPosition="0"/>
    </format>
    <format dxfId="3">
      <pivotArea field="3" type="button" dataOnly="0" labelOnly="1" outline="0" axis="axisRow" fieldPosition="0"/>
    </format>
    <format dxfId="4">
      <pivotArea dataOnly="0" labelOnly="1" outline="0" fieldPosition="0">
        <references count="1">
          <reference field="3" count="0"/>
        </references>
      </pivotArea>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5"/>
  <cols>
    <col min="1" max="1" width="14.5703125" customWidth="1"/>
  </cols>
  <sheetData>
    <row r="1" spans="1:1">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E6E62-B13F-4047-8796-A3CF229B64AF}">
  <dimension ref="A1:E5"/>
  <sheetViews>
    <sheetView workbookViewId="0">
      <selection activeCell="D8" sqref="D8"/>
    </sheetView>
  </sheetViews>
  <sheetFormatPr defaultRowHeight="15"/>
  <cols>
    <col min="1" max="1" width="4.7109375" customWidth="1"/>
    <col min="2" max="2" width="12" customWidth="1"/>
    <col min="3" max="3" width="12.28515625" customWidth="1"/>
    <col min="4" max="4" width="15.28515625" customWidth="1"/>
    <col min="5" max="5" width="125.42578125" customWidth="1"/>
  </cols>
  <sheetData>
    <row r="1" spans="1:5">
      <c r="A1" s="1"/>
      <c r="B1" s="3" t="s">
        <v>1</v>
      </c>
      <c r="C1" s="3" t="s">
        <v>2</v>
      </c>
      <c r="D1" s="3" t="s">
        <v>3</v>
      </c>
    </row>
    <row r="2" spans="1:5">
      <c r="A2" s="1">
        <v>1</v>
      </c>
      <c r="B2" s="1" t="s">
        <v>4</v>
      </c>
      <c r="C2" s="1" t="s">
        <v>5</v>
      </c>
      <c r="D2" s="2" t="str">
        <f>B2 &amp; ", " &amp; C2</f>
        <v>Jean, Dupont</v>
      </c>
    </row>
    <row r="3" spans="1:5">
      <c r="A3" s="1">
        <v>2</v>
      </c>
      <c r="B3" s="1" t="s">
        <v>6</v>
      </c>
      <c r="C3" s="1" t="s">
        <v>7</v>
      </c>
      <c r="D3" s="2" t="str">
        <f>B3 &amp; ", " &amp; C3</f>
        <v>Jacques, Durant</v>
      </c>
    </row>
    <row r="4" spans="1:5" ht="17.25" customHeight="1">
      <c r="E4" s="4" t="s">
        <v>8</v>
      </c>
    </row>
    <row r="5" spans="1:5">
      <c r="B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A2FD3-512B-48D7-8BE4-A36D12D6E869}">
  <dimension ref="A1:F4"/>
  <sheetViews>
    <sheetView workbookViewId="0">
      <selection activeCell="F5" sqref="F5"/>
    </sheetView>
  </sheetViews>
  <sheetFormatPr defaultRowHeight="15"/>
  <cols>
    <col min="1" max="1" width="5.140625" customWidth="1"/>
    <col min="2" max="2" width="12" customWidth="1"/>
    <col min="3" max="3" width="11.7109375" customWidth="1"/>
    <col min="4" max="4" width="13.42578125" customWidth="1"/>
    <col min="5" max="5" width="20.42578125" customWidth="1"/>
    <col min="6" max="6" width="131.5703125" customWidth="1"/>
  </cols>
  <sheetData>
    <row r="1" spans="1:6">
      <c r="A1" s="1"/>
      <c r="B1" s="3" t="s">
        <v>1</v>
      </c>
      <c r="C1" s="3" t="s">
        <v>2</v>
      </c>
      <c r="D1" s="3" t="s">
        <v>9</v>
      </c>
      <c r="E1" s="3" t="s">
        <v>10</v>
      </c>
    </row>
    <row r="2" spans="1:6">
      <c r="A2" s="1">
        <v>1</v>
      </c>
      <c r="B2" s="1" t="s">
        <v>4</v>
      </c>
      <c r="C2" s="1" t="s">
        <v>5</v>
      </c>
      <c r="D2" s="1">
        <v>1985</v>
      </c>
      <c r="E2" s="1" t="str">
        <f>LOWER(B2 &amp; "_" &amp; C2 &amp; "_" &amp; D2)</f>
        <v>jean_dupont_1985</v>
      </c>
    </row>
    <row r="3" spans="1:6">
      <c r="A3" s="1">
        <v>2</v>
      </c>
      <c r="B3" s="1" t="s">
        <v>6</v>
      </c>
      <c r="C3" s="1" t="s">
        <v>7</v>
      </c>
      <c r="D3" s="1">
        <v>1990</v>
      </c>
      <c r="E3" s="1" t="str">
        <f>LOWER(B3 &amp; "_" &amp; C3 &amp; "_" &amp; D3)</f>
        <v>jacques_durant_1990</v>
      </c>
    </row>
    <row r="4" spans="1:6" ht="27.75" customHeight="1">
      <c r="F4" s="4"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DCCB-86CA-4E84-B34B-A9B14627DCDB}">
  <dimension ref="A1:F5"/>
  <sheetViews>
    <sheetView workbookViewId="0">
      <selection activeCell="F5" sqref="F5"/>
    </sheetView>
  </sheetViews>
  <sheetFormatPr defaultRowHeight="15"/>
  <cols>
    <col min="1" max="1" width="5.140625" customWidth="1"/>
    <col min="2" max="2" width="12" customWidth="1"/>
    <col min="3" max="3" width="11.7109375" customWidth="1"/>
    <col min="4" max="4" width="13.42578125" customWidth="1"/>
    <col min="5" max="5" width="20.5703125" customWidth="1"/>
    <col min="6" max="6" width="131.5703125" customWidth="1"/>
  </cols>
  <sheetData>
    <row r="1" spans="1:6">
      <c r="A1" s="1"/>
      <c r="B1" s="3" t="s">
        <v>1</v>
      </c>
      <c r="C1" s="3" t="s">
        <v>2</v>
      </c>
      <c r="D1" s="3" t="s">
        <v>9</v>
      </c>
      <c r="E1" s="3" t="s">
        <v>10</v>
      </c>
    </row>
    <row r="2" spans="1:6" ht="13.5" customHeight="1">
      <c r="A2" s="1">
        <v>1</v>
      </c>
      <c r="B2" s="1" t="s">
        <v>4</v>
      </c>
      <c r="C2" s="1" t="s">
        <v>5</v>
      </c>
      <c r="D2" s="1">
        <v>1985</v>
      </c>
      <c r="E2" s="2" t="str">
        <f>IF(D2 &lt; 1990, "OLD_" &amp; UPPER(B2) &amp; "|" &amp; UPPER(C2), "NEW_" &amp; LOWER(B2) &amp; "-" &amp; LOWER(C2))</f>
        <v>OLD_JEAN|DUPONT</v>
      </c>
    </row>
    <row r="3" spans="1:6">
      <c r="A3" s="1">
        <v>2</v>
      </c>
      <c r="B3" s="1" t="s">
        <v>6</v>
      </c>
      <c r="C3" s="1" t="s">
        <v>7</v>
      </c>
      <c r="D3" s="1">
        <v>1990</v>
      </c>
      <c r="E3" s="2" t="str">
        <f t="shared" ref="E3:E4" si="0">IF(D3 &lt; 1990, "OLD_" &amp; UPPER(B3) &amp; "|" &amp; UPPER(C3), "NEW_" &amp; LOWER(B3) &amp; "-" &amp; LOWER(C3))</f>
        <v>NEW_jacques-durant</v>
      </c>
    </row>
    <row r="4" spans="1:6" ht="16.5" customHeight="1">
      <c r="A4" s="1">
        <v>3</v>
      </c>
      <c r="B4" s="2" t="s">
        <v>12</v>
      </c>
      <c r="C4" s="1" t="s">
        <v>13</v>
      </c>
      <c r="D4" s="1">
        <v>1980</v>
      </c>
      <c r="E4" s="2" t="str">
        <f t="shared" si="0"/>
        <v>OLD_MARIE|DUPUIS</v>
      </c>
    </row>
    <row r="5" spans="1:6" ht="57.75">
      <c r="F5" s="4"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25DE-F69C-475D-BE4B-9CB30AF0413A}">
  <dimension ref="A1:J116"/>
  <sheetViews>
    <sheetView topLeftCell="A92" workbookViewId="0">
      <selection activeCell="E2" sqref="E2:E101"/>
    </sheetView>
  </sheetViews>
  <sheetFormatPr defaultRowHeight="15"/>
  <cols>
    <col min="2" max="2" width="13.28515625" customWidth="1"/>
    <col min="3" max="3" width="14.28515625" customWidth="1"/>
    <col min="4" max="4" width="13.7109375" customWidth="1"/>
    <col min="5" max="5" width="29.28515625" bestFit="1" customWidth="1"/>
    <col min="6" max="6" width="13.140625" style="9" customWidth="1"/>
    <col min="7" max="7" width="16.140625" customWidth="1"/>
    <col min="8" max="8" width="116" customWidth="1"/>
    <col min="10" max="10" width="36.5703125" bestFit="1" customWidth="1"/>
  </cols>
  <sheetData>
    <row r="1" spans="1:10">
      <c r="A1" s="1"/>
      <c r="B1" s="3" t="s">
        <v>1</v>
      </c>
      <c r="C1" s="3" t="s">
        <v>2</v>
      </c>
      <c r="D1" s="7" t="s">
        <v>15</v>
      </c>
      <c r="E1" s="3" t="s">
        <v>16</v>
      </c>
      <c r="F1" s="3" t="s">
        <v>17</v>
      </c>
      <c r="G1" s="3" t="s">
        <v>18</v>
      </c>
    </row>
    <row r="2" spans="1:10">
      <c r="A2" s="1">
        <v>1</v>
      </c>
      <c r="B2" s="1" t="s">
        <v>19</v>
      </c>
      <c r="C2" s="6" t="s">
        <v>20</v>
      </c>
      <c r="D2" s="8">
        <v>43252</v>
      </c>
      <c r="E2" s="8" t="s">
        <v>21</v>
      </c>
      <c r="F2" s="8">
        <v>43723</v>
      </c>
      <c r="G2" s="1">
        <v>85000</v>
      </c>
    </row>
    <row r="3" spans="1:10">
      <c r="A3" s="1">
        <v>2</v>
      </c>
      <c r="B3" s="1" t="s">
        <v>22</v>
      </c>
      <c r="C3" s="6" t="s">
        <v>23</v>
      </c>
      <c r="D3" s="8">
        <v>33076</v>
      </c>
      <c r="E3" s="8" t="s">
        <v>24</v>
      </c>
      <c r="F3" s="8">
        <v>42104</v>
      </c>
      <c r="G3" s="1">
        <v>95000</v>
      </c>
    </row>
    <row r="4" spans="1:10">
      <c r="A4" s="1">
        <v>3</v>
      </c>
      <c r="B4" s="1" t="s">
        <v>25</v>
      </c>
      <c r="C4" s="6" t="s">
        <v>26</v>
      </c>
      <c r="D4" s="8">
        <v>30285</v>
      </c>
      <c r="E4" s="8" t="s">
        <v>27</v>
      </c>
      <c r="F4" s="8">
        <v>43891</v>
      </c>
      <c r="G4" s="1">
        <v>110000</v>
      </c>
    </row>
    <row r="5" spans="1:10">
      <c r="A5" s="1">
        <v>4</v>
      </c>
      <c r="B5" s="1" t="s">
        <v>28</v>
      </c>
      <c r="C5" s="6" t="s">
        <v>29</v>
      </c>
      <c r="D5" s="8">
        <v>33738</v>
      </c>
      <c r="E5" s="8" t="s">
        <v>30</v>
      </c>
      <c r="F5" s="8">
        <v>42967</v>
      </c>
      <c r="G5" s="1">
        <v>75000</v>
      </c>
    </row>
    <row r="6" spans="1:10">
      <c r="A6" s="1">
        <v>5</v>
      </c>
      <c r="B6" s="1" t="s">
        <v>31</v>
      </c>
      <c r="C6" s="6" t="s">
        <v>32</v>
      </c>
      <c r="D6" s="8">
        <v>32391</v>
      </c>
      <c r="E6" s="8" t="s">
        <v>33</v>
      </c>
      <c r="F6" s="8">
        <v>44206</v>
      </c>
      <c r="G6" s="1">
        <v>70000</v>
      </c>
    </row>
    <row r="7" spans="1:10">
      <c r="A7" s="1">
        <v>6</v>
      </c>
      <c r="B7" s="1" t="s">
        <v>34</v>
      </c>
      <c r="C7" s="6" t="s">
        <v>35</v>
      </c>
      <c r="D7" s="8">
        <v>35058</v>
      </c>
      <c r="E7" s="8" t="s">
        <v>30</v>
      </c>
      <c r="F7" s="8">
        <v>42689</v>
      </c>
      <c r="G7" s="1">
        <v>65000</v>
      </c>
      <c r="J7" s="4"/>
    </row>
    <row r="8" spans="1:10">
      <c r="A8" s="1">
        <v>7</v>
      </c>
      <c r="B8" s="1" t="s">
        <v>36</v>
      </c>
      <c r="C8" s="6" t="s">
        <v>37</v>
      </c>
      <c r="D8" s="8">
        <v>31885</v>
      </c>
      <c r="E8" s="8" t="s">
        <v>38</v>
      </c>
      <c r="F8" s="8">
        <v>43647</v>
      </c>
      <c r="G8" s="1">
        <v>105000</v>
      </c>
    </row>
    <row r="9" spans="1:10">
      <c r="A9" s="1">
        <v>8</v>
      </c>
      <c r="B9" s="1" t="s">
        <v>39</v>
      </c>
      <c r="C9" s="6" t="s">
        <v>40</v>
      </c>
      <c r="D9" s="8">
        <v>34193</v>
      </c>
      <c r="E9" s="8" t="s">
        <v>41</v>
      </c>
      <c r="F9" s="8">
        <v>41760</v>
      </c>
      <c r="G9" s="1">
        <v>90000</v>
      </c>
    </row>
    <row r="10" spans="1:10">
      <c r="A10" s="1">
        <v>9</v>
      </c>
      <c r="B10" s="1" t="s">
        <v>42</v>
      </c>
      <c r="C10" s="6" t="s">
        <v>43</v>
      </c>
      <c r="D10" s="8">
        <v>29279</v>
      </c>
      <c r="E10" s="8" t="s">
        <v>44</v>
      </c>
      <c r="F10" s="8">
        <v>43146</v>
      </c>
      <c r="G10" s="1">
        <v>60000</v>
      </c>
    </row>
    <row r="11" spans="1:10">
      <c r="A11" s="1">
        <v>10</v>
      </c>
      <c r="B11" s="1" t="s">
        <v>45</v>
      </c>
      <c r="C11" s="6" t="s">
        <v>46</v>
      </c>
      <c r="D11" s="8">
        <v>33398</v>
      </c>
      <c r="E11" s="8" t="s">
        <v>47</v>
      </c>
      <c r="F11" s="8">
        <v>42795</v>
      </c>
      <c r="G11" s="1">
        <v>80000</v>
      </c>
    </row>
    <row r="12" spans="1:10">
      <c r="A12" s="1">
        <v>11</v>
      </c>
      <c r="B12" s="1" t="s">
        <v>48</v>
      </c>
      <c r="C12" s="6" t="s">
        <v>49</v>
      </c>
      <c r="D12" s="8">
        <v>31688</v>
      </c>
      <c r="E12" s="8" t="s">
        <v>27</v>
      </c>
      <c r="F12" s="8">
        <v>42248</v>
      </c>
      <c r="G12" s="1">
        <v>100000</v>
      </c>
    </row>
    <row r="13" spans="1:10">
      <c r="A13" s="1">
        <v>12</v>
      </c>
      <c r="B13" s="1" t="s">
        <v>50</v>
      </c>
      <c r="C13" s="6" t="s">
        <v>51</v>
      </c>
      <c r="D13" s="8">
        <v>30882</v>
      </c>
      <c r="E13" s="8" t="s">
        <v>27</v>
      </c>
      <c r="F13" s="8">
        <v>44136</v>
      </c>
      <c r="G13" s="1">
        <v>98000</v>
      </c>
    </row>
    <row r="14" spans="1:10">
      <c r="A14" s="1">
        <v>13</v>
      </c>
      <c r="B14" s="1" t="s">
        <v>52</v>
      </c>
      <c r="C14" s="6" t="s">
        <v>53</v>
      </c>
      <c r="D14" s="8">
        <v>34355</v>
      </c>
      <c r="E14" s="8" t="s">
        <v>54</v>
      </c>
      <c r="F14" s="8">
        <v>43296</v>
      </c>
      <c r="G14" s="1">
        <v>55000</v>
      </c>
    </row>
    <row r="15" spans="1:10">
      <c r="A15" s="1">
        <v>14</v>
      </c>
      <c r="B15" s="1" t="s">
        <v>55</v>
      </c>
      <c r="C15" s="6" t="s">
        <v>56</v>
      </c>
      <c r="D15" s="8">
        <v>32575</v>
      </c>
      <c r="E15" s="8" t="s">
        <v>54</v>
      </c>
      <c r="F15" s="8">
        <v>42401</v>
      </c>
      <c r="G15" s="1">
        <v>58000</v>
      </c>
    </row>
    <row r="16" spans="1:10">
      <c r="A16" s="1">
        <v>15</v>
      </c>
      <c r="B16" s="1" t="s">
        <v>57</v>
      </c>
      <c r="C16" s="6" t="s">
        <v>58</v>
      </c>
      <c r="D16" s="8">
        <v>30661</v>
      </c>
      <c r="E16" s="8" t="s">
        <v>54</v>
      </c>
      <c r="F16" s="8">
        <v>44621</v>
      </c>
      <c r="G16" s="1">
        <v>115000</v>
      </c>
    </row>
    <row r="17" spans="1:7">
      <c r="A17" s="1">
        <v>16</v>
      </c>
      <c r="B17" s="1" t="s">
        <v>59</v>
      </c>
      <c r="C17" s="6" t="s">
        <v>60</v>
      </c>
      <c r="D17" s="8">
        <v>35185</v>
      </c>
      <c r="E17" s="8" t="s">
        <v>27</v>
      </c>
      <c r="F17" s="8">
        <v>41487</v>
      </c>
      <c r="G17" s="1">
        <v>70000</v>
      </c>
    </row>
    <row r="18" spans="1:7">
      <c r="A18" s="1">
        <v>17</v>
      </c>
      <c r="B18" s="1" t="s">
        <v>61</v>
      </c>
      <c r="C18" s="6" t="s">
        <v>62</v>
      </c>
      <c r="D18" s="8">
        <v>29723</v>
      </c>
      <c r="E18" s="8" t="s">
        <v>30</v>
      </c>
      <c r="F18" s="8">
        <v>43570</v>
      </c>
      <c r="G18" s="1">
        <v>85000</v>
      </c>
    </row>
    <row r="19" spans="1:7">
      <c r="A19" s="1">
        <v>18</v>
      </c>
      <c r="B19" s="1" t="s">
        <v>63</v>
      </c>
      <c r="C19" s="6" t="s">
        <v>64</v>
      </c>
      <c r="D19" s="8">
        <v>33139</v>
      </c>
      <c r="E19" s="8" t="s">
        <v>65</v>
      </c>
      <c r="F19" s="8">
        <v>43221</v>
      </c>
      <c r="G19" s="1">
        <v>72000</v>
      </c>
    </row>
    <row r="20" spans="1:7">
      <c r="A20" s="1">
        <v>19</v>
      </c>
      <c r="B20" s="1" t="s">
        <v>66</v>
      </c>
      <c r="C20" s="6" t="s">
        <v>67</v>
      </c>
      <c r="D20" s="8">
        <v>32087</v>
      </c>
      <c r="E20" s="8" t="s">
        <v>68</v>
      </c>
      <c r="F20" s="8">
        <v>43983</v>
      </c>
      <c r="G20" s="1">
        <v>78000</v>
      </c>
    </row>
    <row r="21" spans="1:7">
      <c r="A21" s="1">
        <v>20</v>
      </c>
      <c r="B21" s="1" t="s">
        <v>69</v>
      </c>
      <c r="C21" s="6" t="s">
        <v>70</v>
      </c>
      <c r="D21" s="8">
        <v>33648</v>
      </c>
      <c r="E21" s="8" t="s">
        <v>68</v>
      </c>
      <c r="F21" s="8">
        <v>42750</v>
      </c>
      <c r="G21" s="1">
        <v>88000</v>
      </c>
    </row>
    <row r="22" spans="1:7">
      <c r="A22" s="1">
        <v>21</v>
      </c>
      <c r="B22" s="1" t="s">
        <v>71</v>
      </c>
      <c r="C22" s="6" t="s">
        <v>57</v>
      </c>
      <c r="D22" s="8">
        <v>31266</v>
      </c>
      <c r="E22" s="8" t="s">
        <v>72</v>
      </c>
      <c r="F22" s="8">
        <v>43344</v>
      </c>
      <c r="G22" s="1">
        <v>74000</v>
      </c>
    </row>
    <row r="23" spans="1:7">
      <c r="A23" s="1">
        <v>22</v>
      </c>
      <c r="B23" s="1" t="s">
        <v>73</v>
      </c>
      <c r="C23" s="6" t="s">
        <v>74</v>
      </c>
      <c r="D23" s="8">
        <v>32496</v>
      </c>
      <c r="E23" s="8" t="s">
        <v>44</v>
      </c>
      <c r="F23" s="8">
        <v>44378</v>
      </c>
      <c r="G23" s="1">
        <v>68000</v>
      </c>
    </row>
    <row r="24" spans="1:7">
      <c r="A24" s="1">
        <v>23</v>
      </c>
      <c r="B24" s="1" t="s">
        <v>75</v>
      </c>
      <c r="C24" s="6" t="s">
        <v>76</v>
      </c>
      <c r="D24" s="8">
        <v>34053</v>
      </c>
      <c r="E24" s="8" t="s">
        <v>24</v>
      </c>
      <c r="F24" s="8">
        <v>43497</v>
      </c>
      <c r="G24" s="1">
        <v>62000</v>
      </c>
    </row>
    <row r="25" spans="1:7">
      <c r="A25" s="1">
        <v>24</v>
      </c>
      <c r="B25" s="1" t="s">
        <v>77</v>
      </c>
      <c r="C25" s="6" t="s">
        <v>78</v>
      </c>
      <c r="D25" s="8">
        <v>31591</v>
      </c>
      <c r="E25" s="8" t="s">
        <v>72</v>
      </c>
      <c r="F25" s="8">
        <v>42552</v>
      </c>
      <c r="G25" s="1">
        <v>73000</v>
      </c>
    </row>
    <row r="26" spans="1:7">
      <c r="A26" s="1">
        <v>25</v>
      </c>
      <c r="B26" s="1" t="s">
        <v>79</v>
      </c>
      <c r="C26" s="6" t="s">
        <v>80</v>
      </c>
      <c r="D26" s="8">
        <v>30784</v>
      </c>
      <c r="E26" s="8" t="s">
        <v>54</v>
      </c>
      <c r="F26" s="8">
        <v>43174</v>
      </c>
      <c r="G26" s="1">
        <v>120000</v>
      </c>
    </row>
    <row r="27" spans="1:7">
      <c r="A27" s="1">
        <v>26</v>
      </c>
      <c r="B27" s="1" t="s">
        <v>81</v>
      </c>
      <c r="C27" s="6" t="s">
        <v>82</v>
      </c>
      <c r="D27" s="8">
        <v>33520</v>
      </c>
      <c r="E27" s="8" t="s">
        <v>38</v>
      </c>
      <c r="F27" s="8">
        <v>42887</v>
      </c>
      <c r="G27" s="1">
        <v>67000</v>
      </c>
    </row>
    <row r="28" spans="1:7">
      <c r="A28" s="1">
        <v>27</v>
      </c>
      <c r="B28" s="1" t="s">
        <v>83</v>
      </c>
      <c r="C28" s="6" t="s">
        <v>84</v>
      </c>
      <c r="D28" s="8">
        <v>32720</v>
      </c>
      <c r="E28" s="8" t="s">
        <v>85</v>
      </c>
      <c r="F28" s="8">
        <v>44562</v>
      </c>
      <c r="G28" s="1">
        <v>92000</v>
      </c>
    </row>
    <row r="29" spans="1:7">
      <c r="A29" s="1">
        <v>28</v>
      </c>
      <c r="B29" s="1" t="s">
        <v>86</v>
      </c>
      <c r="C29" s="6" t="s">
        <v>87</v>
      </c>
      <c r="D29" s="8">
        <v>34824</v>
      </c>
      <c r="E29" s="8" t="s">
        <v>24</v>
      </c>
      <c r="F29" s="8">
        <v>41974</v>
      </c>
      <c r="G29" s="1">
        <v>60000</v>
      </c>
    </row>
    <row r="30" spans="1:7">
      <c r="A30" s="1">
        <v>29</v>
      </c>
      <c r="B30" s="1" t="s">
        <v>88</v>
      </c>
      <c r="C30" s="6" t="s">
        <v>89</v>
      </c>
      <c r="D30" s="8">
        <v>30575</v>
      </c>
      <c r="E30" s="8" t="s">
        <v>90</v>
      </c>
      <c r="F30" s="8">
        <v>43922</v>
      </c>
      <c r="G30" s="1">
        <v>125000</v>
      </c>
    </row>
    <row r="31" spans="1:7">
      <c r="A31" s="1">
        <v>30</v>
      </c>
      <c r="B31" s="1" t="s">
        <v>91</v>
      </c>
      <c r="C31" s="6" t="s">
        <v>92</v>
      </c>
      <c r="D31" s="8">
        <v>34554</v>
      </c>
      <c r="E31" s="8" t="s">
        <v>90</v>
      </c>
      <c r="F31" s="8">
        <v>43374</v>
      </c>
      <c r="G31" s="1">
        <v>64000</v>
      </c>
    </row>
    <row r="32" spans="1:7">
      <c r="A32" s="1">
        <v>31</v>
      </c>
      <c r="B32" s="1" t="s">
        <v>93</v>
      </c>
      <c r="C32" s="6" t="s">
        <v>94</v>
      </c>
      <c r="D32" s="8">
        <v>31799</v>
      </c>
      <c r="E32" s="8" t="s">
        <v>95</v>
      </c>
      <c r="F32" s="8">
        <v>43692</v>
      </c>
      <c r="G32" s="1">
        <v>89000</v>
      </c>
    </row>
    <row r="33" spans="1:7">
      <c r="A33" s="1">
        <v>32</v>
      </c>
      <c r="B33" s="1" t="s">
        <v>96</v>
      </c>
      <c r="C33" s="6" t="s">
        <v>97</v>
      </c>
      <c r="D33" s="8">
        <v>33190</v>
      </c>
      <c r="E33" s="8" t="s">
        <v>68</v>
      </c>
      <c r="F33" s="8">
        <v>40969</v>
      </c>
      <c r="G33" s="1">
        <v>66000</v>
      </c>
    </row>
    <row r="34" spans="1:7">
      <c r="A34" s="1">
        <v>33</v>
      </c>
      <c r="B34" s="1" t="s">
        <v>98</v>
      </c>
      <c r="C34" s="6" t="s">
        <v>99</v>
      </c>
      <c r="D34" s="8">
        <v>30106</v>
      </c>
      <c r="E34" s="8" t="s">
        <v>33</v>
      </c>
      <c r="F34" s="8">
        <v>44317</v>
      </c>
      <c r="G34" s="1">
        <v>150000</v>
      </c>
    </row>
    <row r="35" spans="1:7">
      <c r="A35" s="1">
        <v>34</v>
      </c>
      <c r="B35" s="1" t="s">
        <v>100</v>
      </c>
      <c r="C35" s="6" t="s">
        <v>101</v>
      </c>
      <c r="D35" s="8">
        <v>34310</v>
      </c>
      <c r="E35" s="8" t="s">
        <v>72</v>
      </c>
      <c r="F35" s="8">
        <v>42979</v>
      </c>
      <c r="G35" s="1">
        <v>61000</v>
      </c>
    </row>
    <row r="36" spans="1:7">
      <c r="A36" s="1">
        <v>35</v>
      </c>
      <c r="B36" s="1" t="s">
        <v>102</v>
      </c>
      <c r="C36" s="6" t="s">
        <v>103</v>
      </c>
      <c r="D36" s="8">
        <v>32212</v>
      </c>
      <c r="E36" s="8" t="s">
        <v>33</v>
      </c>
      <c r="F36" s="8">
        <v>44713</v>
      </c>
      <c r="G36" s="1">
        <v>94000</v>
      </c>
    </row>
    <row r="37" spans="1:7">
      <c r="A37" s="1">
        <v>36</v>
      </c>
      <c r="B37" s="1" t="s">
        <v>104</v>
      </c>
      <c r="C37" s="6" t="s">
        <v>105</v>
      </c>
      <c r="D37" s="8">
        <v>35248</v>
      </c>
      <c r="E37" s="8" t="s">
        <v>54</v>
      </c>
      <c r="F37" s="8">
        <v>42461</v>
      </c>
      <c r="G37" s="1">
        <v>76000</v>
      </c>
    </row>
    <row r="38" spans="1:7">
      <c r="A38" s="1">
        <v>37</v>
      </c>
      <c r="B38" s="1" t="s">
        <v>106</v>
      </c>
      <c r="C38" s="6" t="s">
        <v>107</v>
      </c>
      <c r="D38" s="8">
        <v>31409</v>
      </c>
      <c r="E38" s="8" t="s">
        <v>90</v>
      </c>
      <c r="F38" s="8">
        <v>44044</v>
      </c>
      <c r="G38" s="1">
        <v>130000</v>
      </c>
    </row>
    <row r="39" spans="1:7">
      <c r="A39" s="1">
        <v>38</v>
      </c>
      <c r="B39" s="1" t="s">
        <v>108</v>
      </c>
      <c r="C39" s="6" t="s">
        <v>109</v>
      </c>
      <c r="D39" s="8">
        <v>33865</v>
      </c>
      <c r="E39" s="8" t="s">
        <v>38</v>
      </c>
      <c r="F39" s="8">
        <v>43115</v>
      </c>
      <c r="G39" s="1">
        <v>69000</v>
      </c>
    </row>
    <row r="40" spans="1:7">
      <c r="A40" s="1">
        <v>39</v>
      </c>
      <c r="B40" s="1" t="s">
        <v>110</v>
      </c>
      <c r="C40" s="6" t="s">
        <v>111</v>
      </c>
      <c r="D40" s="8">
        <v>32619</v>
      </c>
      <c r="E40" s="8" t="s">
        <v>65</v>
      </c>
      <c r="F40" s="8">
        <v>42856</v>
      </c>
      <c r="G40" s="1">
        <v>87000</v>
      </c>
    </row>
    <row r="41" spans="1:7">
      <c r="A41" s="1">
        <v>40</v>
      </c>
      <c r="B41" s="1" t="s">
        <v>112</v>
      </c>
      <c r="C41" s="6" t="s">
        <v>113</v>
      </c>
      <c r="D41" s="8">
        <v>31649</v>
      </c>
      <c r="E41" s="8" t="s">
        <v>68</v>
      </c>
      <c r="F41" s="8">
        <v>42005</v>
      </c>
      <c r="G41" s="1">
        <v>82000</v>
      </c>
    </row>
    <row r="42" spans="1:7">
      <c r="A42" s="1">
        <v>41</v>
      </c>
      <c r="B42" s="1" t="s">
        <v>114</v>
      </c>
      <c r="C42" s="6" t="s">
        <v>115</v>
      </c>
      <c r="D42" s="8">
        <v>30721</v>
      </c>
      <c r="E42" s="8" t="s">
        <v>44</v>
      </c>
      <c r="F42" s="8">
        <v>43617</v>
      </c>
      <c r="G42" s="1">
        <v>110000</v>
      </c>
    </row>
    <row r="43" spans="1:7">
      <c r="A43" s="1">
        <v>42</v>
      </c>
      <c r="B43" s="1" t="s">
        <v>116</v>
      </c>
      <c r="C43" s="6" t="s">
        <v>117</v>
      </c>
      <c r="D43" s="8">
        <v>33370</v>
      </c>
      <c r="E43" s="8" t="s">
        <v>41</v>
      </c>
      <c r="F43" s="8">
        <v>43191</v>
      </c>
      <c r="G43" s="1">
        <v>70000</v>
      </c>
    </row>
    <row r="44" spans="1:7">
      <c r="A44" s="1">
        <v>43</v>
      </c>
      <c r="B44" s="1" t="s">
        <v>118</v>
      </c>
      <c r="C44" s="6" t="s">
        <v>119</v>
      </c>
      <c r="D44" s="8">
        <v>32057</v>
      </c>
      <c r="E44" s="8" t="s">
        <v>44</v>
      </c>
      <c r="F44" s="8">
        <v>44440</v>
      </c>
      <c r="G44" s="1">
        <v>105000</v>
      </c>
    </row>
    <row r="45" spans="1:7">
      <c r="A45" s="1">
        <v>44</v>
      </c>
      <c r="B45" s="1" t="s">
        <v>120</v>
      </c>
      <c r="C45" s="6" t="s">
        <v>121</v>
      </c>
      <c r="D45" s="8">
        <v>34396</v>
      </c>
      <c r="E45" s="8" t="s">
        <v>68</v>
      </c>
      <c r="F45" s="8">
        <v>42583</v>
      </c>
      <c r="G45" s="1">
        <v>65000</v>
      </c>
    </row>
    <row r="46" spans="1:7">
      <c r="A46" s="1">
        <v>45</v>
      </c>
      <c r="B46" s="1" t="s">
        <v>122</v>
      </c>
      <c r="C46" s="6" t="s">
        <v>123</v>
      </c>
      <c r="D46" s="8">
        <v>30526</v>
      </c>
      <c r="E46" s="8" t="s">
        <v>44</v>
      </c>
      <c r="F46" s="8">
        <v>43525</v>
      </c>
      <c r="G46" s="1">
        <v>100000</v>
      </c>
    </row>
    <row r="47" spans="1:7">
      <c r="A47" s="1">
        <v>46</v>
      </c>
      <c r="B47" s="1" t="s">
        <v>124</v>
      </c>
      <c r="C47" s="6" t="s">
        <v>125</v>
      </c>
      <c r="D47" s="8">
        <v>33222</v>
      </c>
      <c r="E47" s="8" t="s">
        <v>90</v>
      </c>
      <c r="F47" s="8">
        <v>42917</v>
      </c>
      <c r="G47" s="1">
        <v>72000</v>
      </c>
    </row>
    <row r="48" spans="1:7">
      <c r="A48" s="1">
        <v>47</v>
      </c>
      <c r="B48" s="1" t="s">
        <v>126</v>
      </c>
      <c r="C48" s="6" t="s">
        <v>127</v>
      </c>
      <c r="D48" s="8">
        <v>32283</v>
      </c>
      <c r="E48" s="8" t="s">
        <v>85</v>
      </c>
      <c r="F48" s="8">
        <v>44593</v>
      </c>
      <c r="G48" s="1">
        <v>91000</v>
      </c>
    </row>
    <row r="49" spans="1:7">
      <c r="A49" s="1">
        <v>48</v>
      </c>
      <c r="B49" s="1" t="s">
        <v>128</v>
      </c>
      <c r="C49" s="6" t="s">
        <v>129</v>
      </c>
      <c r="D49" s="8">
        <v>34707</v>
      </c>
      <c r="E49" s="8" t="s">
        <v>72</v>
      </c>
      <c r="F49" s="8">
        <v>43252</v>
      </c>
      <c r="G49" s="1">
        <v>68000</v>
      </c>
    </row>
    <row r="50" spans="1:7">
      <c r="A50" s="1">
        <v>49</v>
      </c>
      <c r="B50" s="1" t="s">
        <v>130</v>
      </c>
      <c r="C50" s="6" t="s">
        <v>131</v>
      </c>
      <c r="D50" s="8">
        <v>31669</v>
      </c>
      <c r="E50" s="8" t="s">
        <v>95</v>
      </c>
      <c r="F50" s="8">
        <v>44105</v>
      </c>
      <c r="G50" s="1">
        <v>115000</v>
      </c>
    </row>
    <row r="51" spans="1:7">
      <c r="A51" s="1">
        <v>50</v>
      </c>
      <c r="B51" s="1" t="s">
        <v>132</v>
      </c>
      <c r="C51" s="6" t="s">
        <v>133</v>
      </c>
      <c r="D51" s="8">
        <v>34085</v>
      </c>
      <c r="E51" s="8" t="s">
        <v>95</v>
      </c>
      <c r="F51" s="8">
        <v>43480</v>
      </c>
      <c r="G51" s="1">
        <v>63000</v>
      </c>
    </row>
    <row r="52" spans="1:7">
      <c r="A52" s="1">
        <v>51</v>
      </c>
      <c r="B52" s="1" t="s">
        <v>134</v>
      </c>
      <c r="C52" s="6" t="s">
        <v>135</v>
      </c>
      <c r="D52" s="8">
        <v>32814</v>
      </c>
      <c r="E52" s="8" t="s">
        <v>38</v>
      </c>
      <c r="F52" s="8">
        <v>41395</v>
      </c>
      <c r="G52" s="1">
        <v>85000</v>
      </c>
    </row>
    <row r="53" spans="1:7">
      <c r="A53" s="1">
        <v>52</v>
      </c>
      <c r="B53" s="1" t="s">
        <v>136</v>
      </c>
      <c r="C53" s="6" t="s">
        <v>137</v>
      </c>
      <c r="D53" s="8">
        <v>30180</v>
      </c>
      <c r="E53" s="8" t="s">
        <v>30</v>
      </c>
      <c r="F53" s="8">
        <v>44743</v>
      </c>
      <c r="G53" s="1">
        <v>140000</v>
      </c>
    </row>
    <row r="54" spans="1:7">
      <c r="A54" s="1">
        <v>53</v>
      </c>
      <c r="B54" s="1" t="s">
        <v>138</v>
      </c>
      <c r="C54" s="6" t="s">
        <v>139</v>
      </c>
      <c r="D54" s="8">
        <v>35239</v>
      </c>
      <c r="E54" s="8" t="s">
        <v>24</v>
      </c>
      <c r="F54" s="8">
        <v>43313</v>
      </c>
      <c r="G54" s="1">
        <v>60000</v>
      </c>
    </row>
    <row r="55" spans="1:7">
      <c r="A55" s="1">
        <v>54</v>
      </c>
      <c r="B55" s="1" t="s">
        <v>140</v>
      </c>
      <c r="C55" s="6" t="s">
        <v>141</v>
      </c>
      <c r="D55" s="8">
        <v>31855</v>
      </c>
      <c r="E55" s="8" t="s">
        <v>65</v>
      </c>
      <c r="F55" s="8">
        <v>42370</v>
      </c>
      <c r="G55" s="1">
        <v>98000</v>
      </c>
    </row>
    <row r="56" spans="1:7">
      <c r="A56" s="1">
        <v>55</v>
      </c>
      <c r="B56" s="1" t="s">
        <v>142</v>
      </c>
      <c r="C56" s="6" t="s">
        <v>102</v>
      </c>
      <c r="D56" s="8">
        <v>30966</v>
      </c>
      <c r="E56" s="8" t="s">
        <v>47</v>
      </c>
      <c r="F56" s="8">
        <v>43952</v>
      </c>
      <c r="G56" s="1">
        <v>90000</v>
      </c>
    </row>
    <row r="57" spans="1:7">
      <c r="A57" s="1">
        <v>56</v>
      </c>
      <c r="B57" s="1" t="s">
        <v>143</v>
      </c>
      <c r="C57" s="6" t="s">
        <v>144</v>
      </c>
      <c r="D57" s="8">
        <v>33792</v>
      </c>
      <c r="E57" s="8" t="s">
        <v>24</v>
      </c>
      <c r="F57" s="8">
        <v>42767</v>
      </c>
      <c r="G57" s="1">
        <v>95000</v>
      </c>
    </row>
    <row r="58" spans="1:7">
      <c r="A58" s="1">
        <v>57</v>
      </c>
      <c r="B58" s="1" t="s">
        <v>145</v>
      </c>
      <c r="C58" s="6" t="s">
        <v>146</v>
      </c>
      <c r="D58" s="8">
        <v>31196</v>
      </c>
      <c r="E58" s="8" t="s">
        <v>41</v>
      </c>
      <c r="F58" s="8">
        <v>44501</v>
      </c>
      <c r="G58" s="1">
        <v>88000</v>
      </c>
    </row>
    <row r="59" spans="1:7">
      <c r="A59" s="1">
        <v>58</v>
      </c>
      <c r="B59" s="1" t="s">
        <v>147</v>
      </c>
      <c r="C59" s="6" t="s">
        <v>148</v>
      </c>
      <c r="D59" s="8">
        <v>34699</v>
      </c>
      <c r="E59" s="8" t="s">
        <v>44</v>
      </c>
      <c r="F59" s="8">
        <v>43556</v>
      </c>
      <c r="G59" s="1">
        <v>62000</v>
      </c>
    </row>
    <row r="60" spans="1:7">
      <c r="A60" s="1">
        <v>59</v>
      </c>
      <c r="B60" s="1" t="s">
        <v>149</v>
      </c>
      <c r="C60" s="6" t="s">
        <v>150</v>
      </c>
      <c r="D60" s="8">
        <v>32186</v>
      </c>
      <c r="E60" s="8" t="s">
        <v>44</v>
      </c>
      <c r="F60" s="8">
        <v>42064</v>
      </c>
      <c r="G60" s="1">
        <v>67000</v>
      </c>
    </row>
    <row r="61" spans="1:7">
      <c r="A61" s="1">
        <v>60</v>
      </c>
      <c r="B61" s="1" t="s">
        <v>151</v>
      </c>
      <c r="C61" s="6" t="s">
        <v>152</v>
      </c>
      <c r="D61" s="8">
        <v>30476</v>
      </c>
      <c r="E61" s="8" t="s">
        <v>44</v>
      </c>
      <c r="F61" s="8">
        <v>43435</v>
      </c>
      <c r="G61" s="1">
        <v>120000</v>
      </c>
    </row>
    <row r="62" spans="1:7">
      <c r="A62" s="1">
        <v>61</v>
      </c>
      <c r="B62" s="1" t="s">
        <v>153</v>
      </c>
      <c r="C62" s="6" t="s">
        <v>154</v>
      </c>
      <c r="D62" s="8">
        <v>33505</v>
      </c>
      <c r="E62" s="8" t="s">
        <v>72</v>
      </c>
      <c r="F62" s="8">
        <v>43009</v>
      </c>
      <c r="G62" s="1">
        <v>58000</v>
      </c>
    </row>
    <row r="63" spans="1:7">
      <c r="A63" s="1">
        <v>62</v>
      </c>
      <c r="B63" s="1" t="s">
        <v>155</v>
      </c>
      <c r="C63" s="6" t="s">
        <v>156</v>
      </c>
      <c r="D63" s="8">
        <v>31518</v>
      </c>
      <c r="E63" s="8" t="s">
        <v>44</v>
      </c>
      <c r="F63" s="8">
        <v>43661</v>
      </c>
      <c r="G63" s="1">
        <v>82000</v>
      </c>
    </row>
    <row r="64" spans="1:7">
      <c r="A64" s="1">
        <v>63</v>
      </c>
      <c r="B64" s="1" t="s">
        <v>157</v>
      </c>
      <c r="C64" s="6" t="s">
        <v>158</v>
      </c>
      <c r="D64" s="8">
        <v>32723</v>
      </c>
      <c r="E64" s="8" t="s">
        <v>30</v>
      </c>
      <c r="F64" s="8">
        <v>44652</v>
      </c>
      <c r="G64" s="1">
        <v>92000</v>
      </c>
    </row>
    <row r="65" spans="1:7">
      <c r="A65" s="1">
        <v>64</v>
      </c>
      <c r="B65" s="1" t="s">
        <v>159</v>
      </c>
      <c r="C65" s="6" t="s">
        <v>160</v>
      </c>
      <c r="D65" s="8">
        <v>34786</v>
      </c>
      <c r="E65" s="8" t="s">
        <v>27</v>
      </c>
      <c r="F65" s="8">
        <v>42491</v>
      </c>
      <c r="G65" s="1">
        <v>61000</v>
      </c>
    </row>
    <row r="66" spans="1:7">
      <c r="A66" s="1">
        <v>65</v>
      </c>
      <c r="B66" s="1" t="s">
        <v>161</v>
      </c>
      <c r="C66" s="6" t="s">
        <v>162</v>
      </c>
      <c r="D66" s="8">
        <v>31008</v>
      </c>
      <c r="E66" s="8" t="s">
        <v>33</v>
      </c>
      <c r="F66" s="8">
        <v>44075</v>
      </c>
      <c r="G66" s="1">
        <v>135000</v>
      </c>
    </row>
    <row r="67" spans="1:7">
      <c r="A67" s="1">
        <v>66</v>
      </c>
      <c r="B67" s="1" t="s">
        <v>163</v>
      </c>
      <c r="C67" s="6" t="s">
        <v>164</v>
      </c>
      <c r="D67" s="8">
        <v>34247</v>
      </c>
      <c r="E67" s="8" t="s">
        <v>90</v>
      </c>
      <c r="F67" s="8">
        <v>43160</v>
      </c>
      <c r="G67" s="1">
        <v>70000</v>
      </c>
    </row>
    <row r="68" spans="1:7">
      <c r="A68" s="1">
        <v>67</v>
      </c>
      <c r="B68" s="1" t="s">
        <v>165</v>
      </c>
      <c r="C68" s="6" t="s">
        <v>166</v>
      </c>
      <c r="D68" s="8">
        <v>32121</v>
      </c>
      <c r="E68" s="8" t="s">
        <v>54</v>
      </c>
      <c r="F68" s="8">
        <v>43586</v>
      </c>
      <c r="G68" s="1">
        <v>105000</v>
      </c>
    </row>
    <row r="69" spans="1:7">
      <c r="A69" s="1">
        <v>68</v>
      </c>
      <c r="B69" s="1" t="s">
        <v>167</v>
      </c>
      <c r="C69" s="6" t="s">
        <v>168</v>
      </c>
      <c r="D69" s="8">
        <v>33041</v>
      </c>
      <c r="E69" s="8" t="s">
        <v>38</v>
      </c>
      <c r="F69" s="8">
        <v>42736</v>
      </c>
      <c r="G69" s="1">
        <v>65000</v>
      </c>
    </row>
    <row r="70" spans="1:7">
      <c r="A70" s="1">
        <v>69</v>
      </c>
      <c r="B70" s="1" t="s">
        <v>169</v>
      </c>
      <c r="C70" s="6" t="s">
        <v>170</v>
      </c>
      <c r="D70" s="8">
        <v>31061</v>
      </c>
      <c r="E70" s="8" t="s">
        <v>68</v>
      </c>
      <c r="F70" s="8">
        <v>44774</v>
      </c>
      <c r="G70" s="1">
        <v>110000</v>
      </c>
    </row>
    <row r="71" spans="1:7">
      <c r="A71" s="1">
        <v>70</v>
      </c>
      <c r="B71" s="1" t="s">
        <v>153</v>
      </c>
      <c r="C71" s="6" t="s">
        <v>171</v>
      </c>
      <c r="D71" s="8">
        <v>35204</v>
      </c>
      <c r="E71" s="8" t="s">
        <v>85</v>
      </c>
      <c r="F71" s="8">
        <v>43497</v>
      </c>
      <c r="G71" s="1">
        <v>63000</v>
      </c>
    </row>
    <row r="72" spans="1:7">
      <c r="A72" s="1">
        <v>71</v>
      </c>
      <c r="B72" s="1" t="s">
        <v>172</v>
      </c>
      <c r="C72" s="6" t="s">
        <v>173</v>
      </c>
      <c r="D72" s="8">
        <v>32350</v>
      </c>
      <c r="E72" s="8" t="s">
        <v>85</v>
      </c>
      <c r="F72" s="8">
        <v>44013</v>
      </c>
      <c r="G72" s="1">
        <v>115000</v>
      </c>
    </row>
    <row r="73" spans="1:7">
      <c r="A73" s="1">
        <v>72</v>
      </c>
      <c r="B73" s="1" t="s">
        <v>174</v>
      </c>
      <c r="C73" s="6" t="s">
        <v>175</v>
      </c>
      <c r="D73" s="8">
        <v>33702</v>
      </c>
      <c r="E73" s="8" t="s">
        <v>72</v>
      </c>
      <c r="F73" s="8">
        <v>42156</v>
      </c>
      <c r="G73" s="1">
        <v>78000</v>
      </c>
    </row>
    <row r="74" spans="1:7">
      <c r="A74" s="1">
        <v>73</v>
      </c>
      <c r="B74" s="1" t="s">
        <v>176</v>
      </c>
      <c r="C74" s="6" t="s">
        <v>177</v>
      </c>
      <c r="D74" s="8">
        <v>30571</v>
      </c>
      <c r="E74" s="8" t="s">
        <v>24</v>
      </c>
      <c r="F74" s="8">
        <v>44531</v>
      </c>
      <c r="G74" s="1">
        <v>85000</v>
      </c>
    </row>
    <row r="75" spans="1:7">
      <c r="A75" s="1">
        <v>74</v>
      </c>
      <c r="B75" s="1" t="s">
        <v>178</v>
      </c>
      <c r="C75" s="6" t="s">
        <v>179</v>
      </c>
      <c r="D75" s="8">
        <v>34639</v>
      </c>
      <c r="E75" s="8" t="s">
        <v>41</v>
      </c>
      <c r="F75" s="8">
        <v>43191</v>
      </c>
      <c r="G75" s="1">
        <v>69000</v>
      </c>
    </row>
    <row r="76" spans="1:7">
      <c r="A76" s="1">
        <v>75</v>
      </c>
      <c r="B76" s="1" t="s">
        <v>180</v>
      </c>
      <c r="C76" s="6" t="s">
        <v>181</v>
      </c>
      <c r="D76" s="8">
        <v>31495</v>
      </c>
      <c r="E76" s="8" t="s">
        <v>24</v>
      </c>
      <c r="F76" s="8">
        <v>43709</v>
      </c>
      <c r="G76" s="1">
        <v>90000</v>
      </c>
    </row>
    <row r="77" spans="1:7">
      <c r="A77" s="1">
        <v>76</v>
      </c>
      <c r="B77" s="1" t="s">
        <v>182</v>
      </c>
      <c r="C77" s="6" t="s">
        <v>183</v>
      </c>
      <c r="D77" s="8">
        <v>32810</v>
      </c>
      <c r="E77" s="8" t="s">
        <v>65</v>
      </c>
      <c r="F77" s="8">
        <v>41640</v>
      </c>
      <c r="G77" s="1">
        <v>95000</v>
      </c>
    </row>
    <row r="78" spans="1:7">
      <c r="A78" s="1">
        <v>77</v>
      </c>
      <c r="B78" s="1" t="s">
        <v>184</v>
      </c>
      <c r="C78" s="6" t="s">
        <v>185</v>
      </c>
      <c r="D78" s="8">
        <v>30290</v>
      </c>
      <c r="E78" s="8" t="s">
        <v>44</v>
      </c>
      <c r="F78" s="8">
        <v>43862</v>
      </c>
      <c r="G78" s="1">
        <v>145000</v>
      </c>
    </row>
    <row r="79" spans="1:7">
      <c r="A79" s="1">
        <v>78</v>
      </c>
      <c r="B79" s="1" t="s">
        <v>186</v>
      </c>
      <c r="C79" s="6" t="s">
        <v>187</v>
      </c>
      <c r="D79" s="8">
        <v>33439</v>
      </c>
      <c r="E79" s="8" t="s">
        <v>47</v>
      </c>
      <c r="F79" s="8">
        <v>42948</v>
      </c>
      <c r="G79" s="1">
        <v>72000</v>
      </c>
    </row>
    <row r="80" spans="1:7">
      <c r="A80" s="1">
        <v>79</v>
      </c>
      <c r="B80" s="1" t="s">
        <v>188</v>
      </c>
      <c r="C80" s="6" t="s">
        <v>189</v>
      </c>
      <c r="D80" s="8">
        <v>31900</v>
      </c>
      <c r="E80" s="8" t="s">
        <v>72</v>
      </c>
      <c r="F80" s="8">
        <v>44682</v>
      </c>
      <c r="G80" s="1">
        <v>88000</v>
      </c>
    </row>
    <row r="81" spans="1:7">
      <c r="A81" s="1">
        <v>80</v>
      </c>
      <c r="B81" s="1" t="s">
        <v>190</v>
      </c>
      <c r="C81" s="6" t="s">
        <v>191</v>
      </c>
      <c r="D81" s="8">
        <v>34746</v>
      </c>
      <c r="E81" s="8" t="s">
        <v>30</v>
      </c>
      <c r="F81" s="8">
        <v>42430</v>
      </c>
      <c r="G81" s="1">
        <v>60000</v>
      </c>
    </row>
    <row r="82" spans="1:7">
      <c r="A82" s="1">
        <v>81</v>
      </c>
      <c r="B82" s="1" t="s">
        <v>192</v>
      </c>
      <c r="C82" s="6" t="s">
        <v>193</v>
      </c>
      <c r="D82" s="8">
        <v>30915</v>
      </c>
      <c r="E82" s="8" t="s">
        <v>65</v>
      </c>
      <c r="F82" s="8">
        <v>44256</v>
      </c>
      <c r="G82" s="1">
        <v>100000</v>
      </c>
    </row>
    <row r="83" spans="1:7">
      <c r="A83" s="1">
        <v>82</v>
      </c>
      <c r="B83" s="1" t="s">
        <v>194</v>
      </c>
      <c r="C83" s="6" t="s">
        <v>195</v>
      </c>
      <c r="D83" s="8">
        <v>34132</v>
      </c>
      <c r="E83" s="8" t="s">
        <v>95</v>
      </c>
      <c r="F83" s="8">
        <v>43617</v>
      </c>
      <c r="G83" s="1">
        <v>74000</v>
      </c>
    </row>
    <row r="84" spans="1:7">
      <c r="A84" s="1">
        <v>83</v>
      </c>
      <c r="B84" s="1" t="s">
        <v>196</v>
      </c>
      <c r="C84" s="6" t="s">
        <v>197</v>
      </c>
      <c r="D84" s="8">
        <v>32167</v>
      </c>
      <c r="E84" s="8" t="s">
        <v>27</v>
      </c>
      <c r="F84" s="8">
        <v>44805</v>
      </c>
      <c r="G84" s="1">
        <v>125000</v>
      </c>
    </row>
    <row r="85" spans="1:7">
      <c r="A85" s="1">
        <v>84</v>
      </c>
      <c r="B85" s="1" t="s">
        <v>198</v>
      </c>
      <c r="C85" s="6" t="s">
        <v>199</v>
      </c>
      <c r="D85" s="8">
        <v>35317</v>
      </c>
      <c r="E85" s="8" t="s">
        <v>24</v>
      </c>
      <c r="F85" s="8">
        <v>43040</v>
      </c>
      <c r="G85" s="1">
        <v>61000</v>
      </c>
    </row>
    <row r="86" spans="1:7">
      <c r="A86" s="1">
        <v>85</v>
      </c>
      <c r="B86" s="1" t="s">
        <v>200</v>
      </c>
      <c r="C86" s="6" t="s">
        <v>201</v>
      </c>
      <c r="D86" s="8">
        <v>31144</v>
      </c>
      <c r="E86" s="8" t="s">
        <v>24</v>
      </c>
      <c r="F86" s="8">
        <v>43831</v>
      </c>
      <c r="G86" s="1">
        <v>98000</v>
      </c>
    </row>
    <row r="87" spans="1:7">
      <c r="A87" s="1">
        <v>86</v>
      </c>
      <c r="B87" s="1" t="s">
        <v>202</v>
      </c>
      <c r="C87" s="6" t="s">
        <v>203</v>
      </c>
      <c r="D87" s="8">
        <v>33238</v>
      </c>
      <c r="E87" s="8" t="s">
        <v>30</v>
      </c>
      <c r="F87" s="8">
        <v>42186</v>
      </c>
      <c r="G87" s="1">
        <v>66000</v>
      </c>
    </row>
    <row r="88" spans="1:7">
      <c r="A88" s="1">
        <v>87</v>
      </c>
      <c r="B88" s="1" t="s">
        <v>204</v>
      </c>
      <c r="C88" s="6" t="s">
        <v>205</v>
      </c>
      <c r="D88" s="8">
        <v>30393</v>
      </c>
      <c r="E88" s="8" t="s">
        <v>68</v>
      </c>
      <c r="F88" s="8">
        <v>44409</v>
      </c>
      <c r="G88" s="1">
        <v>130000</v>
      </c>
    </row>
    <row r="89" spans="1:7">
      <c r="A89" s="1">
        <v>88</v>
      </c>
      <c r="B89" s="1" t="s">
        <v>206</v>
      </c>
      <c r="C89" s="6" t="s">
        <v>207</v>
      </c>
      <c r="D89" s="8">
        <v>34529</v>
      </c>
      <c r="E89" s="8" t="s">
        <v>85</v>
      </c>
      <c r="F89" s="8">
        <v>43221</v>
      </c>
      <c r="G89" s="1">
        <v>64000</v>
      </c>
    </row>
    <row r="90" spans="1:7">
      <c r="A90" s="1">
        <v>89</v>
      </c>
      <c r="B90" s="1" t="s">
        <v>140</v>
      </c>
      <c r="C90" s="6" t="s">
        <v>208</v>
      </c>
      <c r="D90" s="8">
        <v>32058</v>
      </c>
      <c r="E90" s="8" t="s">
        <v>95</v>
      </c>
      <c r="F90" s="8">
        <v>44136</v>
      </c>
      <c r="G90" s="1">
        <v>118000</v>
      </c>
    </row>
    <row r="91" spans="1:7">
      <c r="A91" s="1">
        <v>90</v>
      </c>
      <c r="B91" s="1" t="s">
        <v>209</v>
      </c>
      <c r="C91" s="6" t="s">
        <v>210</v>
      </c>
      <c r="D91" s="8">
        <v>33751</v>
      </c>
      <c r="E91" s="8" t="s">
        <v>30</v>
      </c>
      <c r="F91" s="8">
        <v>42826</v>
      </c>
      <c r="G91" s="1">
        <v>67000</v>
      </c>
    </row>
    <row r="92" spans="1:7">
      <c r="A92" s="1">
        <v>91</v>
      </c>
      <c r="B92" s="1" t="s">
        <v>211</v>
      </c>
      <c r="C92" s="6" t="s">
        <v>212</v>
      </c>
      <c r="D92" s="8">
        <v>31452</v>
      </c>
      <c r="E92" s="8" t="s">
        <v>27</v>
      </c>
      <c r="F92" s="8">
        <v>43739</v>
      </c>
      <c r="G92" s="1">
        <v>92000</v>
      </c>
    </row>
    <row r="93" spans="1:7">
      <c r="A93" s="1">
        <v>92</v>
      </c>
      <c r="B93" s="1" t="s">
        <v>213</v>
      </c>
      <c r="C93" s="6" t="s">
        <v>214</v>
      </c>
      <c r="D93" s="8">
        <v>33473</v>
      </c>
      <c r="E93" s="8" t="s">
        <v>27</v>
      </c>
      <c r="F93" s="8">
        <v>42614</v>
      </c>
      <c r="G93" s="1">
        <v>68000</v>
      </c>
    </row>
    <row r="94" spans="1:7">
      <c r="A94" s="1">
        <v>93</v>
      </c>
      <c r="B94" s="1" t="s">
        <v>215</v>
      </c>
      <c r="C94" s="6" t="s">
        <v>216</v>
      </c>
      <c r="D94" s="8">
        <v>30863</v>
      </c>
      <c r="E94" s="8" t="s">
        <v>38</v>
      </c>
      <c r="F94" s="8">
        <v>44621</v>
      </c>
      <c r="G94" s="1">
        <v>110000</v>
      </c>
    </row>
    <row r="95" spans="1:7">
      <c r="A95" s="1">
        <v>94</v>
      </c>
      <c r="B95" s="1" t="s">
        <v>217</v>
      </c>
      <c r="C95" s="6" t="s">
        <v>218</v>
      </c>
      <c r="D95" s="8">
        <v>34791</v>
      </c>
      <c r="E95" s="8" t="s">
        <v>41</v>
      </c>
      <c r="F95" s="8">
        <v>43435</v>
      </c>
      <c r="G95" s="1">
        <v>62000</v>
      </c>
    </row>
    <row r="96" spans="1:7">
      <c r="A96" s="1">
        <v>95</v>
      </c>
      <c r="B96" s="1" t="s">
        <v>219</v>
      </c>
      <c r="C96" s="6" t="s">
        <v>220</v>
      </c>
      <c r="D96" s="8">
        <v>32827</v>
      </c>
      <c r="E96" s="8" t="s">
        <v>47</v>
      </c>
      <c r="F96" s="8">
        <v>44348</v>
      </c>
      <c r="G96" s="1">
        <v>105000</v>
      </c>
    </row>
    <row r="97" spans="1:8">
      <c r="A97" s="1">
        <v>96</v>
      </c>
      <c r="B97" s="1" t="s">
        <v>221</v>
      </c>
      <c r="C97" s="6" t="s">
        <v>222</v>
      </c>
      <c r="D97" s="8">
        <v>33997</v>
      </c>
      <c r="E97" s="8" t="s">
        <v>47</v>
      </c>
      <c r="F97" s="8">
        <v>43525</v>
      </c>
      <c r="G97" s="1">
        <v>70000</v>
      </c>
    </row>
    <row r="98" spans="1:8">
      <c r="A98" s="1">
        <v>97</v>
      </c>
      <c r="B98" s="1" t="s">
        <v>223</v>
      </c>
      <c r="C98" s="6" t="s">
        <v>12</v>
      </c>
      <c r="D98" s="8">
        <v>32359</v>
      </c>
      <c r="E98" s="8" t="s">
        <v>47</v>
      </c>
      <c r="F98" s="8">
        <v>42917</v>
      </c>
      <c r="G98" s="1">
        <v>95000</v>
      </c>
    </row>
    <row r="99" spans="1:8">
      <c r="A99" s="1">
        <v>98</v>
      </c>
      <c r="B99" s="1" t="s">
        <v>224</v>
      </c>
      <c r="C99" s="6" t="s">
        <v>225</v>
      </c>
      <c r="D99" s="8">
        <v>31393</v>
      </c>
      <c r="E99" s="8" t="s">
        <v>90</v>
      </c>
      <c r="F99" s="8">
        <v>43922</v>
      </c>
      <c r="G99" s="1">
        <v>115000</v>
      </c>
    </row>
    <row r="100" spans="1:8">
      <c r="A100" s="1">
        <v>99</v>
      </c>
      <c r="B100" s="1" t="s">
        <v>226</v>
      </c>
      <c r="C100" s="6" t="s">
        <v>227</v>
      </c>
      <c r="D100" s="8">
        <v>33142</v>
      </c>
      <c r="E100" s="8" t="s">
        <v>85</v>
      </c>
      <c r="F100" s="8">
        <v>41913</v>
      </c>
      <c r="G100" s="1">
        <v>65000</v>
      </c>
    </row>
    <row r="101" spans="1:8">
      <c r="A101" s="1">
        <v>100</v>
      </c>
      <c r="B101" s="1" t="s">
        <v>228</v>
      </c>
      <c r="C101" s="6" t="s">
        <v>229</v>
      </c>
      <c r="D101" s="8">
        <v>30425</v>
      </c>
      <c r="E101" s="8" t="s">
        <v>95</v>
      </c>
      <c r="F101" s="8">
        <v>41383</v>
      </c>
      <c r="G101" s="1">
        <v>140000</v>
      </c>
    </row>
    <row r="102" spans="1:8" ht="122.25" customHeight="1">
      <c r="D102" s="5"/>
      <c r="H102" s="4" t="s">
        <v>230</v>
      </c>
    </row>
    <row r="103" spans="1:8">
      <c r="H103" s="4"/>
    </row>
    <row r="104" spans="1:8">
      <c r="H104" s="4"/>
    </row>
    <row r="105" spans="1:8">
      <c r="H105" s="4"/>
    </row>
    <row r="106" spans="1:8">
      <c r="H106" s="4"/>
    </row>
    <row r="107" spans="1:8">
      <c r="H107" s="4"/>
    </row>
    <row r="108" spans="1:8">
      <c r="H108" s="4"/>
    </row>
    <row r="109" spans="1:8">
      <c r="G109" s="4"/>
      <c r="H109" s="4"/>
    </row>
    <row r="116" spans="8:8">
      <c r="H116"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F9AAC-86FC-49DC-BD36-82662A601DD9}">
  <dimension ref="A1:K110"/>
  <sheetViews>
    <sheetView workbookViewId="0">
      <selection activeCell="J101" sqref="J101"/>
    </sheetView>
  </sheetViews>
  <sheetFormatPr defaultRowHeight="15"/>
  <cols>
    <col min="2" max="2" width="13.28515625" customWidth="1"/>
    <col min="3" max="3" width="14.28515625" customWidth="1"/>
    <col min="4" max="4" width="13.7109375" customWidth="1"/>
    <col min="5" max="5" width="29.28515625" bestFit="1" customWidth="1"/>
    <col min="6" max="6" width="13.140625" style="9" customWidth="1"/>
    <col min="7" max="7" width="16.140625" customWidth="1"/>
    <col min="8" max="8" width="10.85546875" style="13" customWidth="1"/>
    <col min="9" max="9" width="10.85546875" style="13" bestFit="1" customWidth="1"/>
    <col min="10" max="10" width="36.5703125" bestFit="1" customWidth="1"/>
    <col min="11" max="11" width="87.7109375" customWidth="1"/>
  </cols>
  <sheetData>
    <row r="1" spans="1:10">
      <c r="A1" s="1"/>
      <c r="B1" s="3" t="s">
        <v>1</v>
      </c>
      <c r="C1" s="3" t="s">
        <v>2</v>
      </c>
      <c r="D1" s="7" t="s">
        <v>15</v>
      </c>
      <c r="E1" s="3" t="s">
        <v>16</v>
      </c>
      <c r="F1" s="3" t="s">
        <v>17</v>
      </c>
      <c r="G1" s="3" t="s">
        <v>18</v>
      </c>
      <c r="H1" s="10" t="s">
        <v>231</v>
      </c>
      <c r="I1" s="10" t="s">
        <v>232</v>
      </c>
      <c r="J1" s="3" t="s">
        <v>233</v>
      </c>
    </row>
    <row r="2" spans="1:10">
      <c r="A2" s="1">
        <v>1</v>
      </c>
      <c r="B2" s="1" t="s">
        <v>19</v>
      </c>
      <c r="C2" s="6" t="s">
        <v>20</v>
      </c>
      <c r="D2" s="8">
        <v>35947</v>
      </c>
      <c r="E2" s="8" t="s">
        <v>21</v>
      </c>
      <c r="F2" s="8">
        <v>43723</v>
      </c>
      <c r="G2" s="1">
        <v>85000</v>
      </c>
      <c r="H2" s="11">
        <f ca="1">YEAR(TODAY())-YEAR(D2)-IF(DATE(YEAR(TODAY()),MONTH(D2),DAY(D2))&gt;TODAY(),1,0)</f>
        <v>26</v>
      </c>
      <c r="I2" s="11">
        <f ca="1">YEAR(TODAY())-YEAR(F2)-IF(DATE(YEAR(TODAY()),MONTH(F2),DAY(F2))&gt;TODAY(),1,0)</f>
        <v>5</v>
      </c>
      <c r="J2" s="1">
        <f ca="1">IF(I2&lt;5, 0, IF(I2&lt;10, G2*0.05, IF(I2&lt;15, G2*0.1, G2*0.15)))</f>
        <v>4250</v>
      </c>
    </row>
    <row r="3" spans="1:10">
      <c r="A3" s="1">
        <v>2</v>
      </c>
      <c r="B3" s="1" t="s">
        <v>22</v>
      </c>
      <c r="C3" s="6" t="s">
        <v>23</v>
      </c>
      <c r="D3" s="8">
        <v>33076</v>
      </c>
      <c r="E3" s="8" t="s">
        <v>24</v>
      </c>
      <c r="F3" s="8">
        <v>42104</v>
      </c>
      <c r="G3" s="1">
        <v>95000</v>
      </c>
      <c r="H3" s="11">
        <f t="shared" ref="H3:H65" ca="1" si="0">YEAR(TODAY())-YEAR(D3)-IF(DATE(YEAR(TODAY()),MONTH(D3),DAY(D3))&gt;TODAY(),1,0)</f>
        <v>34</v>
      </c>
      <c r="I3" s="11">
        <f t="shared" ref="I3:I66" ca="1" si="1">YEAR(TODAY())-YEAR(F3)-IF(DATE(YEAR(TODAY()),MONTH(F3),DAY(F3))&gt;TODAY(),1,0)</f>
        <v>9</v>
      </c>
      <c r="J3" s="1">
        <f t="shared" ref="J3:J66" ca="1" si="2">IF(I3&lt;5, 0, IF(I3&lt;10, G3*0.05, IF(I3&lt;15, G3*0.1, G3*0.15)))</f>
        <v>4750</v>
      </c>
    </row>
    <row r="4" spans="1:10">
      <c r="A4" s="1">
        <v>3</v>
      </c>
      <c r="B4" s="1" t="s">
        <v>25</v>
      </c>
      <c r="C4" s="6" t="s">
        <v>26</v>
      </c>
      <c r="D4" s="8">
        <v>30285</v>
      </c>
      <c r="E4" s="8" t="s">
        <v>27</v>
      </c>
      <c r="F4" s="8">
        <v>43891</v>
      </c>
      <c r="G4" s="1">
        <v>110000</v>
      </c>
      <c r="H4" s="11">
        <f t="shared" ca="1" si="0"/>
        <v>42</v>
      </c>
      <c r="I4" s="11">
        <f t="shared" ca="1" si="1"/>
        <v>5</v>
      </c>
      <c r="J4" s="1">
        <f t="shared" ca="1" si="2"/>
        <v>5500</v>
      </c>
    </row>
    <row r="5" spans="1:10">
      <c r="A5" s="1">
        <v>4</v>
      </c>
      <c r="B5" s="1" t="s">
        <v>28</v>
      </c>
      <c r="C5" s="6" t="s">
        <v>29</v>
      </c>
      <c r="D5" s="8">
        <v>33738</v>
      </c>
      <c r="E5" s="8" t="s">
        <v>30</v>
      </c>
      <c r="F5" s="8">
        <v>42967</v>
      </c>
      <c r="G5" s="1">
        <v>75000</v>
      </c>
      <c r="H5" s="11">
        <f t="shared" ca="1" si="0"/>
        <v>32</v>
      </c>
      <c r="I5" s="11">
        <f t="shared" ca="1" si="1"/>
        <v>7</v>
      </c>
      <c r="J5" s="1">
        <f t="shared" ca="1" si="2"/>
        <v>3750</v>
      </c>
    </row>
    <row r="6" spans="1:10">
      <c r="A6" s="1">
        <v>5</v>
      </c>
      <c r="B6" s="1" t="s">
        <v>31</v>
      </c>
      <c r="C6" s="6" t="s">
        <v>32</v>
      </c>
      <c r="D6" s="8">
        <v>32391</v>
      </c>
      <c r="E6" s="8" t="s">
        <v>33</v>
      </c>
      <c r="F6" s="8">
        <v>44206</v>
      </c>
      <c r="G6" s="1">
        <v>70000</v>
      </c>
      <c r="H6" s="11">
        <f t="shared" ca="1" si="0"/>
        <v>36</v>
      </c>
      <c r="I6" s="11">
        <f t="shared" ca="1" si="1"/>
        <v>4</v>
      </c>
      <c r="J6" s="1">
        <f t="shared" ca="1" si="2"/>
        <v>0</v>
      </c>
    </row>
    <row r="7" spans="1:10">
      <c r="A7" s="1">
        <v>6</v>
      </c>
      <c r="B7" s="1" t="s">
        <v>34</v>
      </c>
      <c r="C7" s="6" t="s">
        <v>35</v>
      </c>
      <c r="D7" s="8">
        <v>35058</v>
      </c>
      <c r="E7" s="8" t="s">
        <v>30</v>
      </c>
      <c r="F7" s="8">
        <v>42689</v>
      </c>
      <c r="G7" s="1">
        <v>65000</v>
      </c>
      <c r="H7" s="11">
        <f t="shared" ca="1" si="0"/>
        <v>29</v>
      </c>
      <c r="I7" s="11">
        <f t="shared" ca="1" si="1"/>
        <v>8</v>
      </c>
      <c r="J7" s="1">
        <f t="shared" ca="1" si="2"/>
        <v>3250</v>
      </c>
    </row>
    <row r="8" spans="1:10">
      <c r="A8" s="1">
        <v>7</v>
      </c>
      <c r="B8" s="1" t="s">
        <v>36</v>
      </c>
      <c r="C8" s="6" t="s">
        <v>37</v>
      </c>
      <c r="D8" s="8">
        <v>31885</v>
      </c>
      <c r="E8" s="8" t="s">
        <v>38</v>
      </c>
      <c r="F8" s="8">
        <v>43647</v>
      </c>
      <c r="G8" s="1">
        <v>105000</v>
      </c>
      <c r="H8" s="11">
        <f t="shared" ca="1" si="0"/>
        <v>37</v>
      </c>
      <c r="I8" s="11">
        <f t="shared" ca="1" si="1"/>
        <v>5</v>
      </c>
      <c r="J8" s="1">
        <f t="shared" ca="1" si="2"/>
        <v>5250</v>
      </c>
    </row>
    <row r="9" spans="1:10">
      <c r="A9" s="1">
        <v>8</v>
      </c>
      <c r="B9" s="1" t="s">
        <v>39</v>
      </c>
      <c r="C9" s="6" t="s">
        <v>40</v>
      </c>
      <c r="D9" s="8">
        <v>34193</v>
      </c>
      <c r="E9" s="8" t="s">
        <v>41</v>
      </c>
      <c r="F9" s="8">
        <v>41760</v>
      </c>
      <c r="G9" s="1">
        <v>90000</v>
      </c>
      <c r="H9" s="11">
        <f t="shared" ca="1" si="0"/>
        <v>31</v>
      </c>
      <c r="I9" s="11">
        <f t="shared" ca="1" si="1"/>
        <v>10</v>
      </c>
      <c r="J9" s="1">
        <f t="shared" ca="1" si="2"/>
        <v>9000</v>
      </c>
    </row>
    <row r="10" spans="1:10">
      <c r="A10" s="1">
        <v>9</v>
      </c>
      <c r="B10" s="1" t="s">
        <v>42</v>
      </c>
      <c r="C10" s="6" t="s">
        <v>43</v>
      </c>
      <c r="D10" s="8">
        <v>29279</v>
      </c>
      <c r="E10" s="8" t="s">
        <v>44</v>
      </c>
      <c r="F10" s="8">
        <v>43146</v>
      </c>
      <c r="G10" s="1">
        <v>60000</v>
      </c>
      <c r="H10" s="11">
        <f t="shared" ca="1" si="0"/>
        <v>45</v>
      </c>
      <c r="I10" s="11">
        <f t="shared" ca="1" si="1"/>
        <v>7</v>
      </c>
      <c r="J10" s="1">
        <f t="shared" ca="1" si="2"/>
        <v>3000</v>
      </c>
    </row>
    <row r="11" spans="1:10">
      <c r="A11" s="1">
        <v>10</v>
      </c>
      <c r="B11" s="1" t="s">
        <v>45</v>
      </c>
      <c r="C11" s="6" t="s">
        <v>46</v>
      </c>
      <c r="D11" s="8">
        <v>33398</v>
      </c>
      <c r="E11" s="8" t="s">
        <v>47</v>
      </c>
      <c r="F11" s="8">
        <v>42795</v>
      </c>
      <c r="G11" s="1">
        <v>80000</v>
      </c>
      <c r="H11" s="11">
        <f t="shared" ca="1" si="0"/>
        <v>33</v>
      </c>
      <c r="I11" s="11">
        <f t="shared" ca="1" si="1"/>
        <v>8</v>
      </c>
      <c r="J11" s="1">
        <f t="shared" ca="1" si="2"/>
        <v>4000</v>
      </c>
    </row>
    <row r="12" spans="1:10">
      <c r="A12" s="1">
        <v>11</v>
      </c>
      <c r="B12" s="1" t="s">
        <v>48</v>
      </c>
      <c r="C12" s="6" t="s">
        <v>49</v>
      </c>
      <c r="D12" s="8">
        <v>31688</v>
      </c>
      <c r="E12" s="8" t="s">
        <v>27</v>
      </c>
      <c r="F12" s="8">
        <v>42248</v>
      </c>
      <c r="G12" s="1">
        <v>100000</v>
      </c>
      <c r="H12" s="11">
        <f t="shared" ca="1" si="0"/>
        <v>38</v>
      </c>
      <c r="I12" s="11">
        <f t="shared" ca="1" si="1"/>
        <v>9</v>
      </c>
      <c r="J12" s="1">
        <f t="shared" ca="1" si="2"/>
        <v>5000</v>
      </c>
    </row>
    <row r="13" spans="1:10">
      <c r="A13" s="1">
        <v>12</v>
      </c>
      <c r="B13" s="1" t="s">
        <v>50</v>
      </c>
      <c r="C13" s="6" t="s">
        <v>51</v>
      </c>
      <c r="D13" s="8">
        <v>30882</v>
      </c>
      <c r="E13" s="8" t="s">
        <v>27</v>
      </c>
      <c r="F13" s="8">
        <v>44136</v>
      </c>
      <c r="G13" s="1">
        <v>98000</v>
      </c>
      <c r="H13" s="11">
        <f t="shared" ca="1" si="0"/>
        <v>40</v>
      </c>
      <c r="I13" s="11">
        <f t="shared" ca="1" si="1"/>
        <v>4</v>
      </c>
      <c r="J13" s="1">
        <f t="shared" ca="1" si="2"/>
        <v>0</v>
      </c>
    </row>
    <row r="14" spans="1:10">
      <c r="A14" s="1">
        <v>13</v>
      </c>
      <c r="B14" s="1" t="s">
        <v>52</v>
      </c>
      <c r="C14" s="6" t="s">
        <v>53</v>
      </c>
      <c r="D14" s="8">
        <v>34355</v>
      </c>
      <c r="E14" s="8" t="s">
        <v>54</v>
      </c>
      <c r="F14" s="8">
        <v>43296</v>
      </c>
      <c r="G14" s="1">
        <v>55000</v>
      </c>
      <c r="H14" s="11">
        <f t="shared" ca="1" si="0"/>
        <v>31</v>
      </c>
      <c r="I14" s="11">
        <f t="shared" ca="1" si="1"/>
        <v>6</v>
      </c>
      <c r="J14" s="1">
        <f t="shared" ca="1" si="2"/>
        <v>2750</v>
      </c>
    </row>
    <row r="15" spans="1:10">
      <c r="A15" s="1">
        <v>14</v>
      </c>
      <c r="B15" s="1" t="s">
        <v>55</v>
      </c>
      <c r="C15" s="6" t="s">
        <v>56</v>
      </c>
      <c r="D15" s="8">
        <v>32575</v>
      </c>
      <c r="E15" s="8" t="s">
        <v>54</v>
      </c>
      <c r="F15" s="8">
        <v>42401</v>
      </c>
      <c r="G15" s="1">
        <v>58000</v>
      </c>
      <c r="H15" s="11">
        <f t="shared" ca="1" si="0"/>
        <v>36</v>
      </c>
      <c r="I15" s="11">
        <f t="shared" ca="1" si="1"/>
        <v>9</v>
      </c>
      <c r="J15" s="1">
        <f t="shared" ca="1" si="2"/>
        <v>2900</v>
      </c>
    </row>
    <row r="16" spans="1:10">
      <c r="A16" s="1">
        <v>15</v>
      </c>
      <c r="B16" s="1" t="s">
        <v>57</v>
      </c>
      <c r="C16" s="6" t="s">
        <v>58</v>
      </c>
      <c r="D16" s="8">
        <v>30661</v>
      </c>
      <c r="E16" s="8" t="s">
        <v>54</v>
      </c>
      <c r="F16" s="8">
        <v>44621</v>
      </c>
      <c r="G16" s="1">
        <v>115000</v>
      </c>
      <c r="H16" s="11">
        <f t="shared" ca="1" si="0"/>
        <v>41</v>
      </c>
      <c r="I16" s="11">
        <f t="shared" ca="1" si="1"/>
        <v>3</v>
      </c>
      <c r="J16" s="1">
        <f t="shared" ca="1" si="2"/>
        <v>0</v>
      </c>
    </row>
    <row r="17" spans="1:10">
      <c r="A17" s="1">
        <v>16</v>
      </c>
      <c r="B17" s="1" t="s">
        <v>59</v>
      </c>
      <c r="C17" s="6" t="s">
        <v>60</v>
      </c>
      <c r="D17" s="8">
        <v>35185</v>
      </c>
      <c r="E17" s="8" t="s">
        <v>27</v>
      </c>
      <c r="F17" s="8">
        <v>41487</v>
      </c>
      <c r="G17" s="1">
        <v>70000</v>
      </c>
      <c r="H17" s="11">
        <f t="shared" ca="1" si="0"/>
        <v>28</v>
      </c>
      <c r="I17" s="11">
        <f t="shared" ca="1" si="1"/>
        <v>11</v>
      </c>
      <c r="J17" s="1">
        <f t="shared" ca="1" si="2"/>
        <v>7000</v>
      </c>
    </row>
    <row r="18" spans="1:10">
      <c r="A18" s="1">
        <v>17</v>
      </c>
      <c r="B18" s="1" t="s">
        <v>61</v>
      </c>
      <c r="C18" s="6" t="s">
        <v>62</v>
      </c>
      <c r="D18" s="8">
        <v>29723</v>
      </c>
      <c r="E18" s="8" t="s">
        <v>30</v>
      </c>
      <c r="F18" s="8">
        <v>43570</v>
      </c>
      <c r="G18" s="1">
        <v>85000</v>
      </c>
      <c r="H18" s="11">
        <f t="shared" ca="1" si="0"/>
        <v>43</v>
      </c>
      <c r="I18" s="11">
        <f t="shared" ca="1" si="1"/>
        <v>5</v>
      </c>
      <c r="J18" s="1">
        <f t="shared" ca="1" si="2"/>
        <v>4250</v>
      </c>
    </row>
    <row r="19" spans="1:10">
      <c r="A19" s="1">
        <v>18</v>
      </c>
      <c r="B19" s="1" t="s">
        <v>63</v>
      </c>
      <c r="C19" s="6" t="s">
        <v>64</v>
      </c>
      <c r="D19" s="8">
        <v>33139</v>
      </c>
      <c r="E19" s="8" t="s">
        <v>65</v>
      </c>
      <c r="F19" s="8">
        <v>43221</v>
      </c>
      <c r="G19" s="1">
        <v>72000</v>
      </c>
      <c r="H19" s="11">
        <f t="shared" ca="1" si="0"/>
        <v>34</v>
      </c>
      <c r="I19" s="11">
        <f t="shared" ca="1" si="1"/>
        <v>6</v>
      </c>
      <c r="J19" s="1">
        <f t="shared" ca="1" si="2"/>
        <v>3600</v>
      </c>
    </row>
    <row r="20" spans="1:10">
      <c r="A20" s="1">
        <v>19</v>
      </c>
      <c r="B20" s="1" t="s">
        <v>66</v>
      </c>
      <c r="C20" s="6" t="s">
        <v>67</v>
      </c>
      <c r="D20" s="8">
        <v>32087</v>
      </c>
      <c r="E20" s="8" t="s">
        <v>68</v>
      </c>
      <c r="F20" s="8">
        <v>43983</v>
      </c>
      <c r="G20" s="1">
        <v>78000</v>
      </c>
      <c r="H20" s="11">
        <f t="shared" ca="1" si="0"/>
        <v>37</v>
      </c>
      <c r="I20" s="11">
        <f t="shared" ca="1" si="1"/>
        <v>4</v>
      </c>
      <c r="J20" s="1">
        <f t="shared" ca="1" si="2"/>
        <v>0</v>
      </c>
    </row>
    <row r="21" spans="1:10">
      <c r="A21" s="1">
        <v>20</v>
      </c>
      <c r="B21" s="1" t="s">
        <v>69</v>
      </c>
      <c r="C21" s="6" t="s">
        <v>70</v>
      </c>
      <c r="D21" s="8">
        <v>33648</v>
      </c>
      <c r="E21" s="8" t="s">
        <v>68</v>
      </c>
      <c r="F21" s="8">
        <v>42750</v>
      </c>
      <c r="G21" s="1">
        <v>88000</v>
      </c>
      <c r="H21" s="11">
        <f t="shared" ca="1" si="0"/>
        <v>33</v>
      </c>
      <c r="I21" s="11">
        <f t="shared" ca="1" si="1"/>
        <v>8</v>
      </c>
      <c r="J21" s="1">
        <f t="shared" ca="1" si="2"/>
        <v>4400</v>
      </c>
    </row>
    <row r="22" spans="1:10">
      <c r="A22" s="1">
        <v>21</v>
      </c>
      <c r="B22" s="1" t="s">
        <v>71</v>
      </c>
      <c r="C22" s="6" t="s">
        <v>57</v>
      </c>
      <c r="D22" s="8">
        <v>31266</v>
      </c>
      <c r="E22" s="8" t="s">
        <v>72</v>
      </c>
      <c r="F22" s="8">
        <v>43344</v>
      </c>
      <c r="G22" s="1">
        <v>74000</v>
      </c>
      <c r="H22" s="11">
        <f t="shared" ca="1" si="0"/>
        <v>39</v>
      </c>
      <c r="I22" s="11">
        <f t="shared" ca="1" si="1"/>
        <v>6</v>
      </c>
      <c r="J22" s="1">
        <f t="shared" ca="1" si="2"/>
        <v>3700</v>
      </c>
    </row>
    <row r="23" spans="1:10">
      <c r="A23" s="1">
        <v>22</v>
      </c>
      <c r="B23" s="1" t="s">
        <v>73</v>
      </c>
      <c r="C23" s="6" t="s">
        <v>74</v>
      </c>
      <c r="D23" s="8">
        <v>32496</v>
      </c>
      <c r="E23" s="8" t="s">
        <v>44</v>
      </c>
      <c r="F23" s="8">
        <v>44378</v>
      </c>
      <c r="G23" s="1">
        <v>68000</v>
      </c>
      <c r="H23" s="11">
        <f t="shared" ca="1" si="0"/>
        <v>36</v>
      </c>
      <c r="I23" s="11">
        <f t="shared" ca="1" si="1"/>
        <v>3</v>
      </c>
      <c r="J23" s="1">
        <f t="shared" ca="1" si="2"/>
        <v>0</v>
      </c>
    </row>
    <row r="24" spans="1:10">
      <c r="A24" s="1">
        <v>23</v>
      </c>
      <c r="B24" s="1" t="s">
        <v>75</v>
      </c>
      <c r="C24" s="6" t="s">
        <v>76</v>
      </c>
      <c r="D24" s="8">
        <v>34053</v>
      </c>
      <c r="E24" s="8" t="s">
        <v>24</v>
      </c>
      <c r="F24" s="8">
        <v>43497</v>
      </c>
      <c r="G24" s="1">
        <v>62000</v>
      </c>
      <c r="H24" s="11">
        <f t="shared" ca="1" si="0"/>
        <v>31</v>
      </c>
      <c r="I24" s="11">
        <f t="shared" ca="1" si="1"/>
        <v>6</v>
      </c>
      <c r="J24" s="1">
        <f t="shared" ca="1" si="2"/>
        <v>3100</v>
      </c>
    </row>
    <row r="25" spans="1:10">
      <c r="A25" s="1">
        <v>24</v>
      </c>
      <c r="B25" s="1" t="s">
        <v>77</v>
      </c>
      <c r="C25" s="6" t="s">
        <v>78</v>
      </c>
      <c r="D25" s="8">
        <v>31591</v>
      </c>
      <c r="E25" s="8" t="s">
        <v>72</v>
      </c>
      <c r="F25" s="8">
        <v>42552</v>
      </c>
      <c r="G25" s="1">
        <v>73000</v>
      </c>
      <c r="H25" s="11">
        <f t="shared" ca="1" si="0"/>
        <v>38</v>
      </c>
      <c r="I25" s="11">
        <f t="shared" ca="1" si="1"/>
        <v>8</v>
      </c>
      <c r="J25" s="1">
        <f t="shared" ca="1" si="2"/>
        <v>3650</v>
      </c>
    </row>
    <row r="26" spans="1:10">
      <c r="A26" s="1">
        <v>25</v>
      </c>
      <c r="B26" s="1" t="s">
        <v>79</v>
      </c>
      <c r="C26" s="6" t="s">
        <v>80</v>
      </c>
      <c r="D26" s="8">
        <v>30784</v>
      </c>
      <c r="E26" s="8" t="s">
        <v>54</v>
      </c>
      <c r="F26" s="8">
        <v>43174</v>
      </c>
      <c r="G26" s="1">
        <v>120000</v>
      </c>
      <c r="H26" s="11">
        <f t="shared" ca="1" si="0"/>
        <v>40</v>
      </c>
      <c r="I26" s="11">
        <f t="shared" ca="1" si="1"/>
        <v>6</v>
      </c>
      <c r="J26" s="1">
        <f t="shared" ca="1" si="2"/>
        <v>6000</v>
      </c>
    </row>
    <row r="27" spans="1:10">
      <c r="A27" s="1">
        <v>26</v>
      </c>
      <c r="B27" s="1" t="s">
        <v>81</v>
      </c>
      <c r="C27" s="6" t="s">
        <v>82</v>
      </c>
      <c r="D27" s="8">
        <v>33520</v>
      </c>
      <c r="E27" s="8" t="s">
        <v>38</v>
      </c>
      <c r="F27" s="8">
        <v>42887</v>
      </c>
      <c r="G27" s="1">
        <v>67000</v>
      </c>
      <c r="H27" s="11">
        <f t="shared" ca="1" si="0"/>
        <v>33</v>
      </c>
      <c r="I27" s="11">
        <f t="shared" ca="1" si="1"/>
        <v>7</v>
      </c>
      <c r="J27" s="1">
        <f t="shared" ca="1" si="2"/>
        <v>3350</v>
      </c>
    </row>
    <row r="28" spans="1:10">
      <c r="A28" s="1">
        <v>27</v>
      </c>
      <c r="B28" s="1" t="s">
        <v>83</v>
      </c>
      <c r="C28" s="6" t="s">
        <v>84</v>
      </c>
      <c r="D28" s="8">
        <v>32720</v>
      </c>
      <c r="E28" s="8" t="s">
        <v>85</v>
      </c>
      <c r="F28" s="8">
        <v>44562</v>
      </c>
      <c r="G28" s="1">
        <v>92000</v>
      </c>
      <c r="H28" s="11">
        <f t="shared" ca="1" si="0"/>
        <v>35</v>
      </c>
      <c r="I28" s="11">
        <f t="shared" ca="1" si="1"/>
        <v>3</v>
      </c>
      <c r="J28" s="1">
        <f t="shared" ca="1" si="2"/>
        <v>0</v>
      </c>
    </row>
    <row r="29" spans="1:10">
      <c r="A29" s="1">
        <v>28</v>
      </c>
      <c r="B29" s="1" t="s">
        <v>86</v>
      </c>
      <c r="C29" s="6" t="s">
        <v>87</v>
      </c>
      <c r="D29" s="8">
        <v>34824</v>
      </c>
      <c r="E29" s="8" t="s">
        <v>24</v>
      </c>
      <c r="F29" s="8">
        <v>41974</v>
      </c>
      <c r="G29" s="1">
        <v>60000</v>
      </c>
      <c r="H29" s="11">
        <f t="shared" ca="1" si="0"/>
        <v>29</v>
      </c>
      <c r="I29" s="11">
        <f t="shared" ca="1" si="1"/>
        <v>10</v>
      </c>
      <c r="J29" s="1">
        <f t="shared" ca="1" si="2"/>
        <v>6000</v>
      </c>
    </row>
    <row r="30" spans="1:10">
      <c r="A30" s="1">
        <v>29</v>
      </c>
      <c r="B30" s="1" t="s">
        <v>88</v>
      </c>
      <c r="C30" s="6" t="s">
        <v>89</v>
      </c>
      <c r="D30" s="8">
        <v>30575</v>
      </c>
      <c r="E30" s="8" t="s">
        <v>90</v>
      </c>
      <c r="F30" s="8">
        <v>43922</v>
      </c>
      <c r="G30" s="1">
        <v>125000</v>
      </c>
      <c r="H30" s="11">
        <f t="shared" ca="1" si="0"/>
        <v>41</v>
      </c>
      <c r="I30" s="11">
        <f t="shared" ca="1" si="1"/>
        <v>4</v>
      </c>
      <c r="J30" s="1">
        <f t="shared" ca="1" si="2"/>
        <v>0</v>
      </c>
    </row>
    <row r="31" spans="1:10">
      <c r="A31" s="1">
        <v>30</v>
      </c>
      <c r="B31" s="1" t="s">
        <v>91</v>
      </c>
      <c r="C31" s="6" t="s">
        <v>92</v>
      </c>
      <c r="D31" s="8">
        <v>34554</v>
      </c>
      <c r="E31" s="8" t="s">
        <v>90</v>
      </c>
      <c r="F31" s="8">
        <v>43374</v>
      </c>
      <c r="G31" s="1">
        <v>64000</v>
      </c>
      <c r="H31" s="11">
        <f t="shared" ca="1" si="0"/>
        <v>30</v>
      </c>
      <c r="I31" s="11">
        <f t="shared" ca="1" si="1"/>
        <v>6</v>
      </c>
      <c r="J31" s="1">
        <f t="shared" ca="1" si="2"/>
        <v>3200</v>
      </c>
    </row>
    <row r="32" spans="1:10">
      <c r="A32" s="1">
        <v>31</v>
      </c>
      <c r="B32" s="1" t="s">
        <v>93</v>
      </c>
      <c r="C32" s="6" t="s">
        <v>94</v>
      </c>
      <c r="D32" s="8">
        <v>31799</v>
      </c>
      <c r="E32" s="8" t="s">
        <v>95</v>
      </c>
      <c r="F32" s="8">
        <v>43692</v>
      </c>
      <c r="G32" s="1">
        <v>89000</v>
      </c>
      <c r="H32" s="11">
        <f t="shared" ca="1" si="0"/>
        <v>38</v>
      </c>
      <c r="I32" s="11">
        <f t="shared" ca="1" si="1"/>
        <v>5</v>
      </c>
      <c r="J32" s="1">
        <f t="shared" ca="1" si="2"/>
        <v>4450</v>
      </c>
    </row>
    <row r="33" spans="1:10">
      <c r="A33" s="1">
        <v>32</v>
      </c>
      <c r="B33" s="1" t="s">
        <v>96</v>
      </c>
      <c r="C33" s="6" t="s">
        <v>97</v>
      </c>
      <c r="D33" s="8">
        <v>33190</v>
      </c>
      <c r="E33" s="8" t="s">
        <v>68</v>
      </c>
      <c r="F33" s="8">
        <v>40969</v>
      </c>
      <c r="G33" s="1">
        <v>66000</v>
      </c>
      <c r="H33" s="11">
        <f t="shared" ca="1" si="0"/>
        <v>34</v>
      </c>
      <c r="I33" s="11">
        <f t="shared" ca="1" si="1"/>
        <v>13</v>
      </c>
      <c r="J33" s="1">
        <f t="shared" ca="1" si="2"/>
        <v>6600</v>
      </c>
    </row>
    <row r="34" spans="1:10">
      <c r="A34" s="1">
        <v>33</v>
      </c>
      <c r="B34" s="1" t="s">
        <v>98</v>
      </c>
      <c r="C34" s="6" t="s">
        <v>99</v>
      </c>
      <c r="D34" s="8">
        <v>30106</v>
      </c>
      <c r="E34" s="8" t="s">
        <v>33</v>
      </c>
      <c r="F34" s="8">
        <v>44317</v>
      </c>
      <c r="G34" s="1">
        <v>150000</v>
      </c>
      <c r="H34" s="11">
        <f t="shared" ca="1" si="0"/>
        <v>42</v>
      </c>
      <c r="I34" s="11">
        <f t="shared" ca="1" si="1"/>
        <v>3</v>
      </c>
      <c r="J34" s="1">
        <f t="shared" ca="1" si="2"/>
        <v>0</v>
      </c>
    </row>
    <row r="35" spans="1:10">
      <c r="A35" s="1">
        <v>34</v>
      </c>
      <c r="B35" s="1" t="s">
        <v>100</v>
      </c>
      <c r="C35" s="6" t="s">
        <v>101</v>
      </c>
      <c r="D35" s="8">
        <v>34310</v>
      </c>
      <c r="E35" s="8" t="s">
        <v>72</v>
      </c>
      <c r="F35" s="8">
        <v>42979</v>
      </c>
      <c r="G35" s="1">
        <v>61000</v>
      </c>
      <c r="H35" s="11">
        <f t="shared" ca="1" si="0"/>
        <v>31</v>
      </c>
      <c r="I35" s="11">
        <f t="shared" ca="1" si="1"/>
        <v>7</v>
      </c>
      <c r="J35" s="1">
        <f t="shared" ca="1" si="2"/>
        <v>3050</v>
      </c>
    </row>
    <row r="36" spans="1:10">
      <c r="A36" s="1">
        <v>35</v>
      </c>
      <c r="B36" s="1" t="s">
        <v>102</v>
      </c>
      <c r="C36" s="6" t="s">
        <v>103</v>
      </c>
      <c r="D36" s="8">
        <v>32212</v>
      </c>
      <c r="E36" s="8" t="s">
        <v>33</v>
      </c>
      <c r="F36" s="8">
        <v>44713</v>
      </c>
      <c r="G36" s="1">
        <v>94000</v>
      </c>
      <c r="H36" s="11">
        <f t="shared" ca="1" si="0"/>
        <v>37</v>
      </c>
      <c r="I36" s="11">
        <f t="shared" ca="1" si="1"/>
        <v>2</v>
      </c>
      <c r="J36" s="1">
        <f t="shared" ca="1" si="2"/>
        <v>0</v>
      </c>
    </row>
    <row r="37" spans="1:10">
      <c r="A37" s="1">
        <v>36</v>
      </c>
      <c r="B37" s="1" t="s">
        <v>104</v>
      </c>
      <c r="C37" s="6" t="s">
        <v>105</v>
      </c>
      <c r="D37" s="8">
        <v>35248</v>
      </c>
      <c r="E37" s="8" t="s">
        <v>54</v>
      </c>
      <c r="F37" s="8">
        <v>42461</v>
      </c>
      <c r="G37" s="1">
        <v>76000</v>
      </c>
      <c r="H37" s="11">
        <f t="shared" ca="1" si="0"/>
        <v>28</v>
      </c>
      <c r="I37" s="11">
        <f t="shared" ca="1" si="1"/>
        <v>8</v>
      </c>
      <c r="J37" s="1">
        <f t="shared" ca="1" si="2"/>
        <v>3800</v>
      </c>
    </row>
    <row r="38" spans="1:10">
      <c r="A38" s="1">
        <v>37</v>
      </c>
      <c r="B38" s="1" t="s">
        <v>106</v>
      </c>
      <c r="C38" s="6" t="s">
        <v>107</v>
      </c>
      <c r="D38" s="8">
        <v>31409</v>
      </c>
      <c r="E38" s="8" t="s">
        <v>90</v>
      </c>
      <c r="F38" s="8">
        <v>44044</v>
      </c>
      <c r="G38" s="1">
        <v>130000</v>
      </c>
      <c r="H38" s="11">
        <f t="shared" ca="1" si="0"/>
        <v>39</v>
      </c>
      <c r="I38" s="11">
        <f t="shared" ca="1" si="1"/>
        <v>4</v>
      </c>
      <c r="J38" s="1">
        <f t="shared" ca="1" si="2"/>
        <v>0</v>
      </c>
    </row>
    <row r="39" spans="1:10">
      <c r="A39" s="1">
        <v>38</v>
      </c>
      <c r="B39" s="1" t="s">
        <v>108</v>
      </c>
      <c r="C39" s="6" t="s">
        <v>109</v>
      </c>
      <c r="D39" s="8">
        <v>33865</v>
      </c>
      <c r="E39" s="8" t="s">
        <v>38</v>
      </c>
      <c r="F39" s="8">
        <v>43115</v>
      </c>
      <c r="G39" s="1">
        <v>69000</v>
      </c>
      <c r="H39" s="11">
        <f t="shared" ca="1" si="0"/>
        <v>32</v>
      </c>
      <c r="I39" s="11">
        <f t="shared" ca="1" si="1"/>
        <v>7</v>
      </c>
      <c r="J39" s="1">
        <f t="shared" ca="1" si="2"/>
        <v>3450</v>
      </c>
    </row>
    <row r="40" spans="1:10">
      <c r="A40" s="1">
        <v>39</v>
      </c>
      <c r="B40" s="1" t="s">
        <v>110</v>
      </c>
      <c r="C40" s="6" t="s">
        <v>111</v>
      </c>
      <c r="D40" s="8">
        <v>32619</v>
      </c>
      <c r="E40" s="8" t="s">
        <v>65</v>
      </c>
      <c r="F40" s="8">
        <v>42856</v>
      </c>
      <c r="G40" s="1">
        <v>87000</v>
      </c>
      <c r="H40" s="11">
        <f t="shared" ca="1" si="0"/>
        <v>35</v>
      </c>
      <c r="I40" s="11">
        <f t="shared" ca="1" si="1"/>
        <v>7</v>
      </c>
      <c r="J40" s="1">
        <f t="shared" ca="1" si="2"/>
        <v>4350</v>
      </c>
    </row>
    <row r="41" spans="1:10">
      <c r="A41" s="1">
        <v>40</v>
      </c>
      <c r="B41" s="1" t="s">
        <v>112</v>
      </c>
      <c r="C41" s="6" t="s">
        <v>113</v>
      </c>
      <c r="D41" s="8">
        <v>31649</v>
      </c>
      <c r="E41" s="8" t="s">
        <v>68</v>
      </c>
      <c r="F41" s="8">
        <v>42005</v>
      </c>
      <c r="G41" s="1">
        <v>82000</v>
      </c>
      <c r="H41" s="11">
        <f t="shared" ca="1" si="0"/>
        <v>38</v>
      </c>
      <c r="I41" s="11">
        <f t="shared" ca="1" si="1"/>
        <v>10</v>
      </c>
      <c r="J41" s="1">
        <f t="shared" ca="1" si="2"/>
        <v>8200</v>
      </c>
    </row>
    <row r="42" spans="1:10">
      <c r="A42" s="1">
        <v>41</v>
      </c>
      <c r="B42" s="1" t="s">
        <v>114</v>
      </c>
      <c r="C42" s="6" t="s">
        <v>115</v>
      </c>
      <c r="D42" s="8">
        <v>30721</v>
      </c>
      <c r="E42" s="8" t="s">
        <v>44</v>
      </c>
      <c r="F42" s="8">
        <v>43617</v>
      </c>
      <c r="G42" s="1">
        <v>110000</v>
      </c>
      <c r="H42" s="11">
        <f t="shared" ca="1" si="0"/>
        <v>41</v>
      </c>
      <c r="I42" s="11">
        <f t="shared" ca="1" si="1"/>
        <v>5</v>
      </c>
      <c r="J42" s="1">
        <f t="shared" ca="1" si="2"/>
        <v>5500</v>
      </c>
    </row>
    <row r="43" spans="1:10">
      <c r="A43" s="1">
        <v>42</v>
      </c>
      <c r="B43" s="1" t="s">
        <v>116</v>
      </c>
      <c r="C43" s="6" t="s">
        <v>117</v>
      </c>
      <c r="D43" s="8">
        <v>33370</v>
      </c>
      <c r="E43" s="8" t="s">
        <v>41</v>
      </c>
      <c r="F43" s="8">
        <v>43191</v>
      </c>
      <c r="G43" s="1">
        <v>70000</v>
      </c>
      <c r="H43" s="11">
        <f t="shared" ca="1" si="0"/>
        <v>33</v>
      </c>
      <c r="I43" s="11">
        <f t="shared" ca="1" si="1"/>
        <v>6</v>
      </c>
      <c r="J43" s="1">
        <f t="shared" ca="1" si="2"/>
        <v>3500</v>
      </c>
    </row>
    <row r="44" spans="1:10">
      <c r="A44" s="1">
        <v>43</v>
      </c>
      <c r="B44" s="1" t="s">
        <v>118</v>
      </c>
      <c r="C44" s="6" t="s">
        <v>119</v>
      </c>
      <c r="D44" s="8">
        <v>32057</v>
      </c>
      <c r="E44" s="8" t="s">
        <v>44</v>
      </c>
      <c r="F44" s="8">
        <v>44440</v>
      </c>
      <c r="G44" s="1">
        <v>105000</v>
      </c>
      <c r="H44" s="11">
        <f t="shared" ca="1" si="0"/>
        <v>37</v>
      </c>
      <c r="I44" s="11">
        <f t="shared" ca="1" si="1"/>
        <v>3</v>
      </c>
      <c r="J44" s="1">
        <f t="shared" ca="1" si="2"/>
        <v>0</v>
      </c>
    </row>
    <row r="45" spans="1:10">
      <c r="A45" s="1">
        <v>44</v>
      </c>
      <c r="B45" s="1" t="s">
        <v>120</v>
      </c>
      <c r="C45" s="6" t="s">
        <v>121</v>
      </c>
      <c r="D45" s="8">
        <v>34396</v>
      </c>
      <c r="E45" s="8" t="s">
        <v>68</v>
      </c>
      <c r="F45" s="8">
        <v>42583</v>
      </c>
      <c r="G45" s="1">
        <v>65000</v>
      </c>
      <c r="H45" s="11">
        <f t="shared" ca="1" si="0"/>
        <v>31</v>
      </c>
      <c r="I45" s="11">
        <f t="shared" ca="1" si="1"/>
        <v>8</v>
      </c>
      <c r="J45" s="1">
        <f t="shared" ca="1" si="2"/>
        <v>3250</v>
      </c>
    </row>
    <row r="46" spans="1:10">
      <c r="A46" s="1">
        <v>45</v>
      </c>
      <c r="B46" s="1" t="s">
        <v>122</v>
      </c>
      <c r="C46" s="6" t="s">
        <v>123</v>
      </c>
      <c r="D46" s="8">
        <v>30526</v>
      </c>
      <c r="E46" s="8" t="s">
        <v>44</v>
      </c>
      <c r="F46" s="8">
        <v>43525</v>
      </c>
      <c r="G46" s="1">
        <v>100000</v>
      </c>
      <c r="H46" s="11">
        <f t="shared" ca="1" si="0"/>
        <v>41</v>
      </c>
      <c r="I46" s="11">
        <f t="shared" ca="1" si="1"/>
        <v>6</v>
      </c>
      <c r="J46" s="1">
        <f t="shared" ca="1" si="2"/>
        <v>5000</v>
      </c>
    </row>
    <row r="47" spans="1:10">
      <c r="A47" s="1">
        <v>46</v>
      </c>
      <c r="B47" s="1" t="s">
        <v>124</v>
      </c>
      <c r="C47" s="6" t="s">
        <v>125</v>
      </c>
      <c r="D47" s="8">
        <v>33222</v>
      </c>
      <c r="E47" s="8" t="s">
        <v>90</v>
      </c>
      <c r="F47" s="8">
        <v>42917</v>
      </c>
      <c r="G47" s="1">
        <v>72000</v>
      </c>
      <c r="H47" s="11">
        <f t="shared" ca="1" si="0"/>
        <v>34</v>
      </c>
      <c r="I47" s="11">
        <f t="shared" ca="1" si="1"/>
        <v>7</v>
      </c>
      <c r="J47" s="1">
        <f t="shared" ca="1" si="2"/>
        <v>3600</v>
      </c>
    </row>
    <row r="48" spans="1:10">
      <c r="A48" s="1">
        <v>47</v>
      </c>
      <c r="B48" s="1" t="s">
        <v>126</v>
      </c>
      <c r="C48" s="6" t="s">
        <v>127</v>
      </c>
      <c r="D48" s="8">
        <v>32283</v>
      </c>
      <c r="E48" s="8" t="s">
        <v>85</v>
      </c>
      <c r="F48" s="8">
        <v>44593</v>
      </c>
      <c r="G48" s="1">
        <v>91000</v>
      </c>
      <c r="H48" s="11">
        <f t="shared" ca="1" si="0"/>
        <v>36</v>
      </c>
      <c r="I48" s="11">
        <f t="shared" ca="1" si="1"/>
        <v>3</v>
      </c>
      <c r="J48" s="1">
        <f t="shared" ca="1" si="2"/>
        <v>0</v>
      </c>
    </row>
    <row r="49" spans="1:10">
      <c r="A49" s="1">
        <v>48</v>
      </c>
      <c r="B49" s="1" t="s">
        <v>128</v>
      </c>
      <c r="C49" s="6" t="s">
        <v>129</v>
      </c>
      <c r="D49" s="8">
        <v>34707</v>
      </c>
      <c r="E49" s="8" t="s">
        <v>72</v>
      </c>
      <c r="F49" s="8">
        <v>43252</v>
      </c>
      <c r="G49" s="1">
        <v>68000</v>
      </c>
      <c r="H49" s="11">
        <f t="shared" ca="1" si="0"/>
        <v>30</v>
      </c>
      <c r="I49" s="11">
        <f t="shared" ca="1" si="1"/>
        <v>6</v>
      </c>
      <c r="J49" s="1">
        <f t="shared" ca="1" si="2"/>
        <v>3400</v>
      </c>
    </row>
    <row r="50" spans="1:10">
      <c r="A50" s="1">
        <v>49</v>
      </c>
      <c r="B50" s="1" t="s">
        <v>130</v>
      </c>
      <c r="C50" s="6" t="s">
        <v>131</v>
      </c>
      <c r="D50" s="8">
        <v>31669</v>
      </c>
      <c r="E50" s="8" t="s">
        <v>95</v>
      </c>
      <c r="F50" s="8">
        <v>44105</v>
      </c>
      <c r="G50" s="1">
        <v>115000</v>
      </c>
      <c r="H50" s="11">
        <f t="shared" ca="1" si="0"/>
        <v>38</v>
      </c>
      <c r="I50" s="11">
        <f t="shared" ca="1" si="1"/>
        <v>4</v>
      </c>
      <c r="J50" s="1">
        <f t="shared" ca="1" si="2"/>
        <v>0</v>
      </c>
    </row>
    <row r="51" spans="1:10">
      <c r="A51" s="1">
        <v>50</v>
      </c>
      <c r="B51" s="1" t="s">
        <v>132</v>
      </c>
      <c r="C51" s="6" t="s">
        <v>133</v>
      </c>
      <c r="D51" s="8">
        <v>34085</v>
      </c>
      <c r="E51" s="8" t="s">
        <v>95</v>
      </c>
      <c r="F51" s="8">
        <v>43480</v>
      </c>
      <c r="G51" s="1">
        <v>63000</v>
      </c>
      <c r="H51" s="11">
        <f t="shared" ca="1" si="0"/>
        <v>31</v>
      </c>
      <c r="I51" s="11">
        <f t="shared" ca="1" si="1"/>
        <v>6</v>
      </c>
      <c r="J51" s="1">
        <f t="shared" ca="1" si="2"/>
        <v>3150</v>
      </c>
    </row>
    <row r="52" spans="1:10">
      <c r="A52" s="1">
        <v>51</v>
      </c>
      <c r="B52" s="1" t="s">
        <v>134</v>
      </c>
      <c r="C52" s="6" t="s">
        <v>135</v>
      </c>
      <c r="D52" s="8">
        <v>32814</v>
      </c>
      <c r="E52" s="8" t="s">
        <v>38</v>
      </c>
      <c r="F52" s="8">
        <v>41395</v>
      </c>
      <c r="G52" s="1">
        <v>85000</v>
      </c>
      <c r="H52" s="11">
        <f t="shared" ca="1" si="0"/>
        <v>35</v>
      </c>
      <c r="I52" s="11">
        <f t="shared" ca="1" si="1"/>
        <v>11</v>
      </c>
      <c r="J52" s="1">
        <f t="shared" ca="1" si="2"/>
        <v>8500</v>
      </c>
    </row>
    <row r="53" spans="1:10">
      <c r="A53" s="1">
        <v>52</v>
      </c>
      <c r="B53" s="1" t="s">
        <v>136</v>
      </c>
      <c r="C53" s="6" t="s">
        <v>137</v>
      </c>
      <c r="D53" s="8">
        <v>30180</v>
      </c>
      <c r="E53" s="8" t="s">
        <v>30</v>
      </c>
      <c r="F53" s="8">
        <v>44743</v>
      </c>
      <c r="G53" s="1">
        <v>140000</v>
      </c>
      <c r="H53" s="11">
        <f t="shared" ca="1" si="0"/>
        <v>42</v>
      </c>
      <c r="I53" s="11">
        <f t="shared" ca="1" si="1"/>
        <v>2</v>
      </c>
      <c r="J53" s="1">
        <f t="shared" ca="1" si="2"/>
        <v>0</v>
      </c>
    </row>
    <row r="54" spans="1:10">
      <c r="A54" s="1">
        <v>53</v>
      </c>
      <c r="B54" s="1" t="s">
        <v>138</v>
      </c>
      <c r="C54" s="6" t="s">
        <v>139</v>
      </c>
      <c r="D54" s="8">
        <v>35239</v>
      </c>
      <c r="E54" s="8" t="s">
        <v>24</v>
      </c>
      <c r="F54" s="8">
        <v>43313</v>
      </c>
      <c r="G54" s="1">
        <v>60000</v>
      </c>
      <c r="H54" s="11">
        <f t="shared" ca="1" si="0"/>
        <v>28</v>
      </c>
      <c r="I54" s="11">
        <f t="shared" ca="1" si="1"/>
        <v>6</v>
      </c>
      <c r="J54" s="1">
        <f t="shared" ca="1" si="2"/>
        <v>3000</v>
      </c>
    </row>
    <row r="55" spans="1:10">
      <c r="A55" s="1">
        <v>54</v>
      </c>
      <c r="B55" s="1" t="s">
        <v>140</v>
      </c>
      <c r="C55" s="6" t="s">
        <v>141</v>
      </c>
      <c r="D55" s="8">
        <v>31855</v>
      </c>
      <c r="E55" s="8" t="s">
        <v>65</v>
      </c>
      <c r="F55" s="8">
        <v>42370</v>
      </c>
      <c r="G55" s="1">
        <v>98000</v>
      </c>
      <c r="H55" s="11">
        <f t="shared" ca="1" si="0"/>
        <v>37</v>
      </c>
      <c r="I55" s="11">
        <f t="shared" ca="1" si="1"/>
        <v>9</v>
      </c>
      <c r="J55" s="1">
        <f t="shared" ca="1" si="2"/>
        <v>4900</v>
      </c>
    </row>
    <row r="56" spans="1:10">
      <c r="A56" s="1">
        <v>55</v>
      </c>
      <c r="B56" s="1" t="s">
        <v>142</v>
      </c>
      <c r="C56" s="6" t="s">
        <v>102</v>
      </c>
      <c r="D56" s="8">
        <v>30966</v>
      </c>
      <c r="E56" s="8" t="s">
        <v>47</v>
      </c>
      <c r="F56" s="8">
        <v>43952</v>
      </c>
      <c r="G56" s="1">
        <v>90000</v>
      </c>
      <c r="H56" s="11">
        <f t="shared" ca="1" si="0"/>
        <v>40</v>
      </c>
      <c r="I56" s="11">
        <f t="shared" ca="1" si="1"/>
        <v>4</v>
      </c>
      <c r="J56" s="1">
        <f t="shared" ca="1" si="2"/>
        <v>0</v>
      </c>
    </row>
    <row r="57" spans="1:10">
      <c r="A57" s="1">
        <v>56</v>
      </c>
      <c r="B57" s="1" t="s">
        <v>143</v>
      </c>
      <c r="C57" s="6" t="s">
        <v>144</v>
      </c>
      <c r="D57" s="8">
        <v>33792</v>
      </c>
      <c r="E57" s="8" t="s">
        <v>24</v>
      </c>
      <c r="F57" s="8">
        <v>42767</v>
      </c>
      <c r="G57" s="1">
        <v>95000</v>
      </c>
      <c r="H57" s="11">
        <f t="shared" ca="1" si="0"/>
        <v>32</v>
      </c>
      <c r="I57" s="11">
        <f t="shared" ca="1" si="1"/>
        <v>8</v>
      </c>
      <c r="J57" s="1">
        <f t="shared" ca="1" si="2"/>
        <v>4750</v>
      </c>
    </row>
    <row r="58" spans="1:10">
      <c r="A58" s="1">
        <v>57</v>
      </c>
      <c r="B58" s="1" t="s">
        <v>145</v>
      </c>
      <c r="C58" s="6" t="s">
        <v>146</v>
      </c>
      <c r="D58" s="8">
        <v>31196</v>
      </c>
      <c r="E58" s="8" t="s">
        <v>41</v>
      </c>
      <c r="F58" s="8">
        <v>44501</v>
      </c>
      <c r="G58" s="1">
        <v>88000</v>
      </c>
      <c r="H58" s="11">
        <f t="shared" ca="1" si="0"/>
        <v>39</v>
      </c>
      <c r="I58" s="11">
        <f t="shared" ca="1" si="1"/>
        <v>3</v>
      </c>
      <c r="J58" s="1">
        <f t="shared" ca="1" si="2"/>
        <v>0</v>
      </c>
    </row>
    <row r="59" spans="1:10">
      <c r="A59" s="1">
        <v>58</v>
      </c>
      <c r="B59" s="1" t="s">
        <v>147</v>
      </c>
      <c r="C59" s="6" t="s">
        <v>148</v>
      </c>
      <c r="D59" s="8">
        <v>34699</v>
      </c>
      <c r="E59" s="8" t="s">
        <v>44</v>
      </c>
      <c r="F59" s="8">
        <v>43556</v>
      </c>
      <c r="G59" s="1">
        <v>62000</v>
      </c>
      <c r="H59" s="11">
        <f t="shared" ca="1" si="0"/>
        <v>30</v>
      </c>
      <c r="I59" s="11">
        <f t="shared" ca="1" si="1"/>
        <v>5</v>
      </c>
      <c r="J59" s="1">
        <f t="shared" ca="1" si="2"/>
        <v>3100</v>
      </c>
    </row>
    <row r="60" spans="1:10">
      <c r="A60" s="1">
        <v>59</v>
      </c>
      <c r="B60" s="1" t="s">
        <v>149</v>
      </c>
      <c r="C60" s="6" t="s">
        <v>150</v>
      </c>
      <c r="D60" s="8">
        <v>32186</v>
      </c>
      <c r="E60" s="8" t="s">
        <v>44</v>
      </c>
      <c r="F60" s="8">
        <v>42064</v>
      </c>
      <c r="G60" s="1">
        <v>67000</v>
      </c>
      <c r="H60" s="11">
        <f t="shared" ca="1" si="0"/>
        <v>37</v>
      </c>
      <c r="I60" s="11">
        <f t="shared" ca="1" si="1"/>
        <v>10</v>
      </c>
      <c r="J60" s="1">
        <f t="shared" ca="1" si="2"/>
        <v>6700</v>
      </c>
    </row>
    <row r="61" spans="1:10">
      <c r="A61" s="1">
        <v>60</v>
      </c>
      <c r="B61" s="1" t="s">
        <v>151</v>
      </c>
      <c r="C61" s="6" t="s">
        <v>152</v>
      </c>
      <c r="D61" s="8">
        <v>30476</v>
      </c>
      <c r="E61" s="8" t="s">
        <v>44</v>
      </c>
      <c r="F61" s="8">
        <v>43435</v>
      </c>
      <c r="G61" s="1">
        <v>120000</v>
      </c>
      <c r="H61" s="11">
        <f t="shared" ca="1" si="0"/>
        <v>41</v>
      </c>
      <c r="I61" s="11">
        <f t="shared" ca="1" si="1"/>
        <v>6</v>
      </c>
      <c r="J61" s="1">
        <f t="shared" ca="1" si="2"/>
        <v>6000</v>
      </c>
    </row>
    <row r="62" spans="1:10">
      <c r="A62" s="1">
        <v>61</v>
      </c>
      <c r="B62" s="1" t="s">
        <v>153</v>
      </c>
      <c r="C62" s="6" t="s">
        <v>154</v>
      </c>
      <c r="D62" s="8">
        <v>33505</v>
      </c>
      <c r="E62" s="8" t="s">
        <v>72</v>
      </c>
      <c r="F62" s="8">
        <v>43009</v>
      </c>
      <c r="G62" s="1">
        <v>58000</v>
      </c>
      <c r="H62" s="11">
        <f t="shared" ca="1" si="0"/>
        <v>33</v>
      </c>
      <c r="I62" s="11">
        <f t="shared" ca="1" si="1"/>
        <v>7</v>
      </c>
      <c r="J62" s="1">
        <f t="shared" ca="1" si="2"/>
        <v>2900</v>
      </c>
    </row>
    <row r="63" spans="1:10">
      <c r="A63" s="1">
        <v>62</v>
      </c>
      <c r="B63" s="1" t="s">
        <v>155</v>
      </c>
      <c r="C63" s="6" t="s">
        <v>156</v>
      </c>
      <c r="D63" s="8">
        <v>31518</v>
      </c>
      <c r="E63" s="8" t="s">
        <v>44</v>
      </c>
      <c r="F63" s="8">
        <v>43661</v>
      </c>
      <c r="G63" s="1">
        <v>82000</v>
      </c>
      <c r="H63" s="11">
        <f t="shared" ca="1" si="0"/>
        <v>38</v>
      </c>
      <c r="I63" s="11">
        <f t="shared" ca="1" si="1"/>
        <v>5</v>
      </c>
      <c r="J63" s="1">
        <f t="shared" ca="1" si="2"/>
        <v>4100</v>
      </c>
    </row>
    <row r="64" spans="1:10">
      <c r="A64" s="1">
        <v>63</v>
      </c>
      <c r="B64" s="1" t="s">
        <v>157</v>
      </c>
      <c r="C64" s="6" t="s">
        <v>158</v>
      </c>
      <c r="D64" s="8">
        <v>32723</v>
      </c>
      <c r="E64" s="8" t="s">
        <v>30</v>
      </c>
      <c r="F64" s="8">
        <v>44652</v>
      </c>
      <c r="G64" s="1">
        <v>92000</v>
      </c>
      <c r="H64" s="11">
        <f t="shared" ca="1" si="0"/>
        <v>35</v>
      </c>
      <c r="I64" s="11">
        <f t="shared" ca="1" si="1"/>
        <v>2</v>
      </c>
      <c r="J64" s="1">
        <f t="shared" ca="1" si="2"/>
        <v>0</v>
      </c>
    </row>
    <row r="65" spans="1:10">
      <c r="A65" s="1">
        <v>64</v>
      </c>
      <c r="B65" s="1" t="s">
        <v>159</v>
      </c>
      <c r="C65" s="6" t="s">
        <v>160</v>
      </c>
      <c r="D65" s="8">
        <v>34786</v>
      </c>
      <c r="E65" s="8" t="s">
        <v>27</v>
      </c>
      <c r="F65" s="8">
        <v>42491</v>
      </c>
      <c r="G65" s="1">
        <v>61000</v>
      </c>
      <c r="H65" s="11">
        <f t="shared" ca="1" si="0"/>
        <v>29</v>
      </c>
      <c r="I65" s="11">
        <f t="shared" ca="1" si="1"/>
        <v>8</v>
      </c>
      <c r="J65" s="1">
        <f t="shared" ca="1" si="2"/>
        <v>3050</v>
      </c>
    </row>
    <row r="66" spans="1:10">
      <c r="A66" s="1">
        <v>65</v>
      </c>
      <c r="B66" s="1" t="s">
        <v>161</v>
      </c>
      <c r="C66" s="6" t="s">
        <v>162</v>
      </c>
      <c r="D66" s="8">
        <v>31008</v>
      </c>
      <c r="E66" s="8" t="s">
        <v>33</v>
      </c>
      <c r="F66" s="8">
        <v>44075</v>
      </c>
      <c r="G66" s="1">
        <v>135000</v>
      </c>
      <c r="H66" s="11">
        <f t="shared" ref="H66:H101" ca="1" si="3">YEAR(TODAY())-YEAR(D66)-IF(DATE(YEAR(TODAY()),MONTH(D66),DAY(D66))&gt;TODAY(),1,0)</f>
        <v>40</v>
      </c>
      <c r="I66" s="11">
        <f t="shared" ca="1" si="1"/>
        <v>4</v>
      </c>
      <c r="J66" s="1">
        <f t="shared" ca="1" si="2"/>
        <v>0</v>
      </c>
    </row>
    <row r="67" spans="1:10">
      <c r="A67" s="1">
        <v>66</v>
      </c>
      <c r="B67" s="1" t="s">
        <v>163</v>
      </c>
      <c r="C67" s="6" t="s">
        <v>164</v>
      </c>
      <c r="D67" s="8">
        <v>34247</v>
      </c>
      <c r="E67" s="8" t="s">
        <v>90</v>
      </c>
      <c r="F67" s="8">
        <v>43160</v>
      </c>
      <c r="G67" s="1">
        <v>70000</v>
      </c>
      <c r="H67" s="11">
        <f t="shared" ca="1" si="3"/>
        <v>31</v>
      </c>
      <c r="I67" s="11">
        <f t="shared" ref="I67:I101" ca="1" si="4">YEAR(TODAY())-YEAR(F67)-IF(DATE(YEAR(TODAY()),MONTH(F67),DAY(F67))&gt;TODAY(),1,0)</f>
        <v>7</v>
      </c>
      <c r="J67" s="1">
        <f t="shared" ref="J67:J101" ca="1" si="5">IF(I67&lt;5, 0, IF(I67&lt;10, G67*0.05, IF(I67&lt;15, G67*0.1, G67*0.15)))</f>
        <v>3500</v>
      </c>
    </row>
    <row r="68" spans="1:10">
      <c r="A68" s="1">
        <v>67</v>
      </c>
      <c r="B68" s="1" t="s">
        <v>165</v>
      </c>
      <c r="C68" s="6" t="s">
        <v>166</v>
      </c>
      <c r="D68" s="8">
        <v>32121</v>
      </c>
      <c r="E68" s="8" t="s">
        <v>54</v>
      </c>
      <c r="F68" s="8">
        <v>43586</v>
      </c>
      <c r="G68" s="1">
        <v>105000</v>
      </c>
      <c r="H68" s="11">
        <f t="shared" ca="1" si="3"/>
        <v>37</v>
      </c>
      <c r="I68" s="11">
        <f t="shared" ca="1" si="4"/>
        <v>5</v>
      </c>
      <c r="J68" s="1">
        <f t="shared" ca="1" si="5"/>
        <v>5250</v>
      </c>
    </row>
    <row r="69" spans="1:10">
      <c r="A69" s="1">
        <v>68</v>
      </c>
      <c r="B69" s="1" t="s">
        <v>167</v>
      </c>
      <c r="C69" s="6" t="s">
        <v>168</v>
      </c>
      <c r="D69" s="8">
        <v>33041</v>
      </c>
      <c r="E69" s="8" t="s">
        <v>38</v>
      </c>
      <c r="F69" s="8">
        <v>42736</v>
      </c>
      <c r="G69" s="1">
        <v>65000</v>
      </c>
      <c r="H69" s="11">
        <f t="shared" ca="1" si="3"/>
        <v>34</v>
      </c>
      <c r="I69" s="11">
        <f t="shared" ca="1" si="4"/>
        <v>8</v>
      </c>
      <c r="J69" s="1">
        <f t="shared" ca="1" si="5"/>
        <v>3250</v>
      </c>
    </row>
    <row r="70" spans="1:10">
      <c r="A70" s="1">
        <v>69</v>
      </c>
      <c r="B70" s="1" t="s">
        <v>169</v>
      </c>
      <c r="C70" s="6" t="s">
        <v>170</v>
      </c>
      <c r="D70" s="8">
        <v>31061</v>
      </c>
      <c r="E70" s="8" t="s">
        <v>68</v>
      </c>
      <c r="F70" s="8">
        <v>44774</v>
      </c>
      <c r="G70" s="1">
        <v>110000</v>
      </c>
      <c r="H70" s="11">
        <f t="shared" ca="1" si="3"/>
        <v>40</v>
      </c>
      <c r="I70" s="11">
        <f t="shared" ca="1" si="4"/>
        <v>2</v>
      </c>
      <c r="J70" s="1">
        <f t="shared" ca="1" si="5"/>
        <v>0</v>
      </c>
    </row>
    <row r="71" spans="1:10">
      <c r="A71" s="1">
        <v>70</v>
      </c>
      <c r="B71" s="1" t="s">
        <v>153</v>
      </c>
      <c r="C71" s="6" t="s">
        <v>171</v>
      </c>
      <c r="D71" s="8">
        <v>35204</v>
      </c>
      <c r="E71" s="8" t="s">
        <v>85</v>
      </c>
      <c r="F71" s="8">
        <v>43497</v>
      </c>
      <c r="G71" s="1">
        <v>63000</v>
      </c>
      <c r="H71" s="11">
        <f t="shared" ca="1" si="3"/>
        <v>28</v>
      </c>
      <c r="I71" s="11">
        <f t="shared" ca="1" si="4"/>
        <v>6</v>
      </c>
      <c r="J71" s="1">
        <f t="shared" ca="1" si="5"/>
        <v>3150</v>
      </c>
    </row>
    <row r="72" spans="1:10">
      <c r="A72" s="1">
        <v>71</v>
      </c>
      <c r="B72" s="1" t="s">
        <v>172</v>
      </c>
      <c r="C72" s="6" t="s">
        <v>173</v>
      </c>
      <c r="D72" s="8">
        <v>32350</v>
      </c>
      <c r="E72" s="8" t="s">
        <v>85</v>
      </c>
      <c r="F72" s="8">
        <v>44013</v>
      </c>
      <c r="G72" s="1">
        <v>115000</v>
      </c>
      <c r="H72" s="11">
        <f t="shared" ca="1" si="3"/>
        <v>36</v>
      </c>
      <c r="I72" s="11">
        <f t="shared" ca="1" si="4"/>
        <v>4</v>
      </c>
      <c r="J72" s="1">
        <f t="shared" ca="1" si="5"/>
        <v>0</v>
      </c>
    </row>
    <row r="73" spans="1:10">
      <c r="A73" s="1">
        <v>72</v>
      </c>
      <c r="B73" s="1" t="s">
        <v>174</v>
      </c>
      <c r="C73" s="6" t="s">
        <v>175</v>
      </c>
      <c r="D73" s="8">
        <v>33702</v>
      </c>
      <c r="E73" s="8" t="s">
        <v>72</v>
      </c>
      <c r="F73" s="8">
        <v>42156</v>
      </c>
      <c r="G73" s="1">
        <v>78000</v>
      </c>
      <c r="H73" s="11">
        <f t="shared" ca="1" si="3"/>
        <v>32</v>
      </c>
      <c r="I73" s="11">
        <f t="shared" ca="1" si="4"/>
        <v>9</v>
      </c>
      <c r="J73" s="1">
        <f t="shared" ca="1" si="5"/>
        <v>3900</v>
      </c>
    </row>
    <row r="74" spans="1:10">
      <c r="A74" s="1">
        <v>73</v>
      </c>
      <c r="B74" s="1" t="s">
        <v>176</v>
      </c>
      <c r="C74" s="6" t="s">
        <v>177</v>
      </c>
      <c r="D74" s="8">
        <v>30571</v>
      </c>
      <c r="E74" s="8" t="s">
        <v>24</v>
      </c>
      <c r="F74" s="8">
        <v>44531</v>
      </c>
      <c r="G74" s="1">
        <v>85000</v>
      </c>
      <c r="H74" s="11">
        <f t="shared" ca="1" si="3"/>
        <v>41</v>
      </c>
      <c r="I74" s="11">
        <f t="shared" ca="1" si="4"/>
        <v>3</v>
      </c>
      <c r="J74" s="1">
        <f t="shared" ca="1" si="5"/>
        <v>0</v>
      </c>
    </row>
    <row r="75" spans="1:10">
      <c r="A75" s="1">
        <v>74</v>
      </c>
      <c r="B75" s="1" t="s">
        <v>178</v>
      </c>
      <c r="C75" s="6" t="s">
        <v>179</v>
      </c>
      <c r="D75" s="8">
        <v>34639</v>
      </c>
      <c r="E75" s="8" t="s">
        <v>41</v>
      </c>
      <c r="F75" s="8">
        <v>43191</v>
      </c>
      <c r="G75" s="1">
        <v>69000</v>
      </c>
      <c r="H75" s="11">
        <f t="shared" ca="1" si="3"/>
        <v>30</v>
      </c>
      <c r="I75" s="11">
        <f t="shared" ca="1" si="4"/>
        <v>6</v>
      </c>
      <c r="J75" s="1">
        <f t="shared" ca="1" si="5"/>
        <v>3450</v>
      </c>
    </row>
    <row r="76" spans="1:10">
      <c r="A76" s="1">
        <v>75</v>
      </c>
      <c r="B76" s="1" t="s">
        <v>180</v>
      </c>
      <c r="C76" s="6" t="s">
        <v>181</v>
      </c>
      <c r="D76" s="8">
        <v>31495</v>
      </c>
      <c r="E76" s="8" t="s">
        <v>24</v>
      </c>
      <c r="F76" s="8">
        <v>43709</v>
      </c>
      <c r="G76" s="1">
        <v>90000</v>
      </c>
      <c r="H76" s="11">
        <f t="shared" ca="1" si="3"/>
        <v>38</v>
      </c>
      <c r="I76" s="11">
        <f t="shared" ca="1" si="4"/>
        <v>5</v>
      </c>
      <c r="J76" s="1">
        <f t="shared" ca="1" si="5"/>
        <v>4500</v>
      </c>
    </row>
    <row r="77" spans="1:10">
      <c r="A77" s="1">
        <v>76</v>
      </c>
      <c r="B77" s="1" t="s">
        <v>182</v>
      </c>
      <c r="C77" s="6" t="s">
        <v>183</v>
      </c>
      <c r="D77" s="8">
        <v>32810</v>
      </c>
      <c r="E77" s="8" t="s">
        <v>65</v>
      </c>
      <c r="F77" s="8">
        <v>41640</v>
      </c>
      <c r="G77" s="1">
        <v>95000</v>
      </c>
      <c r="H77" s="11">
        <f t="shared" ca="1" si="3"/>
        <v>35</v>
      </c>
      <c r="I77" s="11">
        <f t="shared" ca="1" si="4"/>
        <v>11</v>
      </c>
      <c r="J77" s="1">
        <f t="shared" ca="1" si="5"/>
        <v>9500</v>
      </c>
    </row>
    <row r="78" spans="1:10">
      <c r="A78" s="1">
        <v>77</v>
      </c>
      <c r="B78" s="1" t="s">
        <v>184</v>
      </c>
      <c r="C78" s="6" t="s">
        <v>185</v>
      </c>
      <c r="D78" s="8">
        <v>30290</v>
      </c>
      <c r="E78" s="8" t="s">
        <v>44</v>
      </c>
      <c r="F78" s="8">
        <v>43862</v>
      </c>
      <c r="G78" s="1">
        <v>145000</v>
      </c>
      <c r="H78" s="11">
        <f t="shared" ca="1" si="3"/>
        <v>42</v>
      </c>
      <c r="I78" s="11">
        <f t="shared" ca="1" si="4"/>
        <v>5</v>
      </c>
      <c r="J78" s="1">
        <f t="shared" ca="1" si="5"/>
        <v>7250</v>
      </c>
    </row>
    <row r="79" spans="1:10">
      <c r="A79" s="1">
        <v>78</v>
      </c>
      <c r="B79" s="1" t="s">
        <v>186</v>
      </c>
      <c r="C79" s="6" t="s">
        <v>187</v>
      </c>
      <c r="D79" s="8">
        <v>33439</v>
      </c>
      <c r="E79" s="8" t="s">
        <v>47</v>
      </c>
      <c r="F79" s="8">
        <v>42948</v>
      </c>
      <c r="G79" s="1">
        <v>72000</v>
      </c>
      <c r="H79" s="11">
        <f t="shared" ca="1" si="3"/>
        <v>33</v>
      </c>
      <c r="I79" s="11">
        <f t="shared" ca="1" si="4"/>
        <v>7</v>
      </c>
      <c r="J79" s="1">
        <f t="shared" ca="1" si="5"/>
        <v>3600</v>
      </c>
    </row>
    <row r="80" spans="1:10">
      <c r="A80" s="1">
        <v>79</v>
      </c>
      <c r="B80" s="1" t="s">
        <v>188</v>
      </c>
      <c r="C80" s="6" t="s">
        <v>189</v>
      </c>
      <c r="D80" s="8">
        <v>31900</v>
      </c>
      <c r="E80" s="8" t="s">
        <v>72</v>
      </c>
      <c r="F80" s="8">
        <v>44682</v>
      </c>
      <c r="G80" s="1">
        <v>88000</v>
      </c>
      <c r="H80" s="11">
        <f t="shared" ca="1" si="3"/>
        <v>37</v>
      </c>
      <c r="I80" s="11">
        <f t="shared" ca="1" si="4"/>
        <v>2</v>
      </c>
      <c r="J80" s="1">
        <f t="shared" ca="1" si="5"/>
        <v>0</v>
      </c>
    </row>
    <row r="81" spans="1:10">
      <c r="A81" s="1">
        <v>80</v>
      </c>
      <c r="B81" s="1" t="s">
        <v>190</v>
      </c>
      <c r="C81" s="6" t="s">
        <v>191</v>
      </c>
      <c r="D81" s="8">
        <v>34746</v>
      </c>
      <c r="E81" s="8" t="s">
        <v>30</v>
      </c>
      <c r="F81" s="8">
        <v>42430</v>
      </c>
      <c r="G81" s="1">
        <v>60000</v>
      </c>
      <c r="H81" s="11">
        <f t="shared" ca="1" si="3"/>
        <v>30</v>
      </c>
      <c r="I81" s="11">
        <f t="shared" ca="1" si="4"/>
        <v>9</v>
      </c>
      <c r="J81" s="1">
        <f t="shared" ca="1" si="5"/>
        <v>3000</v>
      </c>
    </row>
    <row r="82" spans="1:10">
      <c r="A82" s="1">
        <v>81</v>
      </c>
      <c r="B82" s="1" t="s">
        <v>192</v>
      </c>
      <c r="C82" s="6" t="s">
        <v>193</v>
      </c>
      <c r="D82" s="8">
        <v>30915</v>
      </c>
      <c r="E82" s="8" t="s">
        <v>65</v>
      </c>
      <c r="F82" s="8">
        <v>44256</v>
      </c>
      <c r="G82" s="1">
        <v>100000</v>
      </c>
      <c r="H82" s="11">
        <f t="shared" ca="1" si="3"/>
        <v>40</v>
      </c>
      <c r="I82" s="11">
        <f t="shared" ca="1" si="4"/>
        <v>4</v>
      </c>
      <c r="J82" s="1">
        <f t="shared" ca="1" si="5"/>
        <v>0</v>
      </c>
    </row>
    <row r="83" spans="1:10">
      <c r="A83" s="1">
        <v>82</v>
      </c>
      <c r="B83" s="1" t="s">
        <v>194</v>
      </c>
      <c r="C83" s="6" t="s">
        <v>195</v>
      </c>
      <c r="D83" s="8">
        <v>34132</v>
      </c>
      <c r="E83" s="8" t="s">
        <v>95</v>
      </c>
      <c r="F83" s="8">
        <v>43617</v>
      </c>
      <c r="G83" s="1">
        <v>74000</v>
      </c>
      <c r="H83" s="11">
        <f t="shared" ca="1" si="3"/>
        <v>31</v>
      </c>
      <c r="I83" s="11">
        <f t="shared" ca="1" si="4"/>
        <v>5</v>
      </c>
      <c r="J83" s="1">
        <f t="shared" ca="1" si="5"/>
        <v>3700</v>
      </c>
    </row>
    <row r="84" spans="1:10">
      <c r="A84" s="1">
        <v>83</v>
      </c>
      <c r="B84" s="1" t="s">
        <v>196</v>
      </c>
      <c r="C84" s="6" t="s">
        <v>197</v>
      </c>
      <c r="D84" s="8">
        <v>32167</v>
      </c>
      <c r="E84" s="8" t="s">
        <v>27</v>
      </c>
      <c r="F84" s="8">
        <v>44805</v>
      </c>
      <c r="G84" s="1">
        <v>125000</v>
      </c>
      <c r="H84" s="11">
        <f t="shared" ca="1" si="3"/>
        <v>37</v>
      </c>
      <c r="I84" s="11">
        <f t="shared" ca="1" si="4"/>
        <v>2</v>
      </c>
      <c r="J84" s="1">
        <f t="shared" ca="1" si="5"/>
        <v>0</v>
      </c>
    </row>
    <row r="85" spans="1:10">
      <c r="A85" s="1">
        <v>84</v>
      </c>
      <c r="B85" s="1" t="s">
        <v>198</v>
      </c>
      <c r="C85" s="6" t="s">
        <v>199</v>
      </c>
      <c r="D85" s="8">
        <v>35317</v>
      </c>
      <c r="E85" s="8" t="s">
        <v>24</v>
      </c>
      <c r="F85" s="8">
        <v>43040</v>
      </c>
      <c r="G85" s="1">
        <v>61000</v>
      </c>
      <c r="H85" s="11">
        <f t="shared" ca="1" si="3"/>
        <v>28</v>
      </c>
      <c r="I85" s="11">
        <f t="shared" ca="1" si="4"/>
        <v>7</v>
      </c>
      <c r="J85" s="1">
        <f t="shared" ca="1" si="5"/>
        <v>3050</v>
      </c>
    </row>
    <row r="86" spans="1:10">
      <c r="A86" s="1">
        <v>85</v>
      </c>
      <c r="B86" s="1" t="s">
        <v>200</v>
      </c>
      <c r="C86" s="6" t="s">
        <v>201</v>
      </c>
      <c r="D86" s="8">
        <v>31144</v>
      </c>
      <c r="E86" s="8" t="s">
        <v>24</v>
      </c>
      <c r="F86" s="8">
        <v>43831</v>
      </c>
      <c r="G86" s="1">
        <v>98000</v>
      </c>
      <c r="H86" s="11">
        <f t="shared" ca="1" si="3"/>
        <v>39</v>
      </c>
      <c r="I86" s="11">
        <f t="shared" ca="1" si="4"/>
        <v>5</v>
      </c>
      <c r="J86" s="1">
        <f t="shared" ca="1" si="5"/>
        <v>4900</v>
      </c>
    </row>
    <row r="87" spans="1:10">
      <c r="A87" s="1">
        <v>86</v>
      </c>
      <c r="B87" s="1" t="s">
        <v>202</v>
      </c>
      <c r="C87" s="6" t="s">
        <v>203</v>
      </c>
      <c r="D87" s="8">
        <v>33238</v>
      </c>
      <c r="E87" s="8" t="s">
        <v>30</v>
      </c>
      <c r="F87" s="8">
        <v>42186</v>
      </c>
      <c r="G87" s="1">
        <v>66000</v>
      </c>
      <c r="H87" s="11">
        <f t="shared" ca="1" si="3"/>
        <v>34</v>
      </c>
      <c r="I87" s="11">
        <f t="shared" ca="1" si="4"/>
        <v>9</v>
      </c>
      <c r="J87" s="1">
        <f t="shared" ca="1" si="5"/>
        <v>3300</v>
      </c>
    </row>
    <row r="88" spans="1:10">
      <c r="A88" s="1">
        <v>87</v>
      </c>
      <c r="B88" s="1" t="s">
        <v>204</v>
      </c>
      <c r="C88" s="6" t="s">
        <v>205</v>
      </c>
      <c r="D88" s="8">
        <v>30393</v>
      </c>
      <c r="E88" s="8" t="s">
        <v>68</v>
      </c>
      <c r="F88" s="8">
        <v>44409</v>
      </c>
      <c r="G88" s="1">
        <v>130000</v>
      </c>
      <c r="H88" s="11">
        <f t="shared" ca="1" si="3"/>
        <v>41</v>
      </c>
      <c r="I88" s="11">
        <f t="shared" ca="1" si="4"/>
        <v>3</v>
      </c>
      <c r="J88" s="1">
        <f t="shared" ca="1" si="5"/>
        <v>0</v>
      </c>
    </row>
    <row r="89" spans="1:10">
      <c r="A89" s="1">
        <v>88</v>
      </c>
      <c r="B89" s="1" t="s">
        <v>206</v>
      </c>
      <c r="C89" s="6" t="s">
        <v>207</v>
      </c>
      <c r="D89" s="8">
        <v>34529</v>
      </c>
      <c r="E89" s="8" t="s">
        <v>85</v>
      </c>
      <c r="F89" s="8">
        <v>43221</v>
      </c>
      <c r="G89" s="1">
        <v>64000</v>
      </c>
      <c r="H89" s="11">
        <f t="shared" ca="1" si="3"/>
        <v>30</v>
      </c>
      <c r="I89" s="11">
        <f t="shared" ca="1" si="4"/>
        <v>6</v>
      </c>
      <c r="J89" s="1">
        <f t="shared" ca="1" si="5"/>
        <v>3200</v>
      </c>
    </row>
    <row r="90" spans="1:10">
      <c r="A90" s="1">
        <v>89</v>
      </c>
      <c r="B90" s="1" t="s">
        <v>140</v>
      </c>
      <c r="C90" s="6" t="s">
        <v>208</v>
      </c>
      <c r="D90" s="8">
        <v>32058</v>
      </c>
      <c r="E90" s="8" t="s">
        <v>95</v>
      </c>
      <c r="F90" s="8">
        <v>44136</v>
      </c>
      <c r="G90" s="1">
        <v>118000</v>
      </c>
      <c r="H90" s="11">
        <f t="shared" ca="1" si="3"/>
        <v>37</v>
      </c>
      <c r="I90" s="11">
        <f t="shared" ca="1" si="4"/>
        <v>4</v>
      </c>
      <c r="J90" s="1">
        <f t="shared" ca="1" si="5"/>
        <v>0</v>
      </c>
    </row>
    <row r="91" spans="1:10">
      <c r="A91" s="1">
        <v>90</v>
      </c>
      <c r="B91" s="1" t="s">
        <v>209</v>
      </c>
      <c r="C91" s="6" t="s">
        <v>210</v>
      </c>
      <c r="D91" s="8">
        <v>33751</v>
      </c>
      <c r="E91" s="8" t="s">
        <v>30</v>
      </c>
      <c r="F91" s="8">
        <v>42826</v>
      </c>
      <c r="G91" s="1">
        <v>67000</v>
      </c>
      <c r="H91" s="11">
        <f t="shared" ca="1" si="3"/>
        <v>32</v>
      </c>
      <c r="I91" s="11">
        <f t="shared" ca="1" si="4"/>
        <v>7</v>
      </c>
      <c r="J91" s="1">
        <f t="shared" ca="1" si="5"/>
        <v>3350</v>
      </c>
    </row>
    <row r="92" spans="1:10">
      <c r="A92" s="1">
        <v>91</v>
      </c>
      <c r="B92" s="1" t="s">
        <v>211</v>
      </c>
      <c r="C92" s="6" t="s">
        <v>212</v>
      </c>
      <c r="D92" s="8">
        <v>31452</v>
      </c>
      <c r="E92" s="8" t="s">
        <v>27</v>
      </c>
      <c r="F92" s="8">
        <v>43739</v>
      </c>
      <c r="G92" s="1">
        <v>92000</v>
      </c>
      <c r="H92" s="11">
        <f t="shared" ca="1" si="3"/>
        <v>39</v>
      </c>
      <c r="I92" s="11">
        <f t="shared" ca="1" si="4"/>
        <v>5</v>
      </c>
      <c r="J92" s="1">
        <f t="shared" ca="1" si="5"/>
        <v>4600</v>
      </c>
    </row>
    <row r="93" spans="1:10">
      <c r="A93" s="1">
        <v>92</v>
      </c>
      <c r="B93" s="1" t="s">
        <v>213</v>
      </c>
      <c r="C93" s="6" t="s">
        <v>214</v>
      </c>
      <c r="D93" s="8">
        <v>33473</v>
      </c>
      <c r="E93" s="8" t="s">
        <v>27</v>
      </c>
      <c r="F93" s="8">
        <v>42614</v>
      </c>
      <c r="G93" s="1">
        <v>68000</v>
      </c>
      <c r="H93" s="11">
        <f t="shared" ca="1" si="3"/>
        <v>33</v>
      </c>
      <c r="I93" s="11">
        <f t="shared" ca="1" si="4"/>
        <v>8</v>
      </c>
      <c r="J93" s="1">
        <f t="shared" ca="1" si="5"/>
        <v>3400</v>
      </c>
    </row>
    <row r="94" spans="1:10">
      <c r="A94" s="1">
        <v>93</v>
      </c>
      <c r="B94" s="1" t="s">
        <v>215</v>
      </c>
      <c r="C94" s="6" t="s">
        <v>216</v>
      </c>
      <c r="D94" s="8">
        <v>30863</v>
      </c>
      <c r="E94" s="8" t="s">
        <v>38</v>
      </c>
      <c r="F94" s="8">
        <v>44621</v>
      </c>
      <c r="G94" s="1">
        <v>110000</v>
      </c>
      <c r="H94" s="11">
        <f t="shared" ca="1" si="3"/>
        <v>40</v>
      </c>
      <c r="I94" s="11">
        <f t="shared" ca="1" si="4"/>
        <v>3</v>
      </c>
      <c r="J94" s="1">
        <f t="shared" ca="1" si="5"/>
        <v>0</v>
      </c>
    </row>
    <row r="95" spans="1:10">
      <c r="A95" s="1">
        <v>94</v>
      </c>
      <c r="B95" s="1" t="s">
        <v>217</v>
      </c>
      <c r="C95" s="6" t="s">
        <v>218</v>
      </c>
      <c r="D95" s="8">
        <v>34791</v>
      </c>
      <c r="E95" s="8" t="s">
        <v>41</v>
      </c>
      <c r="F95" s="8">
        <v>43435</v>
      </c>
      <c r="G95" s="1">
        <v>62000</v>
      </c>
      <c r="H95" s="11">
        <f t="shared" ca="1" si="3"/>
        <v>29</v>
      </c>
      <c r="I95" s="11">
        <f t="shared" ca="1" si="4"/>
        <v>6</v>
      </c>
      <c r="J95" s="1">
        <f t="shared" ca="1" si="5"/>
        <v>3100</v>
      </c>
    </row>
    <row r="96" spans="1:10">
      <c r="A96" s="1">
        <v>95</v>
      </c>
      <c r="B96" s="1" t="s">
        <v>219</v>
      </c>
      <c r="C96" s="6" t="s">
        <v>220</v>
      </c>
      <c r="D96" s="8">
        <v>32827</v>
      </c>
      <c r="E96" s="8" t="s">
        <v>47</v>
      </c>
      <c r="F96" s="8">
        <v>44348</v>
      </c>
      <c r="G96" s="1">
        <v>105000</v>
      </c>
      <c r="H96" s="11">
        <f t="shared" ca="1" si="3"/>
        <v>35</v>
      </c>
      <c r="I96" s="11">
        <f t="shared" ca="1" si="4"/>
        <v>3</v>
      </c>
      <c r="J96" s="1">
        <f t="shared" ca="1" si="5"/>
        <v>0</v>
      </c>
    </row>
    <row r="97" spans="1:11">
      <c r="A97" s="1">
        <v>96</v>
      </c>
      <c r="B97" s="1" t="s">
        <v>221</v>
      </c>
      <c r="C97" s="6" t="s">
        <v>222</v>
      </c>
      <c r="D97" s="8">
        <v>33997</v>
      </c>
      <c r="E97" s="8" t="s">
        <v>47</v>
      </c>
      <c r="F97" s="8">
        <v>43525</v>
      </c>
      <c r="G97" s="1">
        <v>70000</v>
      </c>
      <c r="H97" s="11">
        <f t="shared" ca="1" si="3"/>
        <v>32</v>
      </c>
      <c r="I97" s="11">
        <f t="shared" ca="1" si="4"/>
        <v>6</v>
      </c>
      <c r="J97" s="1">
        <f t="shared" ca="1" si="5"/>
        <v>3500</v>
      </c>
    </row>
    <row r="98" spans="1:11">
      <c r="A98" s="1">
        <v>97</v>
      </c>
      <c r="B98" s="1" t="s">
        <v>223</v>
      </c>
      <c r="C98" s="6" t="s">
        <v>12</v>
      </c>
      <c r="D98" s="8">
        <v>32359</v>
      </c>
      <c r="E98" s="8" t="s">
        <v>47</v>
      </c>
      <c r="F98" s="8">
        <v>42917</v>
      </c>
      <c r="G98" s="1">
        <v>95000</v>
      </c>
      <c r="H98" s="11">
        <f t="shared" ca="1" si="3"/>
        <v>36</v>
      </c>
      <c r="I98" s="11">
        <f t="shared" ca="1" si="4"/>
        <v>7</v>
      </c>
      <c r="J98" s="1">
        <f t="shared" ca="1" si="5"/>
        <v>4750</v>
      </c>
    </row>
    <row r="99" spans="1:11">
      <c r="A99" s="1">
        <v>98</v>
      </c>
      <c r="B99" s="1" t="s">
        <v>224</v>
      </c>
      <c r="C99" s="6" t="s">
        <v>225</v>
      </c>
      <c r="D99" s="8">
        <v>31393</v>
      </c>
      <c r="E99" s="8" t="s">
        <v>90</v>
      </c>
      <c r="F99" s="8">
        <v>43922</v>
      </c>
      <c r="G99" s="1">
        <v>115000</v>
      </c>
      <c r="H99" s="11">
        <f t="shared" ca="1" si="3"/>
        <v>39</v>
      </c>
      <c r="I99" s="11">
        <f t="shared" ca="1" si="4"/>
        <v>4</v>
      </c>
      <c r="J99" s="1">
        <f t="shared" ca="1" si="5"/>
        <v>0</v>
      </c>
    </row>
    <row r="100" spans="1:11">
      <c r="A100" s="1">
        <v>99</v>
      </c>
      <c r="B100" s="1" t="s">
        <v>226</v>
      </c>
      <c r="C100" s="6" t="s">
        <v>227</v>
      </c>
      <c r="D100" s="8">
        <v>33142</v>
      </c>
      <c r="E100" s="8" t="s">
        <v>85</v>
      </c>
      <c r="F100" s="8">
        <v>41913</v>
      </c>
      <c r="G100" s="1">
        <v>65000</v>
      </c>
      <c r="H100" s="11">
        <f t="shared" ca="1" si="3"/>
        <v>34</v>
      </c>
      <c r="I100" s="11">
        <f t="shared" ca="1" si="4"/>
        <v>10</v>
      </c>
      <c r="J100" s="1">
        <f t="shared" ca="1" si="5"/>
        <v>6500</v>
      </c>
    </row>
    <row r="101" spans="1:11">
      <c r="A101" s="1">
        <v>100</v>
      </c>
      <c r="B101" s="1" t="s">
        <v>228</v>
      </c>
      <c r="C101" s="6" t="s">
        <v>229</v>
      </c>
      <c r="D101" s="8">
        <v>30425</v>
      </c>
      <c r="E101" s="8" t="s">
        <v>95</v>
      </c>
      <c r="F101" s="8">
        <v>41383</v>
      </c>
      <c r="G101" s="1">
        <v>140000</v>
      </c>
      <c r="H101" s="11">
        <f t="shared" ca="1" si="3"/>
        <v>41</v>
      </c>
      <c r="I101" s="11">
        <f t="shared" ca="1" si="4"/>
        <v>11</v>
      </c>
      <c r="J101" s="1">
        <f t="shared" ca="1" si="5"/>
        <v>14000</v>
      </c>
    </row>
    <row r="102" spans="1:11" ht="31.5" customHeight="1">
      <c r="D102" s="5"/>
      <c r="H102" s="12"/>
      <c r="K102" s="4" t="s">
        <v>234</v>
      </c>
    </row>
    <row r="103" spans="1:11" ht="14.25" customHeight="1">
      <c r="D103" s="5"/>
      <c r="H103" s="12"/>
      <c r="K103" s="4" t="s">
        <v>235</v>
      </c>
    </row>
    <row r="104" spans="1:11" ht="105.75" customHeight="1">
      <c r="H104" s="12"/>
      <c r="K104" s="4" t="s">
        <v>236</v>
      </c>
    </row>
    <row r="105" spans="1:11">
      <c r="H105" s="12"/>
    </row>
    <row r="106" spans="1:11">
      <c r="H106" s="12"/>
    </row>
    <row r="107" spans="1:11">
      <c r="H107" s="12"/>
    </row>
    <row r="108" spans="1:11">
      <c r="H108" s="12"/>
    </row>
    <row r="109" spans="1:11">
      <c r="H109" s="12"/>
    </row>
    <row r="110" spans="1:11">
      <c r="H11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B169A-6E5A-4E04-ABAF-257D49301D2A}">
  <dimension ref="A1:C19"/>
  <sheetViews>
    <sheetView workbookViewId="0">
      <selection activeCell="B20" sqref="B20"/>
    </sheetView>
  </sheetViews>
  <sheetFormatPr defaultRowHeight="15"/>
  <cols>
    <col min="1" max="1" width="18.5703125" bestFit="1" customWidth="1"/>
    <col min="2" max="2" width="20.85546875" bestFit="1" customWidth="1"/>
    <col min="3" max="3" width="105.28515625" customWidth="1"/>
    <col min="4" max="7" width="12.28515625" bestFit="1" customWidth="1"/>
    <col min="8" max="8" width="6.28515625" bestFit="1" customWidth="1"/>
    <col min="9" max="9" width="12.28515625" bestFit="1" customWidth="1"/>
    <col min="10" max="10" width="6.28515625" bestFit="1" customWidth="1"/>
    <col min="11" max="11" width="7.42578125" bestFit="1" customWidth="1"/>
    <col min="12" max="12" width="6.28515625" bestFit="1" customWidth="1"/>
    <col min="13" max="13" width="18" bestFit="1" customWidth="1"/>
  </cols>
  <sheetData>
    <row r="1" spans="1:2">
      <c r="A1" s="20" t="s">
        <v>16</v>
      </c>
      <c r="B1" s="21" t="s">
        <v>237</v>
      </c>
    </row>
    <row r="2" spans="1:2">
      <c r="A2" s="21" t="s">
        <v>72</v>
      </c>
      <c r="B2" s="22">
        <v>71428.571428571435</v>
      </c>
    </row>
    <row r="3" spans="1:2">
      <c r="A3" s="21" t="s">
        <v>38</v>
      </c>
      <c r="B3" s="22">
        <v>83500</v>
      </c>
    </row>
    <row r="4" spans="1:2">
      <c r="A4" s="21" t="s">
        <v>65</v>
      </c>
      <c r="B4" s="22">
        <v>90400</v>
      </c>
    </row>
    <row r="5" spans="1:2">
      <c r="A5" s="21" t="s">
        <v>41</v>
      </c>
      <c r="B5" s="22">
        <v>75800</v>
      </c>
    </row>
    <row r="6" spans="1:2">
      <c r="A6" s="21" t="s">
        <v>44</v>
      </c>
      <c r="B6" s="22">
        <v>91900</v>
      </c>
    </row>
    <row r="7" spans="1:2">
      <c r="A7" s="21" t="s">
        <v>24</v>
      </c>
      <c r="B7" s="22">
        <v>78444.444444444438</v>
      </c>
    </row>
    <row r="8" spans="1:2">
      <c r="A8" s="21" t="s">
        <v>54</v>
      </c>
      <c r="B8" s="22">
        <v>88166.666666666672</v>
      </c>
    </row>
    <row r="9" spans="1:2">
      <c r="A9" s="21" t="s">
        <v>90</v>
      </c>
      <c r="B9" s="22">
        <v>96000</v>
      </c>
    </row>
    <row r="10" spans="1:2">
      <c r="A10" s="21" t="s">
        <v>95</v>
      </c>
      <c r="B10" s="22">
        <v>99833.333333333328</v>
      </c>
    </row>
    <row r="11" spans="1:2">
      <c r="A11" s="21" t="s">
        <v>30</v>
      </c>
      <c r="B11" s="22">
        <v>81250</v>
      </c>
    </row>
    <row r="12" spans="1:2">
      <c r="A12" s="21" t="s">
        <v>47</v>
      </c>
      <c r="B12" s="22">
        <v>85333.333333333328</v>
      </c>
    </row>
    <row r="13" spans="1:2">
      <c r="A13" s="21" t="s">
        <v>27</v>
      </c>
      <c r="B13" s="22">
        <v>90500</v>
      </c>
    </row>
    <row r="14" spans="1:2">
      <c r="A14" s="21" t="s">
        <v>85</v>
      </c>
      <c r="B14" s="22">
        <v>81666.666666666672</v>
      </c>
    </row>
    <row r="15" spans="1:2">
      <c r="A15" s="21" t="s">
        <v>33</v>
      </c>
      <c r="B15" s="22">
        <v>112250</v>
      </c>
    </row>
    <row r="16" spans="1:2">
      <c r="A16" s="21" t="s">
        <v>68</v>
      </c>
      <c r="B16" s="22">
        <v>88428.571428571435</v>
      </c>
    </row>
    <row r="17" spans="1:3">
      <c r="A17" s="21" t="s">
        <v>21</v>
      </c>
      <c r="B17" s="22">
        <v>85000</v>
      </c>
    </row>
    <row r="18" spans="1:3" ht="47.25" customHeight="1">
      <c r="C18" s="4" t="s">
        <v>238</v>
      </c>
    </row>
    <row r="19" spans="1:3">
      <c r="C19" s="4" t="s">
        <v>239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EAC6-A5FA-41F6-B6D1-443FC17CDEFD}">
  <dimension ref="A1:J69"/>
  <sheetViews>
    <sheetView tabSelected="1" topLeftCell="G1" workbookViewId="0">
      <selection activeCell="J36" sqref="J36"/>
    </sheetView>
  </sheetViews>
  <sheetFormatPr defaultRowHeight="15"/>
  <cols>
    <col min="2" max="2" width="27.28515625" customWidth="1"/>
    <col min="3" max="3" width="37.5703125" style="14" customWidth="1"/>
    <col min="4" max="4" width="30.7109375" customWidth="1"/>
    <col min="5" max="5" width="2.7109375" customWidth="1"/>
    <col min="6" max="6" width="19.85546875" customWidth="1"/>
    <col min="7" max="7" width="37.85546875" customWidth="1"/>
    <col min="8" max="8" width="47" customWidth="1"/>
    <col min="9" max="9" width="49.28515625" customWidth="1"/>
    <col min="10" max="10" width="85.42578125" customWidth="1"/>
  </cols>
  <sheetData>
    <row r="1" spans="1:9" ht="19.5" customHeight="1">
      <c r="A1" s="3" t="s">
        <v>240</v>
      </c>
      <c r="B1" s="3" t="s">
        <v>241</v>
      </c>
      <c r="C1" s="19" t="s">
        <v>242</v>
      </c>
      <c r="D1" s="3" t="s">
        <v>243</v>
      </c>
      <c r="E1" s="15"/>
      <c r="F1" s="3" t="s">
        <v>240</v>
      </c>
      <c r="G1" s="16" t="s">
        <v>244</v>
      </c>
      <c r="H1" s="16" t="s">
        <v>245</v>
      </c>
      <c r="I1" s="16" t="s">
        <v>246</v>
      </c>
    </row>
    <row r="2" spans="1:9">
      <c r="A2" s="1">
        <v>1990</v>
      </c>
      <c r="B2" s="11">
        <v>354</v>
      </c>
      <c r="C2" s="18">
        <v>15.5</v>
      </c>
      <c r="D2" s="1">
        <v>0.45</v>
      </c>
      <c r="E2" s="9"/>
      <c r="F2" s="1">
        <v>1990</v>
      </c>
      <c r="G2" s="17">
        <f>(B2 - MIN($B$2:$B$32)) / (MAX($B$2:$B$32) - MIN($B$2:$B$32))</f>
        <v>0</v>
      </c>
      <c r="H2" s="17">
        <f>(C2 - MIN($C$2:$C$32)) / (MAX($C$2:$C$32) - MIN($C$2:$C$32))</f>
        <v>1</v>
      </c>
      <c r="I2" s="17">
        <f>(D2 - MIN($D$2:$D$32)) / (MAX($D$2:$D$32) - MIN($D$2:$D$32))</f>
        <v>7.1428571428571411E-2</v>
      </c>
    </row>
    <row r="3" spans="1:9">
      <c r="A3" s="1">
        <v>1991</v>
      </c>
      <c r="B3" s="11">
        <v>355</v>
      </c>
      <c r="C3" s="18">
        <v>15.3</v>
      </c>
      <c r="D3" s="1">
        <v>0.42</v>
      </c>
      <c r="E3" s="9"/>
      <c r="F3" s="1">
        <v>1991</v>
      </c>
      <c r="G3" s="17">
        <f>(B3 - MIN($B$2:$B$32)) / (MAX($B$2:$B$32) - MIN($B$2:$B$32))</f>
        <v>1.6666666666666666E-2</v>
      </c>
      <c r="H3" s="17">
        <f t="shared" ref="H3:H32" si="0">(C3 - MIN($C$2:$C$32)) / (MAX($C$2:$C$32) - MIN($C$2:$C$32))</f>
        <v>0.96666666666666667</v>
      </c>
      <c r="I3" s="17">
        <f t="shared" ref="I3:I32" si="1">(D3 - MIN($D$2:$D$32)) / (MAX($D$2:$D$32) - MIN($D$2:$D$32))</f>
        <v>2.8571428571428515E-2</v>
      </c>
    </row>
    <row r="4" spans="1:9">
      <c r="A4" s="1">
        <v>1992</v>
      </c>
      <c r="B4" s="11">
        <v>356</v>
      </c>
      <c r="C4" s="18">
        <v>15.1</v>
      </c>
      <c r="D4" s="1">
        <v>0.4</v>
      </c>
      <c r="E4" s="9"/>
      <c r="F4" s="1">
        <v>1992</v>
      </c>
      <c r="G4" s="17">
        <f t="shared" ref="G3:G32" si="2">(B4 - MIN($B$2:$B$32)) / (MAX($B$2:$B$32) - MIN($B$2:$B$32))</f>
        <v>3.3333333333333333E-2</v>
      </c>
      <c r="H4" s="17">
        <f t="shared" si="0"/>
        <v>0.93333333333333302</v>
      </c>
      <c r="I4" s="17">
        <f t="shared" si="1"/>
        <v>0</v>
      </c>
    </row>
    <row r="5" spans="1:9">
      <c r="A5" s="1">
        <v>1993</v>
      </c>
      <c r="B5" s="11">
        <v>357</v>
      </c>
      <c r="C5" s="18">
        <v>14.9</v>
      </c>
      <c r="D5" s="1">
        <v>0.41</v>
      </c>
      <c r="E5" s="9"/>
      <c r="F5" s="1">
        <v>1993</v>
      </c>
      <c r="G5" s="17">
        <f t="shared" si="2"/>
        <v>0.05</v>
      </c>
      <c r="H5" s="17">
        <f t="shared" si="0"/>
        <v>0.89999999999999969</v>
      </c>
      <c r="I5" s="17">
        <f t="shared" si="1"/>
        <v>1.4285714285714218E-2</v>
      </c>
    </row>
    <row r="6" spans="1:9">
      <c r="A6" s="1">
        <v>1994</v>
      </c>
      <c r="B6" s="11">
        <v>358</v>
      </c>
      <c r="C6" s="18">
        <v>14.7</v>
      </c>
      <c r="D6" s="1">
        <v>0.43</v>
      </c>
      <c r="E6" s="9"/>
      <c r="F6" s="1">
        <v>1994</v>
      </c>
      <c r="G6" s="17">
        <f>(B6 - MIN($B$2:$B$32)) / (MAX($B$2:$B$32) - MIN($B$2:$B$32))</f>
        <v>6.6666666666666666E-2</v>
      </c>
      <c r="H6" s="17">
        <f t="shared" si="0"/>
        <v>0.86666666666666614</v>
      </c>
      <c r="I6" s="17">
        <f t="shared" si="1"/>
        <v>4.2857142857142809E-2</v>
      </c>
    </row>
    <row r="7" spans="1:9">
      <c r="A7" s="1">
        <v>1995</v>
      </c>
      <c r="B7" s="11">
        <v>360</v>
      </c>
      <c r="C7" s="18">
        <v>14.5</v>
      </c>
      <c r="D7" s="1">
        <v>0.47</v>
      </c>
      <c r="E7" s="9"/>
      <c r="F7" s="1">
        <v>1995</v>
      </c>
      <c r="G7" s="17">
        <f t="shared" si="2"/>
        <v>0.1</v>
      </c>
      <c r="H7" s="17">
        <f t="shared" si="0"/>
        <v>0.83333333333333282</v>
      </c>
      <c r="I7" s="17">
        <f t="shared" si="1"/>
        <v>9.9999999999999922E-2</v>
      </c>
    </row>
    <row r="8" spans="1:9">
      <c r="A8" s="1">
        <v>1996</v>
      </c>
      <c r="B8" s="11">
        <v>362</v>
      </c>
      <c r="C8" s="18">
        <v>14.3</v>
      </c>
      <c r="D8" s="1">
        <v>0.49</v>
      </c>
      <c r="E8" s="9"/>
      <c r="F8" s="1">
        <v>1996</v>
      </c>
      <c r="G8" s="17">
        <f t="shared" si="2"/>
        <v>0.13333333333333333</v>
      </c>
      <c r="H8" s="17">
        <f t="shared" si="0"/>
        <v>0.79999999999999949</v>
      </c>
      <c r="I8" s="17">
        <f t="shared" si="1"/>
        <v>0.1285714285714285</v>
      </c>
    </row>
    <row r="9" spans="1:9">
      <c r="A9" s="1">
        <v>1997</v>
      </c>
      <c r="B9" s="11">
        <v>364</v>
      </c>
      <c r="C9" s="18">
        <v>14.1</v>
      </c>
      <c r="D9" s="1">
        <v>0.52</v>
      </c>
      <c r="E9" s="9"/>
      <c r="F9" s="1">
        <v>1997</v>
      </c>
      <c r="G9" s="17">
        <f t="shared" si="2"/>
        <v>0.16666666666666666</v>
      </c>
      <c r="H9" s="17">
        <f t="shared" si="0"/>
        <v>0.76666666666666583</v>
      </c>
      <c r="I9" s="17">
        <f t="shared" si="1"/>
        <v>0.1714285714285714</v>
      </c>
    </row>
    <row r="10" spans="1:9">
      <c r="A10" s="1">
        <v>1998</v>
      </c>
      <c r="B10" s="11">
        <v>366</v>
      </c>
      <c r="C10" s="18">
        <v>13.9</v>
      </c>
      <c r="D10" s="1">
        <v>0.63</v>
      </c>
      <c r="E10" s="9"/>
      <c r="F10" s="1">
        <v>1998</v>
      </c>
      <c r="G10" s="17">
        <f t="shared" si="2"/>
        <v>0.2</v>
      </c>
      <c r="H10" s="17">
        <f t="shared" si="0"/>
        <v>0.7333333333333325</v>
      </c>
      <c r="I10" s="17">
        <f t="shared" si="1"/>
        <v>0.32857142857142851</v>
      </c>
    </row>
    <row r="11" spans="1:9">
      <c r="A11" s="1">
        <v>1999</v>
      </c>
      <c r="B11" s="11">
        <v>368</v>
      </c>
      <c r="C11" s="18">
        <v>13.7</v>
      </c>
      <c r="D11" s="1">
        <v>0.57999999999999996</v>
      </c>
      <c r="E11" s="9"/>
      <c r="F11" s="1">
        <v>1999</v>
      </c>
      <c r="G11" s="17">
        <f t="shared" si="2"/>
        <v>0.23333333333333334</v>
      </c>
      <c r="H11" s="17">
        <f t="shared" si="0"/>
        <v>0.69999999999999896</v>
      </c>
      <c r="I11" s="17">
        <f t="shared" si="1"/>
        <v>0.25714285714285701</v>
      </c>
    </row>
    <row r="12" spans="1:9">
      <c r="A12" s="1">
        <v>2000</v>
      </c>
      <c r="B12" s="11">
        <v>370</v>
      </c>
      <c r="C12" s="18">
        <v>13.5</v>
      </c>
      <c r="D12" s="1">
        <v>0.6</v>
      </c>
      <c r="E12" s="9"/>
      <c r="F12" s="1">
        <v>2000</v>
      </c>
      <c r="G12" s="17">
        <f t="shared" si="2"/>
        <v>0.26666666666666666</v>
      </c>
      <c r="H12" s="17">
        <f t="shared" si="0"/>
        <v>0.66666666666666563</v>
      </c>
      <c r="I12" s="17">
        <f t="shared" si="1"/>
        <v>0.28571428571428564</v>
      </c>
    </row>
    <row r="13" spans="1:9">
      <c r="A13" s="1">
        <v>2001</v>
      </c>
      <c r="B13" s="11">
        <v>372</v>
      </c>
      <c r="C13" s="18">
        <v>13.3</v>
      </c>
      <c r="D13" s="1">
        <v>0.62</v>
      </c>
      <c r="E13" s="9"/>
      <c r="F13" s="1">
        <v>2001</v>
      </c>
      <c r="G13" s="17">
        <f t="shared" si="2"/>
        <v>0.3</v>
      </c>
      <c r="H13" s="17">
        <f t="shared" si="0"/>
        <v>0.6333333333333323</v>
      </c>
      <c r="I13" s="17">
        <f t="shared" si="1"/>
        <v>0.31428571428571422</v>
      </c>
    </row>
    <row r="14" spans="1:9">
      <c r="A14" s="1">
        <v>2002</v>
      </c>
      <c r="B14" s="11">
        <v>374</v>
      </c>
      <c r="C14" s="18">
        <v>13.1</v>
      </c>
      <c r="D14" s="1">
        <v>0.64</v>
      </c>
      <c r="E14" s="9"/>
      <c r="F14" s="1">
        <v>2002</v>
      </c>
      <c r="G14" s="17">
        <f t="shared" si="2"/>
        <v>0.33333333333333331</v>
      </c>
      <c r="H14" s="17">
        <f t="shared" si="0"/>
        <v>0.59999999999999865</v>
      </c>
      <c r="I14" s="17">
        <f t="shared" si="1"/>
        <v>0.3428571428571428</v>
      </c>
    </row>
    <row r="15" spans="1:9">
      <c r="A15" s="1">
        <v>2003</v>
      </c>
      <c r="B15" s="11">
        <v>376</v>
      </c>
      <c r="C15" s="18">
        <v>12.9</v>
      </c>
      <c r="D15" s="1">
        <v>0.66</v>
      </c>
      <c r="E15" s="9"/>
      <c r="F15" s="1">
        <v>2003</v>
      </c>
      <c r="G15" s="17">
        <f t="shared" si="2"/>
        <v>0.36666666666666664</v>
      </c>
      <c r="H15" s="17">
        <f t="shared" si="0"/>
        <v>0.56666666666666532</v>
      </c>
      <c r="I15" s="17">
        <f t="shared" si="1"/>
        <v>0.37142857142857139</v>
      </c>
    </row>
    <row r="16" spans="1:9">
      <c r="A16" s="1">
        <v>2004</v>
      </c>
      <c r="B16" s="11">
        <v>378</v>
      </c>
      <c r="C16" s="18">
        <v>12.7</v>
      </c>
      <c r="D16" s="1">
        <v>0.68</v>
      </c>
      <c r="E16" s="9"/>
      <c r="F16" s="1">
        <v>2004</v>
      </c>
      <c r="G16" s="17">
        <f t="shared" si="2"/>
        <v>0.4</v>
      </c>
      <c r="H16" s="17">
        <f t="shared" si="0"/>
        <v>0.53333333333333166</v>
      </c>
      <c r="I16" s="17">
        <f t="shared" si="1"/>
        <v>0.4</v>
      </c>
    </row>
    <row r="17" spans="1:9">
      <c r="A17" s="1">
        <v>2005</v>
      </c>
      <c r="B17" s="11">
        <v>380</v>
      </c>
      <c r="C17" s="18">
        <v>12.5</v>
      </c>
      <c r="D17" s="1">
        <v>0.7</v>
      </c>
      <c r="E17" s="9"/>
      <c r="F17" s="1">
        <v>2005</v>
      </c>
      <c r="G17" s="17">
        <f t="shared" si="2"/>
        <v>0.43333333333333335</v>
      </c>
      <c r="H17" s="17">
        <f t="shared" si="0"/>
        <v>0.49999999999999839</v>
      </c>
      <c r="I17" s="17">
        <f t="shared" si="1"/>
        <v>0.42857142857142844</v>
      </c>
    </row>
    <row r="18" spans="1:9">
      <c r="A18" s="1">
        <v>2006</v>
      </c>
      <c r="B18" s="11">
        <v>382</v>
      </c>
      <c r="C18" s="18">
        <v>12.3</v>
      </c>
      <c r="D18" s="1">
        <v>0.72</v>
      </c>
      <c r="E18" s="9"/>
      <c r="F18" s="1">
        <v>2006</v>
      </c>
      <c r="G18" s="17">
        <f t="shared" si="2"/>
        <v>0.46666666666666667</v>
      </c>
      <c r="H18" s="17">
        <f t="shared" si="0"/>
        <v>0.46666666666666506</v>
      </c>
      <c r="I18" s="17">
        <f t="shared" si="1"/>
        <v>0.45714285714285702</v>
      </c>
    </row>
    <row r="19" spans="1:9">
      <c r="A19" s="1">
        <v>2007</v>
      </c>
      <c r="B19" s="11">
        <v>384</v>
      </c>
      <c r="C19" s="18">
        <v>12.1</v>
      </c>
      <c r="D19" s="1">
        <v>0.74</v>
      </c>
      <c r="E19" s="9"/>
      <c r="F19" s="1">
        <v>2007</v>
      </c>
      <c r="G19" s="17">
        <f t="shared" si="2"/>
        <v>0.5</v>
      </c>
      <c r="H19" s="17">
        <f t="shared" si="0"/>
        <v>0.43333333333333141</v>
      </c>
      <c r="I19" s="17">
        <f t="shared" si="1"/>
        <v>0.4857142857142856</v>
      </c>
    </row>
    <row r="20" spans="1:9">
      <c r="A20" s="1">
        <v>2008</v>
      </c>
      <c r="B20" s="11">
        <v>386</v>
      </c>
      <c r="C20" s="18">
        <v>11.9</v>
      </c>
      <c r="D20" s="1">
        <v>0.76</v>
      </c>
      <c r="E20" s="9"/>
      <c r="F20" s="1">
        <v>2008</v>
      </c>
      <c r="G20" s="17">
        <f t="shared" si="2"/>
        <v>0.53333333333333333</v>
      </c>
      <c r="H20" s="17">
        <f t="shared" si="0"/>
        <v>0.39999999999999808</v>
      </c>
      <c r="I20" s="17">
        <f t="shared" si="1"/>
        <v>0.51428571428571423</v>
      </c>
    </row>
    <row r="21" spans="1:9">
      <c r="A21" s="1">
        <v>2009</v>
      </c>
      <c r="B21" s="11">
        <v>388</v>
      </c>
      <c r="C21" s="18">
        <v>11.7</v>
      </c>
      <c r="D21" s="1">
        <v>0.78</v>
      </c>
      <c r="E21" s="9"/>
      <c r="F21" s="1">
        <v>2009</v>
      </c>
      <c r="G21" s="17">
        <f t="shared" si="2"/>
        <v>0.56666666666666665</v>
      </c>
      <c r="H21" s="17">
        <f t="shared" si="0"/>
        <v>0.36666666666666448</v>
      </c>
      <c r="I21" s="17">
        <f t="shared" si="1"/>
        <v>0.54285714285714282</v>
      </c>
    </row>
    <row r="22" spans="1:9">
      <c r="A22" s="1">
        <v>2010</v>
      </c>
      <c r="B22" s="11">
        <v>390</v>
      </c>
      <c r="C22" s="18">
        <v>11.5</v>
      </c>
      <c r="D22" s="1">
        <v>0.82</v>
      </c>
      <c r="E22" s="9"/>
      <c r="F22" s="1">
        <v>2010</v>
      </c>
      <c r="G22" s="17">
        <f t="shared" si="2"/>
        <v>0.6</v>
      </c>
      <c r="H22" s="17">
        <f t="shared" si="0"/>
        <v>0.33333333333333115</v>
      </c>
      <c r="I22" s="17">
        <f t="shared" si="1"/>
        <v>0.59999999999999987</v>
      </c>
    </row>
    <row r="23" spans="1:9">
      <c r="A23" s="1">
        <v>2011</v>
      </c>
      <c r="B23" s="11">
        <v>392</v>
      </c>
      <c r="C23" s="18">
        <v>11.3</v>
      </c>
      <c r="D23" s="1">
        <v>0.84</v>
      </c>
      <c r="E23" s="9"/>
      <c r="F23" s="1">
        <v>2011</v>
      </c>
      <c r="G23" s="17">
        <f t="shared" si="2"/>
        <v>0.6333333333333333</v>
      </c>
      <c r="H23" s="17">
        <f t="shared" si="0"/>
        <v>0.29999999999999782</v>
      </c>
      <c r="I23" s="17">
        <f t="shared" si="1"/>
        <v>0.62857142857142845</v>
      </c>
    </row>
    <row r="24" spans="1:9">
      <c r="A24" s="1">
        <v>2012</v>
      </c>
      <c r="B24" s="11">
        <v>394</v>
      </c>
      <c r="C24" s="18">
        <v>11.1</v>
      </c>
      <c r="D24" s="1">
        <v>0.86</v>
      </c>
      <c r="E24" s="9"/>
      <c r="F24" s="1">
        <v>2012</v>
      </c>
      <c r="G24" s="17">
        <f t="shared" si="2"/>
        <v>0.66666666666666663</v>
      </c>
      <c r="H24" s="17">
        <f t="shared" si="0"/>
        <v>0.26666666666666422</v>
      </c>
      <c r="I24" s="17">
        <f t="shared" si="1"/>
        <v>0.65714285714285703</v>
      </c>
    </row>
    <row r="25" spans="1:9">
      <c r="A25" s="1">
        <v>2013</v>
      </c>
      <c r="B25" s="11">
        <v>396</v>
      </c>
      <c r="C25" s="18">
        <v>10.9</v>
      </c>
      <c r="D25" s="1">
        <v>0.88</v>
      </c>
      <c r="E25" s="9"/>
      <c r="F25" s="1">
        <v>2013</v>
      </c>
      <c r="G25" s="17">
        <f t="shared" si="2"/>
        <v>0.7</v>
      </c>
      <c r="H25" s="17">
        <f t="shared" si="0"/>
        <v>0.23333333333333089</v>
      </c>
      <c r="I25" s="17">
        <f t="shared" si="1"/>
        <v>0.68571428571428561</v>
      </c>
    </row>
    <row r="26" spans="1:9">
      <c r="A26" s="1">
        <v>2014</v>
      </c>
      <c r="B26" s="11">
        <v>398</v>
      </c>
      <c r="C26" s="18">
        <v>10.7</v>
      </c>
      <c r="D26" s="1">
        <v>0.9</v>
      </c>
      <c r="E26" s="9"/>
      <c r="F26" s="1">
        <v>2014</v>
      </c>
      <c r="G26" s="17">
        <f t="shared" si="2"/>
        <v>0.73333333333333328</v>
      </c>
      <c r="H26" s="17">
        <f t="shared" si="0"/>
        <v>0.19999999999999726</v>
      </c>
      <c r="I26" s="17">
        <f t="shared" si="1"/>
        <v>0.71428571428571419</v>
      </c>
    </row>
    <row r="27" spans="1:9">
      <c r="A27" s="1">
        <v>2015</v>
      </c>
      <c r="B27" s="11">
        <v>400</v>
      </c>
      <c r="C27" s="18">
        <v>10.5</v>
      </c>
      <c r="D27" s="1">
        <v>0.93</v>
      </c>
      <c r="E27" s="9"/>
      <c r="F27" s="1">
        <v>2015</v>
      </c>
      <c r="G27" s="17">
        <f t="shared" si="2"/>
        <v>0.76666666666666672</v>
      </c>
      <c r="H27" s="17">
        <f t="shared" si="0"/>
        <v>0.16666666666666397</v>
      </c>
      <c r="I27" s="17">
        <f t="shared" si="1"/>
        <v>0.75714285714285712</v>
      </c>
    </row>
    <row r="28" spans="1:9">
      <c r="A28" s="1">
        <v>2016</v>
      </c>
      <c r="B28" s="11">
        <v>403</v>
      </c>
      <c r="C28" s="18">
        <v>10.3</v>
      </c>
      <c r="D28" s="1">
        <v>1</v>
      </c>
      <c r="E28" s="9"/>
      <c r="F28" s="1">
        <v>2016</v>
      </c>
      <c r="G28" s="17">
        <f t="shared" si="2"/>
        <v>0.81666666666666665</v>
      </c>
      <c r="H28" s="17">
        <f t="shared" si="0"/>
        <v>0.13333333333333064</v>
      </c>
      <c r="I28" s="17">
        <f t="shared" si="1"/>
        <v>0.85714285714285698</v>
      </c>
    </row>
    <row r="29" spans="1:9">
      <c r="A29" s="1">
        <v>2017</v>
      </c>
      <c r="B29" s="11">
        <v>406</v>
      </c>
      <c r="C29" s="18">
        <v>10.1</v>
      </c>
      <c r="D29" s="1">
        <v>1.02</v>
      </c>
      <c r="E29" s="9"/>
      <c r="F29" s="1">
        <v>2017</v>
      </c>
      <c r="G29" s="17">
        <f t="shared" si="2"/>
        <v>0.8666666666666667</v>
      </c>
      <c r="H29" s="17">
        <f t="shared" si="0"/>
        <v>9.9999999999997008E-2</v>
      </c>
      <c r="I29" s="17">
        <f t="shared" si="1"/>
        <v>0.88571428571428568</v>
      </c>
    </row>
    <row r="30" spans="1:9">
      <c r="A30" s="1">
        <v>2018</v>
      </c>
      <c r="B30" s="11">
        <v>409</v>
      </c>
      <c r="C30" s="18">
        <v>9.9000000000000199</v>
      </c>
      <c r="D30" s="1">
        <v>1.05</v>
      </c>
      <c r="E30" s="9"/>
      <c r="F30" s="1">
        <v>2018</v>
      </c>
      <c r="G30" s="17">
        <f t="shared" si="2"/>
        <v>0.91666666666666663</v>
      </c>
      <c r="H30" s="17">
        <f t="shared" si="0"/>
        <v>6.6666666666666943E-2</v>
      </c>
      <c r="I30" s="17">
        <f t="shared" si="1"/>
        <v>0.92857142857142849</v>
      </c>
    </row>
    <row r="31" spans="1:9">
      <c r="A31" s="1">
        <v>2019</v>
      </c>
      <c r="B31" s="11">
        <v>412</v>
      </c>
      <c r="C31" s="18">
        <v>9.7000000000000206</v>
      </c>
      <c r="D31" s="1">
        <v>1.08</v>
      </c>
      <c r="E31" s="9"/>
      <c r="F31" s="1">
        <v>2019</v>
      </c>
      <c r="G31" s="17">
        <f t="shared" si="2"/>
        <v>0.96666666666666667</v>
      </c>
      <c r="H31" s="17">
        <f t="shared" si="0"/>
        <v>3.3333333333333617E-2</v>
      </c>
      <c r="I31" s="17">
        <f t="shared" si="1"/>
        <v>0.97142857142857142</v>
      </c>
    </row>
    <row r="32" spans="1:9">
      <c r="A32" s="1">
        <v>2020</v>
      </c>
      <c r="B32" s="11">
        <v>414</v>
      </c>
      <c r="C32" s="18">
        <v>9.5000000000000195</v>
      </c>
      <c r="D32" s="1">
        <v>1.1000000000000001</v>
      </c>
      <c r="E32" s="9"/>
      <c r="F32" s="1">
        <v>2020</v>
      </c>
      <c r="G32" s="17">
        <f t="shared" si="2"/>
        <v>1</v>
      </c>
      <c r="H32" s="17">
        <f t="shared" si="0"/>
        <v>0</v>
      </c>
      <c r="I32" s="17">
        <f t="shared" si="1"/>
        <v>1</v>
      </c>
    </row>
    <row r="33" spans="3:10" ht="74.25" customHeight="1">
      <c r="J33" s="4" t="s">
        <v>247</v>
      </c>
    </row>
    <row r="34" spans="3:10">
      <c r="J34" s="4" t="s">
        <v>248</v>
      </c>
    </row>
    <row r="35" spans="3:10">
      <c r="J35" s="4" t="s">
        <v>249</v>
      </c>
    </row>
    <row r="36" spans="3:10">
      <c r="J36" s="4"/>
    </row>
    <row r="37" spans="3:10">
      <c r="C37"/>
      <c r="J37" s="4"/>
    </row>
    <row r="38" spans="3:10">
      <c r="C38"/>
      <c r="J38" s="4"/>
    </row>
    <row r="39" spans="3:10">
      <c r="C39"/>
    </row>
    <row r="40" spans="3:10">
      <c r="C40"/>
    </row>
    <row r="41" spans="3:10">
      <c r="C41"/>
    </row>
    <row r="42" spans="3:10">
      <c r="C42"/>
    </row>
    <row r="43" spans="3:10">
      <c r="C43"/>
    </row>
    <row r="44" spans="3:10">
      <c r="C44"/>
    </row>
    <row r="45" spans="3:10">
      <c r="C45"/>
    </row>
    <row r="46" spans="3:10">
      <c r="C46"/>
    </row>
    <row r="47" spans="3:10">
      <c r="C47"/>
    </row>
    <row r="48" spans="3:10">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2025-03-11T12:30:29Z</dcterms:created>
  <dcterms:modified xsi:type="dcterms:W3CDTF">2025-03-11T16:45:14Z</dcterms:modified>
  <cp:category/>
  <cp:contentStatus/>
</cp:coreProperties>
</file>