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675ddd269f32ab/Documents/3e/PGA/git/LoRaSnow/0100_Research/0120_Prototypes/0122_LiDarLitev4/1_NoiseQuantification/"/>
    </mc:Choice>
  </mc:AlternateContent>
  <xr:revisionPtr revIDLastSave="309" documentId="8_{363007B7-EF68-4699-8DEB-3219973E3261}" xr6:coauthVersionLast="47" xr6:coauthVersionMax="47" xr10:uidLastSave="{E76CDE58-9036-4DAA-B691-5EE85DAAFD29}"/>
  <bookViews>
    <workbookView xWindow="-98" yWindow="-98" windowWidth="20715" windowHeight="13276" activeTab="1" xr2:uid="{AC3C01DE-17D2-4DEE-8A88-187E4465A51B}"/>
  </bookViews>
  <sheets>
    <sheet name="2021-10-22_150600_Noise" sheetId="2" r:id="rId1"/>
    <sheet name="2021-10-29_153731_Noise" sheetId="4" r:id="rId2"/>
  </sheets>
  <definedNames>
    <definedName name="_xlchart.v1.0" hidden="1">'2021-10-22_150600_Noise'!$A$1</definedName>
    <definedName name="_xlchart.v1.1" hidden="1">'2021-10-22_150600_Noise'!$A$2:$A$101</definedName>
    <definedName name="_xlchart.v1.10" hidden="1">'2021-10-29_153731_Noise'!$E$1</definedName>
    <definedName name="_xlchart.v1.11" hidden="1">'2021-10-29_153731_Noise'!$E$2:$E$101</definedName>
    <definedName name="_xlchart.v1.2" hidden="1">'2021-10-29_153731_Noise'!$A$1</definedName>
    <definedName name="_xlchart.v1.3" hidden="1">'2021-10-29_153731_Noise'!$A$2:$A$101</definedName>
    <definedName name="_xlchart.v1.4" hidden="1">'2021-10-29_153731_Noise'!$B$1</definedName>
    <definedName name="_xlchart.v1.5" hidden="1">'2021-10-29_153731_Noise'!$B$2:$B$101</definedName>
    <definedName name="_xlchart.v1.6" hidden="1">'2021-10-29_153731_Noise'!$D$1</definedName>
    <definedName name="_xlchart.v1.7" hidden="1">'2021-10-29_153731_Noise'!$D$2:$D$101</definedName>
    <definedName name="_xlchart.v1.8" hidden="1">'2021-10-29_153731_Noise'!$C$1</definedName>
    <definedName name="_xlchart.v1.9" hidden="1">'2021-10-29_153731_Noise'!$C$2:$C$101</definedName>
    <definedName name="DonnéesExternes_1" localSheetId="0" hidden="1">'2021-10-22_150600_Noise'!#REF!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4" l="1"/>
  <c r="K9" i="4"/>
  <c r="J9" i="4"/>
  <c r="I9" i="4"/>
  <c r="H9" i="4"/>
  <c r="I2" i="4"/>
  <c r="J2" i="4"/>
  <c r="K2" i="4"/>
  <c r="L2" i="4"/>
  <c r="I3" i="4"/>
  <c r="J3" i="4"/>
  <c r="J10" i="4" s="1"/>
  <c r="K3" i="4"/>
  <c r="L3" i="4"/>
  <c r="I4" i="4"/>
  <c r="J4" i="4"/>
  <c r="K4" i="4"/>
  <c r="K11" i="4" s="1"/>
  <c r="L4" i="4"/>
  <c r="I5" i="4"/>
  <c r="J5" i="4"/>
  <c r="J12" i="4" s="1"/>
  <c r="K5" i="4"/>
  <c r="L5" i="4"/>
  <c r="I6" i="4"/>
  <c r="J6" i="4"/>
  <c r="K6" i="4"/>
  <c r="L6" i="4"/>
  <c r="H5" i="4"/>
  <c r="H4" i="4"/>
  <c r="H3" i="4"/>
  <c r="H6" i="4"/>
  <c r="H2" i="4"/>
  <c r="E10" i="2"/>
  <c r="E13" i="2"/>
  <c r="E12" i="2"/>
  <c r="E11" i="2"/>
  <c r="E8" i="2"/>
  <c r="E7" i="2"/>
  <c r="E3" i="2"/>
  <c r="E4" i="2"/>
  <c r="K13" i="4" l="1"/>
  <c r="I12" i="4"/>
  <c r="I10" i="4"/>
  <c r="H11" i="4"/>
  <c r="L13" i="4"/>
  <c r="L11" i="4"/>
  <c r="I11" i="4"/>
  <c r="H12" i="4"/>
  <c r="J13" i="4"/>
  <c r="J11" i="4"/>
  <c r="H13" i="4"/>
  <c r="L12" i="4"/>
  <c r="L10" i="4"/>
  <c r="I13" i="4"/>
  <c r="H10" i="4"/>
  <c r="K12" i="4"/>
  <c r="K10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05DEB0-E74C-46F5-9F14-EA7879FC4630}" keepAlive="1" name="Requête - 2021-10-29_153731_Noise" description="Connexion à la requête « 2021-10-29_153731_Noise » dans le classeur." type="5" refreshedVersion="7" background="1" saveData="1">
    <dbPr connection="Provider=Microsoft.Mashup.OleDb.1;Data Source=$Workbook$;Location=2021-10-29_153731_Noise;Extended Properties=&quot;&quot;" command="SELECT * FROM [2021-10-29_153731_Noise]"/>
  </connection>
  <connection id="2" xr16:uid="{D2766688-6FDD-4B60-9BD0-ABA4BCA502F4}" keepAlive="1" name="Requête - 21-10-22_150600_Noise" description="Connexion à la requête « 21-10-22_150600_Noise » dans le classeur." type="5" refreshedVersion="7" background="1" saveData="1">
    <dbPr connection="Provider=Microsoft.Mashup.OleDb.1;Data Source=$Workbook$;Location=21-10-22_150600_Noise;Extended Properties=&quot;&quot;" command="SELECT * FROM [21-10-22_150600_Noise]"/>
  </connection>
  <connection id="3" xr16:uid="{E4FFB2D8-7E6A-4574-8371-35BB4422226A}" keepAlive="1" name="Requête - 21-10-22_150600_Noise (2)" description="Connexion à la requête « 21-10-22_150600_Noise (2) » dans le classeur." type="5" refreshedVersion="0" background="1">
    <dbPr connection="Provider=Microsoft.Mashup.OleDb.1;Data Source=$Workbook$;Location=&quot;21-10-22_150600_Noise (2)&quot;;Extended Properties=&quot;&quot;" command="SELECT * FROM [21-10-22_150600_Noise (2)]"/>
  </connection>
</connections>
</file>

<file path=xl/sharedStrings.xml><?xml version="1.0" encoding="utf-8"?>
<sst xmlns="http://schemas.openxmlformats.org/spreadsheetml/2006/main" count="43" uniqueCount="31">
  <si>
    <t>Mean distance</t>
  </si>
  <si>
    <t>Std dev</t>
  </si>
  <si>
    <t># samples</t>
  </si>
  <si>
    <t>Mean distance to floor</t>
  </si>
  <si>
    <t># error samples (1x stddev)</t>
  </si>
  <si>
    <t># error samples (2x stddev)</t>
  </si>
  <si>
    <t># error samples (3x stddev)</t>
  </si>
  <si>
    <t>No Noise</t>
  </si>
  <si>
    <t>Noise</t>
  </si>
  <si>
    <t/>
  </si>
  <si>
    <t>Noise 1</t>
  </si>
  <si>
    <t>Noise 2</t>
  </si>
  <si>
    <t>Noise 3</t>
  </si>
  <si>
    <t>Noise 4</t>
  </si>
  <si>
    <t>4 modèles</t>
  </si>
  <si>
    <t>moyenne</t>
  </si>
  <si>
    <t>médiane</t>
  </si>
  <si>
    <t>plus grand sample</t>
  </si>
  <si>
    <t>gauss/poisson</t>
  </si>
  <si>
    <t>Min</t>
  </si>
  <si>
    <t>Max</t>
  </si>
  <si>
    <t>Median</t>
  </si>
  <si>
    <t>1st quartile</t>
  </si>
  <si>
    <t>3rd quartile</t>
  </si>
  <si>
    <t>1st-Min</t>
  </si>
  <si>
    <t>Med-1st</t>
  </si>
  <si>
    <t>3rd-Med</t>
  </si>
  <si>
    <t>Max-3rd</t>
  </si>
  <si>
    <t>Méthode:</t>
  </si>
  <si>
    <t>Avec une précision de +- 2cm, on peut prendre une bin de largeur 4cm regroupant les plus grands</t>
  </si>
  <si>
    <t>samples du set de mesures. Ainsi, la valeur moyenne de la bin sera la vraie valeur mesurée.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</si>
</sst>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Noise</a:t>
            </a:r>
            <a:r>
              <a:rPr lang="fr-CH" baseline="0"/>
              <a:t> measures</a:t>
            </a:r>
            <a:endParaRPr lang="fr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'2021-10-29_153731_Noise'!$G$9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'2021-10-29_153731_Noise'!$H$8:$L$8</c:f>
              <c:strCache>
                <c:ptCount val="5"/>
                <c:pt idx="0">
                  <c:v>No Noise</c:v>
                </c:pt>
                <c:pt idx="1">
                  <c:v>Noise 1</c:v>
                </c:pt>
                <c:pt idx="2">
                  <c:v>Noise 2</c:v>
                </c:pt>
                <c:pt idx="3">
                  <c:v>Noise 3</c:v>
                </c:pt>
                <c:pt idx="4">
                  <c:v>Noise 4</c:v>
                </c:pt>
              </c:strCache>
            </c:strRef>
          </c:cat>
          <c:val>
            <c:numRef>
              <c:f>'2021-10-29_153731_Noise'!$H$9:$L$9</c:f>
              <c:numCache>
                <c:formatCode>General</c:formatCode>
                <c:ptCount val="5"/>
                <c:pt idx="0">
                  <c:v>158</c:v>
                </c:pt>
                <c:pt idx="1">
                  <c:v>143</c:v>
                </c:pt>
                <c:pt idx="2">
                  <c:v>95</c:v>
                </c:pt>
                <c:pt idx="3">
                  <c:v>87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4-4212-92DD-4DCCE21368E0}"/>
            </c:ext>
          </c:extLst>
        </c:ser>
        <c:ser>
          <c:idx val="1"/>
          <c:order val="1"/>
          <c:tx>
            <c:strRef>
              <c:f>'2021-10-29_153731_Noise'!$G$10</c:f>
              <c:strCache>
                <c:ptCount val="1"/>
                <c:pt idx="0">
                  <c:v>1st-Min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'2021-10-29_153731_Noise'!$H$8:$L$8</c:f>
              <c:strCache>
                <c:ptCount val="5"/>
                <c:pt idx="0">
                  <c:v>No Noise</c:v>
                </c:pt>
                <c:pt idx="1">
                  <c:v>Noise 1</c:v>
                </c:pt>
                <c:pt idx="2">
                  <c:v>Noise 2</c:v>
                </c:pt>
                <c:pt idx="3">
                  <c:v>Noise 3</c:v>
                </c:pt>
                <c:pt idx="4">
                  <c:v>Noise 4</c:v>
                </c:pt>
              </c:strCache>
            </c:strRef>
          </c:cat>
          <c:val>
            <c:numRef>
              <c:f>'2021-10-29_153731_Noise'!$H$10:$L$10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46</c:v>
                </c:pt>
                <c:pt idx="3">
                  <c:v>55</c:v>
                </c:pt>
                <c:pt idx="4">
                  <c:v>70.75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4-4212-92DD-4DCCE21368E0}"/>
            </c:ext>
          </c:extLst>
        </c:ser>
        <c:ser>
          <c:idx val="2"/>
          <c:order val="2"/>
          <c:tx>
            <c:strRef>
              <c:f>'2021-10-29_153731_Noise'!$G$11</c:f>
              <c:strCache>
                <c:ptCount val="1"/>
                <c:pt idx="0">
                  <c:v>Med-1st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19050"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strRef>
              <c:f>'2021-10-29_153731_Noise'!$H$8:$L$8</c:f>
              <c:strCache>
                <c:ptCount val="5"/>
                <c:pt idx="0">
                  <c:v>No Noise</c:v>
                </c:pt>
                <c:pt idx="1">
                  <c:v>Noise 1</c:v>
                </c:pt>
                <c:pt idx="2">
                  <c:v>Noise 2</c:v>
                </c:pt>
                <c:pt idx="3">
                  <c:v>Noise 3</c:v>
                </c:pt>
                <c:pt idx="4">
                  <c:v>Noise 4</c:v>
                </c:pt>
              </c:strCache>
            </c:strRef>
          </c:cat>
          <c:val>
            <c:numRef>
              <c:f>'2021-10-29_153731_Noise'!$H$11:$L$11</c:f>
              <c:numCache>
                <c:formatCode>General</c:formatCode>
                <c:ptCount val="5"/>
                <c:pt idx="0">
                  <c:v>2</c:v>
                </c:pt>
                <c:pt idx="1">
                  <c:v>1.5</c:v>
                </c:pt>
                <c:pt idx="2">
                  <c:v>9</c:v>
                </c:pt>
                <c:pt idx="3">
                  <c:v>7</c:v>
                </c:pt>
                <c:pt idx="4">
                  <c:v>20.75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4-4212-92DD-4DCCE21368E0}"/>
            </c:ext>
          </c:extLst>
        </c:ser>
        <c:ser>
          <c:idx val="3"/>
          <c:order val="3"/>
          <c:tx>
            <c:strRef>
              <c:f>'2021-10-29_153731_Noise'!$G$12</c:f>
              <c:strCache>
                <c:ptCount val="1"/>
                <c:pt idx="0">
                  <c:v>3rd-Med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19050"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strRef>
              <c:f>'2021-10-29_153731_Noise'!$H$8:$L$8</c:f>
              <c:strCache>
                <c:ptCount val="5"/>
                <c:pt idx="0">
                  <c:v>No Noise</c:v>
                </c:pt>
                <c:pt idx="1">
                  <c:v>Noise 1</c:v>
                </c:pt>
                <c:pt idx="2">
                  <c:v>Noise 2</c:v>
                </c:pt>
                <c:pt idx="3">
                  <c:v>Noise 3</c:v>
                </c:pt>
                <c:pt idx="4">
                  <c:v>Noise 4</c:v>
                </c:pt>
              </c:strCache>
            </c:strRef>
          </c:cat>
          <c:val>
            <c:numRef>
              <c:f>'2021-10-29_153731_Noise'!$H$12:$L$12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6</c:v>
                </c:pt>
                <c:pt idx="3">
                  <c:v>5.25</c:v>
                </c:pt>
                <c:pt idx="4">
                  <c:v>12.75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C4-4212-92DD-4DCCE21368E0}"/>
            </c:ext>
          </c:extLst>
        </c:ser>
        <c:ser>
          <c:idx val="4"/>
          <c:order val="4"/>
          <c:tx>
            <c:strRef>
              <c:f>'2021-10-29_153731_Noise'!$G$13</c:f>
              <c:strCache>
                <c:ptCount val="1"/>
                <c:pt idx="0">
                  <c:v>Max-3rd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'2021-10-29_153731_Noise'!$H$8:$L$8</c:f>
              <c:strCache>
                <c:ptCount val="5"/>
                <c:pt idx="0">
                  <c:v>No Noise</c:v>
                </c:pt>
                <c:pt idx="1">
                  <c:v>Noise 1</c:v>
                </c:pt>
                <c:pt idx="2">
                  <c:v>Noise 2</c:v>
                </c:pt>
                <c:pt idx="3">
                  <c:v>Noise 3</c:v>
                </c:pt>
                <c:pt idx="4">
                  <c:v>Noise 4</c:v>
                </c:pt>
              </c:strCache>
            </c:strRef>
          </c:cat>
          <c:val>
            <c:numRef>
              <c:f>'2021-10-29_153731_Noise'!$H$13:$L$13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5.75</c:v>
                </c:pt>
                <c:pt idx="4">
                  <c:v>11.75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C4-4212-92DD-4DCCE2136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3110335"/>
        <c:axId val="263094527"/>
      </c:barChart>
      <c:catAx>
        <c:axId val="26311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3094527"/>
        <c:crosses val="autoZero"/>
        <c:auto val="1"/>
        <c:lblAlgn val="ctr"/>
        <c:lblOffset val="100"/>
        <c:noMultiLvlLbl val="0"/>
      </c:catAx>
      <c:valAx>
        <c:axId val="26309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311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Distance Measurements Repartition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Distance Measurements Repartition</a:t>
          </a:r>
        </a:p>
      </cx:txPr>
    </cx:title>
    <cx:plotArea>
      <cx:plotAreaRegion>
        <cx:series layoutId="clusteredColumn" uniqueId="{F96F7228-6813-4502-BE9B-48736F4AA1B1}" formatIdx="0">
          <cx:tx>
            <cx:txData>
              <cx:f>_xlchart.v1.0</cx:f>
              <cx:v>Noise</cx:v>
            </cx:txData>
          </cx:tx>
          <cx:dataId val="0"/>
          <cx:layoutPr>
            <cx:binning intervalClosed="r" underflow="150">
              <cx:binCount val="11"/>
            </cx:binning>
          </cx:layoutPr>
        </cx:series>
      </cx:plotAreaRegion>
      <cx:axis id="0">
        <cx:catScaling gapWidth="0.0199999996"/>
        <cx:title>
          <cx:tx>
            <cx:txData>
              <cx:v>Distance [cm]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fr-F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Distance [cm]</a:t>
              </a:r>
            </a:p>
          </cx:txPr>
        </cx:title>
        <cx:tickLabels/>
      </cx:axis>
      <cx:axis id="1">
        <cx:valScaling/>
        <cx:title>
          <cx:tx>
            <cx:txData>
              <cx:v># occurence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fr-F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occurence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Distance Measurements Repartition (No Noise)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Distance Measurements Repartition (No Noise)</a:t>
          </a:r>
        </a:p>
      </cx:txPr>
    </cx:title>
    <cx:plotArea>
      <cx:plotAreaRegion>
        <cx:series layoutId="clusteredColumn" uniqueId="{00000001-F30B-4D06-A00E-B086A97C0166}">
          <cx:tx>
            <cx:txData>
              <cx:f>_xlchart.v1.2</cx:f>
              <cx:v>No Noise</cx:v>
            </cx:txData>
          </cx:tx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.0199999996"/>
        <cx:title>
          <cx:tx>
            <cx:txData>
              <cx:v>Distance [cm]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fr-F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Distance [cm]</a:t>
              </a:r>
            </a:p>
          </cx:txPr>
        </cx:title>
        <cx:tickLabels/>
      </cx:axis>
      <cx:axis id="1">
        <cx:valScaling/>
        <cx:title>
          <cx:tx>
            <cx:txData>
              <cx:v># occurence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fr-F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occurence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Distance Measurements Repartition (Noise 1)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Distance Measurements Repartition (Noise 1)</a:t>
          </a:r>
        </a:p>
      </cx:txPr>
    </cx:title>
    <cx:plotArea>
      <cx:plotAreaRegion>
        <cx:series layoutId="clusteredColumn" uniqueId="{00000001-F30B-4D06-A00E-B086A97C0166}">
          <cx:tx>
            <cx:txData>
              <cx:f>_xlchart.v1.4</cx:f>
              <cx:v>Noise 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.0199999996"/>
        <cx:title>
          <cx:tx>
            <cx:txData>
              <cx:v>Distance [cm]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fr-F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Distance [cm]</a:t>
              </a:r>
            </a:p>
          </cx:txPr>
        </cx:title>
        <cx:tickLabels/>
      </cx:axis>
      <cx:axis id="1">
        <cx:valScaling/>
        <cx:title>
          <cx:tx>
            <cx:txData>
              <cx:v># occurence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fr-F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occurence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Distance Measurements Repartition (Noise 2)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Distance Measurements Repartition (Noise 2)</a:t>
          </a:r>
        </a:p>
      </cx:txPr>
    </cx:title>
    <cx:plotArea>
      <cx:plotAreaRegion>
        <cx:series layoutId="clusteredColumn" uniqueId="{00000001-F30B-4D06-A00E-B086A97C0166}">
          <cx:tx>
            <cx:txData>
              <cx:f>_xlchart.v1.8</cx:f>
              <cx:v>Noise 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.0199999996"/>
        <cx:title>
          <cx:tx>
            <cx:txData>
              <cx:v>Distance [cm]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fr-F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Distance [cm]</a:t>
              </a:r>
            </a:p>
          </cx:txPr>
        </cx:title>
        <cx:tickLabels/>
      </cx:axis>
      <cx:axis id="1">
        <cx:valScaling/>
        <cx:title>
          <cx:tx>
            <cx:txData>
              <cx:v># occurence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fr-F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occurence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Distance Measurements Repartition (Noise 3)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Distance Measurements Repartition (Noise 3)</a:t>
          </a:r>
        </a:p>
      </cx:txPr>
    </cx:title>
    <cx:plotArea>
      <cx:plotAreaRegion>
        <cx:series layoutId="clusteredColumn" uniqueId="{00000001-F30B-4D06-A00E-B086A97C0166}">
          <cx:tx>
            <cx:txData>
              <cx:f>_xlchart.v1.6</cx:f>
              <cx:v>Noise 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.0199999996"/>
        <cx:title>
          <cx:tx>
            <cx:txData>
              <cx:v>Distance [cm]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fr-F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Distance [cm]</a:t>
              </a:r>
            </a:p>
          </cx:txPr>
        </cx:title>
        <cx:tickLabels/>
      </cx:axis>
      <cx:axis id="1">
        <cx:valScaling/>
        <cx:title>
          <cx:tx>
            <cx:txData>
              <cx:v># occurence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fr-F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occurence</a:t>
              </a:r>
            </a:p>
          </cx:txPr>
        </cx:title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Distance Measurements Repartition (Noise 4)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Distance Measurements Repartition (Noise 4)</a:t>
          </a:r>
        </a:p>
      </cx:txPr>
    </cx:title>
    <cx:plotArea>
      <cx:plotAreaRegion>
        <cx:series layoutId="clusteredColumn" uniqueId="{00000001-F30B-4D06-A00E-B086A97C0166}">
          <cx:tx>
            <cx:txData>
              <cx:f>_xlchart.v1.10</cx:f>
              <cx:v>Noise 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.0199999996"/>
        <cx:title>
          <cx:tx>
            <cx:txData>
              <cx:v>Distance [cm]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fr-F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Distance [cm]</a:t>
              </a:r>
            </a:p>
          </cx:txPr>
        </cx:title>
        <cx:tickLabels/>
      </cx:axis>
      <cx:axis id="1">
        <cx:valScaling/>
        <cx:title>
          <cx:tx>
            <cx:txData>
              <cx:v># occurence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fr-F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occurence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Relationship Id="rId6" Type="http://schemas.openxmlformats.org/officeDocument/2006/relationships/chart" Target="../charts/chart1.xml"/><Relationship Id="rId5" Type="http://schemas.microsoft.com/office/2014/relationships/chartEx" Target="../charts/chartEx6.xml"/><Relationship Id="rId4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473868</xdr:colOff>
      <xdr:row>1</xdr:row>
      <xdr:rowOff>59531</xdr:rowOff>
    </xdr:from>
    <xdr:to>
      <xdr:col>13</xdr:col>
      <xdr:colOff>0</xdr:colOff>
      <xdr:row>22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phique 6">
              <a:extLst>
                <a:ext uri="{FF2B5EF4-FFF2-40B4-BE49-F238E27FC236}">
                  <a16:creationId xmlns:a16="http://schemas.microsoft.com/office/drawing/2014/main" id="{7C48BA15-2C2F-47C5-A47D-B2CB3E17CE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17305" y="240506"/>
              <a:ext cx="5807870" cy="37409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H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23</xdr:col>
      <xdr:colOff>473870</xdr:colOff>
      <xdr:row>21</xdr:row>
      <xdr:rowOff>121444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395514F4-476B-49F6-AACC-3C7F3422B0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30025" y="180975"/>
              <a:ext cx="5807870" cy="37409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H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24</xdr:col>
      <xdr:colOff>0</xdr:colOff>
      <xdr:row>1</xdr:row>
      <xdr:rowOff>0</xdr:rowOff>
    </xdr:from>
    <xdr:to>
      <xdr:col>31</xdr:col>
      <xdr:colOff>473870</xdr:colOff>
      <xdr:row>21</xdr:row>
      <xdr:rowOff>121444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4BA8D15C-3777-408B-999F-E481412251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726025" y="180975"/>
              <a:ext cx="5807870" cy="37409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H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22</xdr:row>
      <xdr:rowOff>0</xdr:rowOff>
    </xdr:from>
    <xdr:to>
      <xdr:col>23</xdr:col>
      <xdr:colOff>473870</xdr:colOff>
      <xdr:row>42</xdr:row>
      <xdr:rowOff>121444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>
              <a:extLst>
                <a:ext uri="{FF2B5EF4-FFF2-40B4-BE49-F238E27FC236}">
                  <a16:creationId xmlns:a16="http://schemas.microsoft.com/office/drawing/2014/main" id="{87E73C0E-EA58-4824-8F72-FD59A67F5B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30025" y="3981450"/>
              <a:ext cx="5807870" cy="37409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H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24</xdr:col>
      <xdr:colOff>0</xdr:colOff>
      <xdr:row>22</xdr:row>
      <xdr:rowOff>0</xdr:rowOff>
    </xdr:from>
    <xdr:to>
      <xdr:col>31</xdr:col>
      <xdr:colOff>473870</xdr:colOff>
      <xdr:row>42</xdr:row>
      <xdr:rowOff>121444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phique 5">
              <a:extLst>
                <a:ext uri="{FF2B5EF4-FFF2-40B4-BE49-F238E27FC236}">
                  <a16:creationId xmlns:a16="http://schemas.microsoft.com/office/drawing/2014/main" id="{1D04455B-8FC4-47C3-B301-61FD5996C9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726025" y="3981450"/>
              <a:ext cx="5807870" cy="37409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H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43</xdr:row>
      <xdr:rowOff>0</xdr:rowOff>
    </xdr:from>
    <xdr:to>
      <xdr:col>23</xdr:col>
      <xdr:colOff>473870</xdr:colOff>
      <xdr:row>63</xdr:row>
      <xdr:rowOff>121444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phique 7">
              <a:extLst>
                <a:ext uri="{FF2B5EF4-FFF2-40B4-BE49-F238E27FC236}">
                  <a16:creationId xmlns:a16="http://schemas.microsoft.com/office/drawing/2014/main" id="{84D1E8A3-A2E4-4E1E-84E8-7C0F264503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30025" y="7781925"/>
              <a:ext cx="5807870" cy="37409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H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5</xdr:col>
      <xdr:colOff>200024</xdr:colOff>
      <xdr:row>13</xdr:row>
      <xdr:rowOff>180973</xdr:rowOff>
    </xdr:from>
    <xdr:to>
      <xdr:col>15</xdr:col>
      <xdr:colOff>9525</xdr:colOff>
      <xdr:row>42</xdr:row>
      <xdr:rowOff>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5855B924-2923-4131-9D90-BD379BDE1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A576-DFC5-4258-910D-F08FE5A40A29}">
  <dimension ref="A1:E101"/>
  <sheetViews>
    <sheetView workbookViewId="0">
      <selection activeCell="I28" sqref="I28"/>
    </sheetView>
  </sheetViews>
  <sheetFormatPr baseColWidth="10" defaultRowHeight="14.25" x14ac:dyDescent="0.45"/>
  <cols>
    <col min="1" max="1" width="9.796875" customWidth="1"/>
    <col min="2" max="3" width="10.46484375" bestFit="1" customWidth="1"/>
    <col min="4" max="4" width="22.19921875" bestFit="1" customWidth="1"/>
    <col min="5" max="5" width="11.73046875" bestFit="1" customWidth="1"/>
    <col min="6" max="9" width="10.46484375" bestFit="1" customWidth="1"/>
    <col min="10" max="99" width="11.3984375" bestFit="1" customWidth="1"/>
    <col min="100" max="100" width="12.33203125" bestFit="1" customWidth="1"/>
  </cols>
  <sheetData>
    <row r="1" spans="1:5" x14ac:dyDescent="0.45">
      <c r="A1" t="s">
        <v>8</v>
      </c>
      <c r="B1" t="s">
        <v>7</v>
      </c>
    </row>
    <row r="2" spans="1:5" x14ac:dyDescent="0.45">
      <c r="A2">
        <v>159</v>
      </c>
      <c r="B2">
        <v>158</v>
      </c>
    </row>
    <row r="3" spans="1:5" x14ac:dyDescent="0.45">
      <c r="A3">
        <v>159</v>
      </c>
      <c r="B3">
        <v>158</v>
      </c>
      <c r="D3" t="s">
        <v>3</v>
      </c>
      <c r="E3">
        <f>AVERAGE(B2:B102)</f>
        <v>158.57</v>
      </c>
    </row>
    <row r="4" spans="1:5" x14ac:dyDescent="0.45">
      <c r="A4">
        <v>159</v>
      </c>
      <c r="B4">
        <v>158</v>
      </c>
      <c r="D4" t="s">
        <v>1</v>
      </c>
      <c r="E4">
        <f>STDEVA(B2:B102)</f>
        <v>1.1393334929162759</v>
      </c>
    </row>
    <row r="5" spans="1:5" x14ac:dyDescent="0.45">
      <c r="A5">
        <v>158</v>
      </c>
      <c r="B5">
        <v>159</v>
      </c>
    </row>
    <row r="6" spans="1:5" x14ac:dyDescent="0.45">
      <c r="A6">
        <v>158</v>
      </c>
      <c r="B6">
        <v>159</v>
      </c>
    </row>
    <row r="7" spans="1:5" x14ac:dyDescent="0.45">
      <c r="A7">
        <v>158</v>
      </c>
      <c r="B7">
        <v>158</v>
      </c>
      <c r="D7" t="s">
        <v>0</v>
      </c>
      <c r="E7">
        <f>AVERAGE(A2:A102)</f>
        <v>155.32</v>
      </c>
    </row>
    <row r="8" spans="1:5" x14ac:dyDescent="0.45">
      <c r="A8">
        <v>141</v>
      </c>
      <c r="B8">
        <v>150</v>
      </c>
      <c r="D8" t="s">
        <v>1</v>
      </c>
      <c r="E8">
        <f>STDEVA(A2:A102)</f>
        <v>4.5101008969877965</v>
      </c>
    </row>
    <row r="9" spans="1:5" x14ac:dyDescent="0.45">
      <c r="A9">
        <v>156</v>
      </c>
      <c r="B9">
        <v>158</v>
      </c>
    </row>
    <row r="10" spans="1:5" x14ac:dyDescent="0.45">
      <c r="A10">
        <v>151</v>
      </c>
      <c r="B10">
        <v>158</v>
      </c>
      <c r="D10" t="s">
        <v>2</v>
      </c>
      <c r="E10">
        <f>COUNT(A2:A102)</f>
        <v>100</v>
      </c>
    </row>
    <row r="11" spans="1:5" x14ac:dyDescent="0.45">
      <c r="A11">
        <v>151</v>
      </c>
      <c r="B11">
        <v>159</v>
      </c>
      <c r="D11" t="s">
        <v>4</v>
      </c>
      <c r="E11">
        <f>COUNTIF(A2:A102,"&lt;" &amp;($E$3-$E$4))+COUNTIF(A2:A102,"&gt;"&amp;($E$3+$E$4))</f>
        <v>61</v>
      </c>
    </row>
    <row r="12" spans="1:5" x14ac:dyDescent="0.45">
      <c r="A12">
        <v>150</v>
      </c>
      <c r="B12">
        <v>158</v>
      </c>
      <c r="D12" t="s">
        <v>5</v>
      </c>
      <c r="E12">
        <f>COUNTIF(A2:A102,"&lt;" &amp;($E$3-2*$E$4))+COUNTIF(A2:A102,"&gt;"&amp;($E$3+2*$E$4))</f>
        <v>44</v>
      </c>
    </row>
    <row r="13" spans="1:5" x14ac:dyDescent="0.45">
      <c r="A13">
        <v>152</v>
      </c>
      <c r="B13">
        <v>159</v>
      </c>
      <c r="D13" t="s">
        <v>6</v>
      </c>
      <c r="E13">
        <f>COUNTIF(A2:A102,"&lt;" &amp;($E$3-3*$E$4))+COUNTIF(A2:A102,"&gt;"&amp;($E$3+3*$E$4))</f>
        <v>33</v>
      </c>
    </row>
    <row r="14" spans="1:5" x14ac:dyDescent="0.45">
      <c r="A14">
        <v>156</v>
      </c>
      <c r="B14">
        <v>159</v>
      </c>
    </row>
    <row r="15" spans="1:5" x14ac:dyDescent="0.45">
      <c r="A15">
        <v>154</v>
      </c>
      <c r="B15">
        <v>159</v>
      </c>
    </row>
    <row r="16" spans="1:5" x14ac:dyDescent="0.45">
      <c r="A16">
        <v>158</v>
      </c>
      <c r="B16">
        <v>159</v>
      </c>
    </row>
    <row r="17" spans="1:2" x14ac:dyDescent="0.45">
      <c r="A17">
        <v>150</v>
      </c>
      <c r="B17">
        <v>159</v>
      </c>
    </row>
    <row r="18" spans="1:2" x14ac:dyDescent="0.45">
      <c r="A18">
        <v>155</v>
      </c>
      <c r="B18">
        <v>158</v>
      </c>
    </row>
    <row r="19" spans="1:2" x14ac:dyDescent="0.45">
      <c r="A19">
        <v>159</v>
      </c>
      <c r="B19">
        <v>159</v>
      </c>
    </row>
    <row r="20" spans="1:2" x14ac:dyDescent="0.45">
      <c r="A20">
        <v>157</v>
      </c>
      <c r="B20">
        <v>159</v>
      </c>
    </row>
    <row r="21" spans="1:2" x14ac:dyDescent="0.45">
      <c r="A21">
        <v>159</v>
      </c>
      <c r="B21">
        <v>158</v>
      </c>
    </row>
    <row r="22" spans="1:2" x14ac:dyDescent="0.45">
      <c r="A22">
        <v>157</v>
      </c>
      <c r="B22">
        <v>158</v>
      </c>
    </row>
    <row r="23" spans="1:2" x14ac:dyDescent="0.45">
      <c r="A23">
        <v>157</v>
      </c>
      <c r="B23">
        <v>158</v>
      </c>
    </row>
    <row r="24" spans="1:2" x14ac:dyDescent="0.45">
      <c r="A24">
        <v>157</v>
      </c>
      <c r="B24">
        <v>160</v>
      </c>
    </row>
    <row r="25" spans="1:2" x14ac:dyDescent="0.45">
      <c r="A25">
        <v>158</v>
      </c>
      <c r="B25">
        <v>160</v>
      </c>
    </row>
    <row r="26" spans="1:2" x14ac:dyDescent="0.45">
      <c r="A26">
        <v>156</v>
      </c>
      <c r="B26">
        <v>159</v>
      </c>
    </row>
    <row r="27" spans="1:2" x14ac:dyDescent="0.45">
      <c r="A27">
        <v>155</v>
      </c>
      <c r="B27">
        <v>158</v>
      </c>
    </row>
    <row r="28" spans="1:2" x14ac:dyDescent="0.45">
      <c r="A28">
        <v>157</v>
      </c>
      <c r="B28">
        <v>160</v>
      </c>
    </row>
    <row r="29" spans="1:2" x14ac:dyDescent="0.45">
      <c r="A29">
        <v>153</v>
      </c>
      <c r="B29">
        <v>159</v>
      </c>
    </row>
    <row r="30" spans="1:2" x14ac:dyDescent="0.45">
      <c r="A30">
        <v>157</v>
      </c>
      <c r="B30">
        <v>159</v>
      </c>
    </row>
    <row r="31" spans="1:2" x14ac:dyDescent="0.45">
      <c r="A31">
        <v>158</v>
      </c>
      <c r="B31">
        <v>157</v>
      </c>
    </row>
    <row r="32" spans="1:2" x14ac:dyDescent="0.45">
      <c r="A32">
        <v>150</v>
      </c>
      <c r="B32">
        <v>159</v>
      </c>
    </row>
    <row r="33" spans="1:2" x14ac:dyDescent="0.45">
      <c r="A33">
        <v>150</v>
      </c>
      <c r="B33">
        <v>158</v>
      </c>
    </row>
    <row r="34" spans="1:2" x14ac:dyDescent="0.45">
      <c r="A34">
        <v>143</v>
      </c>
      <c r="B34">
        <v>159</v>
      </c>
    </row>
    <row r="35" spans="1:2" x14ac:dyDescent="0.45">
      <c r="A35">
        <v>157</v>
      </c>
      <c r="B35">
        <v>158</v>
      </c>
    </row>
    <row r="36" spans="1:2" x14ac:dyDescent="0.45">
      <c r="A36">
        <v>153</v>
      </c>
      <c r="B36">
        <v>159</v>
      </c>
    </row>
    <row r="37" spans="1:2" x14ac:dyDescent="0.45">
      <c r="A37">
        <v>156</v>
      </c>
      <c r="B37">
        <v>160</v>
      </c>
    </row>
    <row r="38" spans="1:2" x14ac:dyDescent="0.45">
      <c r="A38">
        <v>158</v>
      </c>
      <c r="B38">
        <v>160</v>
      </c>
    </row>
    <row r="39" spans="1:2" x14ac:dyDescent="0.45">
      <c r="A39">
        <v>154</v>
      </c>
      <c r="B39">
        <v>160</v>
      </c>
    </row>
    <row r="40" spans="1:2" x14ac:dyDescent="0.45">
      <c r="A40">
        <v>152</v>
      </c>
      <c r="B40">
        <v>159</v>
      </c>
    </row>
    <row r="41" spans="1:2" x14ac:dyDescent="0.45">
      <c r="A41">
        <v>155</v>
      </c>
      <c r="B41">
        <v>158</v>
      </c>
    </row>
    <row r="42" spans="1:2" x14ac:dyDescent="0.45">
      <c r="A42">
        <v>156</v>
      </c>
      <c r="B42">
        <v>159</v>
      </c>
    </row>
    <row r="43" spans="1:2" x14ac:dyDescent="0.45">
      <c r="A43">
        <v>158</v>
      </c>
      <c r="B43">
        <v>158</v>
      </c>
    </row>
    <row r="44" spans="1:2" x14ac:dyDescent="0.45">
      <c r="A44">
        <v>157</v>
      </c>
      <c r="B44">
        <v>159</v>
      </c>
    </row>
    <row r="45" spans="1:2" x14ac:dyDescent="0.45">
      <c r="A45">
        <v>156</v>
      </c>
      <c r="B45">
        <v>159</v>
      </c>
    </row>
    <row r="46" spans="1:2" x14ac:dyDescent="0.45">
      <c r="A46">
        <v>154</v>
      </c>
      <c r="B46">
        <v>159</v>
      </c>
    </row>
    <row r="47" spans="1:2" x14ac:dyDescent="0.45">
      <c r="A47">
        <v>155</v>
      </c>
      <c r="B47">
        <v>159</v>
      </c>
    </row>
    <row r="48" spans="1:2" x14ac:dyDescent="0.45">
      <c r="A48">
        <v>146</v>
      </c>
      <c r="B48">
        <v>159</v>
      </c>
    </row>
    <row r="49" spans="1:2" x14ac:dyDescent="0.45">
      <c r="A49">
        <v>152</v>
      </c>
      <c r="B49">
        <v>159</v>
      </c>
    </row>
    <row r="50" spans="1:2" x14ac:dyDescent="0.45">
      <c r="A50">
        <v>153</v>
      </c>
      <c r="B50">
        <v>160</v>
      </c>
    </row>
    <row r="51" spans="1:2" x14ac:dyDescent="0.45">
      <c r="A51">
        <v>144</v>
      </c>
      <c r="B51">
        <v>160</v>
      </c>
    </row>
    <row r="52" spans="1:2" x14ac:dyDescent="0.45">
      <c r="A52">
        <v>152</v>
      </c>
      <c r="B52">
        <v>160</v>
      </c>
    </row>
    <row r="53" spans="1:2" x14ac:dyDescent="0.45">
      <c r="A53">
        <v>156</v>
      </c>
      <c r="B53">
        <v>158</v>
      </c>
    </row>
    <row r="54" spans="1:2" x14ac:dyDescent="0.45">
      <c r="A54">
        <v>154</v>
      </c>
      <c r="B54">
        <v>159</v>
      </c>
    </row>
    <row r="55" spans="1:2" x14ac:dyDescent="0.45">
      <c r="A55">
        <v>155</v>
      </c>
      <c r="B55">
        <v>159</v>
      </c>
    </row>
    <row r="56" spans="1:2" x14ac:dyDescent="0.45">
      <c r="A56">
        <v>156</v>
      </c>
      <c r="B56">
        <v>160</v>
      </c>
    </row>
    <row r="57" spans="1:2" x14ac:dyDescent="0.45">
      <c r="A57">
        <v>155</v>
      </c>
      <c r="B57">
        <v>158</v>
      </c>
    </row>
    <row r="58" spans="1:2" x14ac:dyDescent="0.45">
      <c r="A58">
        <v>157</v>
      </c>
      <c r="B58">
        <v>158</v>
      </c>
    </row>
    <row r="59" spans="1:2" x14ac:dyDescent="0.45">
      <c r="A59">
        <v>142</v>
      </c>
      <c r="B59">
        <v>159</v>
      </c>
    </row>
    <row r="60" spans="1:2" x14ac:dyDescent="0.45">
      <c r="A60">
        <v>156</v>
      </c>
      <c r="B60">
        <v>159</v>
      </c>
    </row>
    <row r="61" spans="1:2" x14ac:dyDescent="0.45">
      <c r="A61">
        <v>145</v>
      </c>
      <c r="B61">
        <v>159</v>
      </c>
    </row>
    <row r="62" spans="1:2" x14ac:dyDescent="0.45">
      <c r="A62">
        <v>158</v>
      </c>
      <c r="B62">
        <v>159</v>
      </c>
    </row>
    <row r="63" spans="1:2" x14ac:dyDescent="0.45">
      <c r="A63">
        <v>152</v>
      </c>
      <c r="B63">
        <v>159</v>
      </c>
    </row>
    <row r="64" spans="1:2" x14ac:dyDescent="0.45">
      <c r="A64">
        <v>158</v>
      </c>
      <c r="B64">
        <v>159</v>
      </c>
    </row>
    <row r="65" spans="1:2" x14ac:dyDescent="0.45">
      <c r="A65">
        <v>156</v>
      </c>
      <c r="B65">
        <v>159</v>
      </c>
    </row>
    <row r="66" spans="1:2" x14ac:dyDescent="0.45">
      <c r="A66">
        <v>157</v>
      </c>
      <c r="B66">
        <v>158</v>
      </c>
    </row>
    <row r="67" spans="1:2" x14ac:dyDescent="0.45">
      <c r="A67">
        <v>156</v>
      </c>
      <c r="B67">
        <v>158</v>
      </c>
    </row>
    <row r="68" spans="1:2" x14ac:dyDescent="0.45">
      <c r="A68">
        <v>158</v>
      </c>
      <c r="B68">
        <v>158</v>
      </c>
    </row>
    <row r="69" spans="1:2" x14ac:dyDescent="0.45">
      <c r="A69">
        <v>158</v>
      </c>
      <c r="B69">
        <v>158</v>
      </c>
    </row>
    <row r="70" spans="1:2" x14ac:dyDescent="0.45">
      <c r="A70">
        <v>157</v>
      </c>
      <c r="B70">
        <v>158</v>
      </c>
    </row>
    <row r="71" spans="1:2" x14ac:dyDescent="0.45">
      <c r="A71">
        <v>154</v>
      </c>
      <c r="B71">
        <v>157</v>
      </c>
    </row>
    <row r="72" spans="1:2" x14ac:dyDescent="0.45">
      <c r="A72">
        <v>133</v>
      </c>
      <c r="B72">
        <v>159</v>
      </c>
    </row>
    <row r="73" spans="1:2" x14ac:dyDescent="0.45">
      <c r="A73">
        <v>158</v>
      </c>
      <c r="B73">
        <v>160</v>
      </c>
    </row>
    <row r="74" spans="1:2" x14ac:dyDescent="0.45">
      <c r="A74">
        <v>159</v>
      </c>
      <c r="B74">
        <v>159</v>
      </c>
    </row>
    <row r="75" spans="1:2" x14ac:dyDescent="0.45">
      <c r="A75">
        <v>155</v>
      </c>
      <c r="B75">
        <v>157</v>
      </c>
    </row>
    <row r="76" spans="1:2" x14ac:dyDescent="0.45">
      <c r="A76">
        <v>157</v>
      </c>
      <c r="B76">
        <v>158</v>
      </c>
    </row>
    <row r="77" spans="1:2" x14ac:dyDescent="0.45">
      <c r="A77">
        <v>158</v>
      </c>
      <c r="B77">
        <v>159</v>
      </c>
    </row>
    <row r="78" spans="1:2" x14ac:dyDescent="0.45">
      <c r="A78">
        <v>157</v>
      </c>
      <c r="B78">
        <v>159</v>
      </c>
    </row>
    <row r="79" spans="1:2" x14ac:dyDescent="0.45">
      <c r="A79">
        <v>158</v>
      </c>
      <c r="B79">
        <v>159</v>
      </c>
    </row>
    <row r="80" spans="1:2" x14ac:dyDescent="0.45">
      <c r="A80">
        <v>159</v>
      </c>
      <c r="B80">
        <v>158</v>
      </c>
    </row>
    <row r="81" spans="1:2" x14ac:dyDescent="0.45">
      <c r="A81">
        <v>157</v>
      </c>
      <c r="B81">
        <v>158</v>
      </c>
    </row>
    <row r="82" spans="1:2" x14ac:dyDescent="0.45">
      <c r="A82">
        <v>157</v>
      </c>
      <c r="B82">
        <v>158</v>
      </c>
    </row>
    <row r="83" spans="1:2" x14ac:dyDescent="0.45">
      <c r="A83">
        <v>158</v>
      </c>
      <c r="B83">
        <v>159</v>
      </c>
    </row>
    <row r="84" spans="1:2" x14ac:dyDescent="0.45">
      <c r="A84">
        <v>159</v>
      </c>
      <c r="B84">
        <v>157</v>
      </c>
    </row>
    <row r="85" spans="1:2" x14ac:dyDescent="0.45">
      <c r="A85">
        <v>158</v>
      </c>
      <c r="B85">
        <v>158</v>
      </c>
    </row>
    <row r="86" spans="1:2" x14ac:dyDescent="0.45">
      <c r="A86">
        <v>158</v>
      </c>
      <c r="B86">
        <v>158</v>
      </c>
    </row>
    <row r="87" spans="1:2" x14ac:dyDescent="0.45">
      <c r="A87">
        <v>159</v>
      </c>
      <c r="B87">
        <v>159</v>
      </c>
    </row>
    <row r="88" spans="1:2" x14ac:dyDescent="0.45">
      <c r="A88">
        <v>158</v>
      </c>
      <c r="B88">
        <v>158</v>
      </c>
    </row>
    <row r="89" spans="1:2" x14ac:dyDescent="0.45">
      <c r="A89">
        <v>158</v>
      </c>
      <c r="B89">
        <v>158</v>
      </c>
    </row>
    <row r="90" spans="1:2" x14ac:dyDescent="0.45">
      <c r="A90">
        <v>159</v>
      </c>
      <c r="B90">
        <v>158</v>
      </c>
    </row>
    <row r="91" spans="1:2" x14ac:dyDescent="0.45">
      <c r="A91">
        <v>160</v>
      </c>
      <c r="B91">
        <v>159</v>
      </c>
    </row>
    <row r="92" spans="1:2" x14ac:dyDescent="0.45">
      <c r="A92">
        <v>159</v>
      </c>
      <c r="B92">
        <v>159</v>
      </c>
    </row>
    <row r="93" spans="1:2" x14ac:dyDescent="0.45">
      <c r="A93">
        <v>158</v>
      </c>
      <c r="B93">
        <v>158</v>
      </c>
    </row>
    <row r="94" spans="1:2" x14ac:dyDescent="0.45">
      <c r="A94">
        <v>158</v>
      </c>
      <c r="B94">
        <v>158</v>
      </c>
    </row>
    <row r="95" spans="1:2" x14ac:dyDescent="0.45">
      <c r="A95">
        <v>157</v>
      </c>
      <c r="B95">
        <v>158</v>
      </c>
    </row>
    <row r="96" spans="1:2" x14ac:dyDescent="0.45">
      <c r="A96">
        <v>158</v>
      </c>
      <c r="B96">
        <v>159</v>
      </c>
    </row>
    <row r="97" spans="1:2" x14ac:dyDescent="0.45">
      <c r="A97">
        <v>158</v>
      </c>
      <c r="B97">
        <v>158</v>
      </c>
    </row>
    <row r="98" spans="1:2" x14ac:dyDescent="0.45">
      <c r="A98">
        <v>159</v>
      </c>
      <c r="B98">
        <v>158</v>
      </c>
    </row>
    <row r="99" spans="1:2" x14ac:dyDescent="0.45">
      <c r="A99">
        <v>158</v>
      </c>
      <c r="B99">
        <v>160</v>
      </c>
    </row>
    <row r="100" spans="1:2" x14ac:dyDescent="0.45">
      <c r="A100">
        <v>158</v>
      </c>
      <c r="B100">
        <v>159</v>
      </c>
    </row>
    <row r="101" spans="1:2" x14ac:dyDescent="0.45">
      <c r="A101">
        <v>158</v>
      </c>
      <c r="B101">
        <v>159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77E8-44C9-4C4E-B381-08EC9D0E766F}">
  <dimension ref="A1:L102"/>
  <sheetViews>
    <sheetView tabSelected="1" topLeftCell="A13" zoomScaleNormal="100" workbookViewId="0">
      <selection activeCell="L12" sqref="L12"/>
    </sheetView>
  </sheetViews>
  <sheetFormatPr baseColWidth="10" defaultRowHeight="14.25" x14ac:dyDescent="0.45"/>
  <cols>
    <col min="6" max="6" width="2.796875" customWidth="1"/>
  </cols>
  <sheetData>
    <row r="1" spans="1:12" x14ac:dyDescent="0.45">
      <c r="A1" t="s">
        <v>7</v>
      </c>
      <c r="B1" t="s">
        <v>10</v>
      </c>
      <c r="C1" t="s">
        <v>11</v>
      </c>
      <c r="D1" t="s">
        <v>12</v>
      </c>
      <c r="E1" t="s">
        <v>13</v>
      </c>
    </row>
    <row r="2" spans="1:12" x14ac:dyDescent="0.45">
      <c r="A2">
        <v>159</v>
      </c>
      <c r="B2">
        <v>157</v>
      </c>
      <c r="C2">
        <v>159</v>
      </c>
      <c r="D2">
        <v>159</v>
      </c>
      <c r="E2">
        <v>147</v>
      </c>
      <c r="G2" t="s">
        <v>19</v>
      </c>
      <c r="H2">
        <f>MIN(A:A)</f>
        <v>158</v>
      </c>
      <c r="I2">
        <f t="shared" ref="I2:L2" si="0">MIN(B:B)</f>
        <v>143</v>
      </c>
      <c r="J2">
        <f t="shared" si="0"/>
        <v>95</v>
      </c>
      <c r="K2">
        <f t="shared" si="0"/>
        <v>87</v>
      </c>
      <c r="L2">
        <f t="shared" si="0"/>
        <v>45</v>
      </c>
    </row>
    <row r="3" spans="1:12" x14ac:dyDescent="0.45">
      <c r="A3">
        <v>162</v>
      </c>
      <c r="B3">
        <v>159</v>
      </c>
      <c r="C3">
        <v>158</v>
      </c>
      <c r="D3">
        <v>143</v>
      </c>
      <c r="E3">
        <v>137</v>
      </c>
      <c r="G3" t="s">
        <v>22</v>
      </c>
      <c r="H3">
        <f>_xlfn.QUARTILE.INC(A:A,1)</f>
        <v>159</v>
      </c>
      <c r="I3">
        <f t="shared" ref="I3:L3" si="1">_xlfn.QUARTILE.INC(B:B,1)</f>
        <v>157</v>
      </c>
      <c r="J3">
        <f t="shared" si="1"/>
        <v>141</v>
      </c>
      <c r="K3">
        <f t="shared" si="1"/>
        <v>142</v>
      </c>
      <c r="L3">
        <f t="shared" si="1"/>
        <v>115.75</v>
      </c>
    </row>
    <row r="4" spans="1:12" x14ac:dyDescent="0.45">
      <c r="A4">
        <v>159</v>
      </c>
      <c r="B4">
        <v>157</v>
      </c>
      <c r="C4">
        <v>149</v>
      </c>
      <c r="D4">
        <v>155</v>
      </c>
      <c r="E4">
        <v>149</v>
      </c>
      <c r="G4" t="s">
        <v>21</v>
      </c>
      <c r="H4">
        <f>_xlfn.QUARTILE.INC(A:A,2)</f>
        <v>161</v>
      </c>
      <c r="I4">
        <f t="shared" ref="I4:L4" si="2">_xlfn.QUARTILE.INC(B:B,2)</f>
        <v>158.5</v>
      </c>
      <c r="J4">
        <f t="shared" si="2"/>
        <v>150</v>
      </c>
      <c r="K4">
        <f t="shared" si="2"/>
        <v>149</v>
      </c>
      <c r="L4">
        <f t="shared" si="2"/>
        <v>136.5</v>
      </c>
    </row>
    <row r="5" spans="1:12" x14ac:dyDescent="0.45">
      <c r="A5">
        <v>160</v>
      </c>
      <c r="B5">
        <v>158</v>
      </c>
      <c r="C5">
        <v>158</v>
      </c>
      <c r="D5">
        <v>137</v>
      </c>
      <c r="E5">
        <v>151</v>
      </c>
      <c r="G5" t="s">
        <v>23</v>
      </c>
      <c r="H5">
        <f>_xlfn.QUARTILE.INC(A:A,3)</f>
        <v>162</v>
      </c>
      <c r="I5">
        <f t="shared" ref="I5:L5" si="3">_xlfn.QUARTILE.INC(B:B,3)</f>
        <v>159</v>
      </c>
      <c r="J5">
        <f t="shared" si="3"/>
        <v>156</v>
      </c>
      <c r="K5">
        <f t="shared" si="3"/>
        <v>154.25</v>
      </c>
      <c r="L5">
        <f t="shared" si="3"/>
        <v>149.25</v>
      </c>
    </row>
    <row r="6" spans="1:12" x14ac:dyDescent="0.45">
      <c r="A6">
        <v>159</v>
      </c>
      <c r="B6">
        <v>146</v>
      </c>
      <c r="C6">
        <v>152</v>
      </c>
      <c r="D6">
        <v>138</v>
      </c>
      <c r="E6">
        <v>138</v>
      </c>
      <c r="G6" t="s">
        <v>20</v>
      </c>
      <c r="H6">
        <f>MAX(A:A)</f>
        <v>163</v>
      </c>
      <c r="I6">
        <f t="shared" ref="I6:L6" si="4">MAX(B:B)</f>
        <v>161</v>
      </c>
      <c r="J6">
        <f t="shared" si="4"/>
        <v>160</v>
      </c>
      <c r="K6">
        <f t="shared" si="4"/>
        <v>160</v>
      </c>
      <c r="L6">
        <f t="shared" si="4"/>
        <v>161</v>
      </c>
    </row>
    <row r="7" spans="1:12" x14ac:dyDescent="0.45">
      <c r="A7">
        <v>161</v>
      </c>
      <c r="B7">
        <v>159</v>
      </c>
      <c r="C7">
        <v>157</v>
      </c>
      <c r="D7">
        <v>147</v>
      </c>
      <c r="E7">
        <v>138</v>
      </c>
    </row>
    <row r="8" spans="1:12" x14ac:dyDescent="0.45">
      <c r="A8">
        <v>162</v>
      </c>
      <c r="B8">
        <v>158</v>
      </c>
      <c r="C8">
        <v>145</v>
      </c>
      <c r="D8">
        <v>148</v>
      </c>
      <c r="E8">
        <v>144</v>
      </c>
      <c r="H8" t="s">
        <v>7</v>
      </c>
      <c r="I8" t="s">
        <v>10</v>
      </c>
      <c r="J8" t="s">
        <v>11</v>
      </c>
      <c r="K8" t="s">
        <v>12</v>
      </c>
      <c r="L8" t="s">
        <v>13</v>
      </c>
    </row>
    <row r="9" spans="1:12" x14ac:dyDescent="0.45">
      <c r="A9">
        <v>162</v>
      </c>
      <c r="B9">
        <v>156</v>
      </c>
      <c r="C9">
        <v>149</v>
      </c>
      <c r="D9">
        <v>150</v>
      </c>
      <c r="E9">
        <v>147</v>
      </c>
      <c r="G9" t="s">
        <v>19</v>
      </c>
      <c r="H9">
        <f>MIN(A:A)</f>
        <v>158</v>
      </c>
      <c r="I9">
        <f t="shared" ref="I9" si="5">MIN(B:B)</f>
        <v>143</v>
      </c>
      <c r="J9">
        <f t="shared" ref="J9" si="6">MIN(C:C)</f>
        <v>95</v>
      </c>
      <c r="K9">
        <f t="shared" ref="K9" si="7">MIN(D:D)</f>
        <v>87</v>
      </c>
      <c r="L9">
        <f t="shared" ref="L9" si="8">MIN(E:E)</f>
        <v>45</v>
      </c>
    </row>
    <row r="10" spans="1:12" x14ac:dyDescent="0.45">
      <c r="A10">
        <v>159</v>
      </c>
      <c r="B10">
        <v>157</v>
      </c>
      <c r="C10">
        <v>154</v>
      </c>
      <c r="D10">
        <v>152</v>
      </c>
      <c r="E10">
        <v>149</v>
      </c>
      <c r="G10" t="s">
        <v>24</v>
      </c>
      <c r="H10">
        <f t="shared" ref="H10:L13" si="9">H3-H2</f>
        <v>1</v>
      </c>
      <c r="I10">
        <f t="shared" si="9"/>
        <v>14</v>
      </c>
      <c r="J10">
        <f t="shared" si="9"/>
        <v>46</v>
      </c>
      <c r="K10">
        <f t="shared" si="9"/>
        <v>55</v>
      </c>
      <c r="L10">
        <f t="shared" si="9"/>
        <v>70.75</v>
      </c>
    </row>
    <row r="11" spans="1:12" x14ac:dyDescent="0.45">
      <c r="A11">
        <v>161</v>
      </c>
      <c r="B11">
        <v>151</v>
      </c>
      <c r="C11">
        <v>100</v>
      </c>
      <c r="D11">
        <v>156</v>
      </c>
      <c r="E11">
        <v>153</v>
      </c>
      <c r="G11" t="s">
        <v>25</v>
      </c>
      <c r="H11">
        <f t="shared" si="9"/>
        <v>2</v>
      </c>
      <c r="I11">
        <f t="shared" si="9"/>
        <v>1.5</v>
      </c>
      <c r="J11">
        <f t="shared" si="9"/>
        <v>9</v>
      </c>
      <c r="K11">
        <f t="shared" si="9"/>
        <v>7</v>
      </c>
      <c r="L11">
        <f t="shared" si="9"/>
        <v>20.75</v>
      </c>
    </row>
    <row r="12" spans="1:12" x14ac:dyDescent="0.45">
      <c r="A12">
        <v>162</v>
      </c>
      <c r="B12">
        <v>156</v>
      </c>
      <c r="C12">
        <v>141</v>
      </c>
      <c r="D12">
        <v>140</v>
      </c>
      <c r="E12">
        <v>136</v>
      </c>
      <c r="G12" t="s">
        <v>26</v>
      </c>
      <c r="H12">
        <f t="shared" si="9"/>
        <v>1</v>
      </c>
      <c r="I12">
        <f t="shared" si="9"/>
        <v>0.5</v>
      </c>
      <c r="J12">
        <f t="shared" si="9"/>
        <v>6</v>
      </c>
      <c r="K12">
        <f t="shared" si="9"/>
        <v>5.25</v>
      </c>
      <c r="L12">
        <f t="shared" si="9"/>
        <v>12.75</v>
      </c>
    </row>
    <row r="13" spans="1:12" x14ac:dyDescent="0.45">
      <c r="A13">
        <v>162</v>
      </c>
      <c r="B13">
        <v>152</v>
      </c>
      <c r="C13">
        <v>152</v>
      </c>
      <c r="D13">
        <v>151</v>
      </c>
      <c r="E13">
        <v>131</v>
      </c>
      <c r="G13" t="s">
        <v>27</v>
      </c>
      <c r="H13">
        <f t="shared" si="9"/>
        <v>1</v>
      </c>
      <c r="I13">
        <f t="shared" si="9"/>
        <v>2</v>
      </c>
      <c r="J13">
        <f t="shared" si="9"/>
        <v>4</v>
      </c>
      <c r="K13">
        <f t="shared" si="9"/>
        <v>5.75</v>
      </c>
      <c r="L13">
        <f t="shared" si="9"/>
        <v>11.75</v>
      </c>
    </row>
    <row r="14" spans="1:12" x14ac:dyDescent="0.45">
      <c r="A14">
        <v>162</v>
      </c>
      <c r="B14">
        <v>150</v>
      </c>
      <c r="C14">
        <v>147</v>
      </c>
      <c r="D14">
        <v>156</v>
      </c>
      <c r="E14">
        <v>154</v>
      </c>
    </row>
    <row r="15" spans="1:12" x14ac:dyDescent="0.45">
      <c r="A15">
        <v>163</v>
      </c>
      <c r="B15">
        <v>154</v>
      </c>
      <c r="C15">
        <v>153</v>
      </c>
      <c r="D15">
        <v>147</v>
      </c>
      <c r="E15">
        <v>158</v>
      </c>
    </row>
    <row r="16" spans="1:12" x14ac:dyDescent="0.45">
      <c r="A16">
        <v>159</v>
      </c>
      <c r="B16">
        <v>158</v>
      </c>
      <c r="C16">
        <v>146</v>
      </c>
      <c r="D16">
        <v>132</v>
      </c>
      <c r="E16">
        <v>135</v>
      </c>
    </row>
    <row r="17" spans="1:5" x14ac:dyDescent="0.45">
      <c r="A17">
        <v>159</v>
      </c>
      <c r="B17">
        <v>158</v>
      </c>
      <c r="C17">
        <v>153</v>
      </c>
      <c r="D17">
        <v>109</v>
      </c>
      <c r="E17">
        <v>138</v>
      </c>
    </row>
    <row r="18" spans="1:5" x14ac:dyDescent="0.45">
      <c r="A18">
        <v>159</v>
      </c>
      <c r="B18">
        <v>156</v>
      </c>
      <c r="C18">
        <v>156</v>
      </c>
      <c r="D18">
        <v>128</v>
      </c>
      <c r="E18">
        <v>110</v>
      </c>
    </row>
    <row r="19" spans="1:5" x14ac:dyDescent="0.45">
      <c r="A19">
        <v>160</v>
      </c>
      <c r="B19">
        <v>155</v>
      </c>
      <c r="C19">
        <v>155</v>
      </c>
      <c r="D19">
        <v>143</v>
      </c>
      <c r="E19">
        <v>133</v>
      </c>
    </row>
    <row r="20" spans="1:5" x14ac:dyDescent="0.45">
      <c r="A20">
        <v>162</v>
      </c>
      <c r="B20">
        <v>158</v>
      </c>
      <c r="C20">
        <v>159</v>
      </c>
      <c r="D20">
        <v>159</v>
      </c>
      <c r="E20">
        <v>121</v>
      </c>
    </row>
    <row r="21" spans="1:5" x14ac:dyDescent="0.45">
      <c r="A21">
        <v>161</v>
      </c>
      <c r="B21">
        <v>155</v>
      </c>
      <c r="C21">
        <v>143</v>
      </c>
      <c r="D21">
        <v>158</v>
      </c>
      <c r="E21">
        <v>131</v>
      </c>
    </row>
    <row r="22" spans="1:5" x14ac:dyDescent="0.45">
      <c r="A22">
        <v>163</v>
      </c>
      <c r="B22">
        <v>158</v>
      </c>
      <c r="C22">
        <v>143</v>
      </c>
      <c r="D22">
        <v>145</v>
      </c>
      <c r="E22">
        <v>82</v>
      </c>
    </row>
    <row r="23" spans="1:5" x14ac:dyDescent="0.45">
      <c r="A23">
        <v>160</v>
      </c>
      <c r="B23">
        <v>159</v>
      </c>
      <c r="C23">
        <v>159</v>
      </c>
      <c r="D23">
        <v>145</v>
      </c>
      <c r="E23">
        <v>153</v>
      </c>
    </row>
    <row r="24" spans="1:5" x14ac:dyDescent="0.45">
      <c r="A24">
        <v>161</v>
      </c>
      <c r="B24">
        <v>151</v>
      </c>
      <c r="C24">
        <v>151</v>
      </c>
      <c r="D24">
        <v>96</v>
      </c>
      <c r="E24">
        <v>160</v>
      </c>
    </row>
    <row r="25" spans="1:5" x14ac:dyDescent="0.45">
      <c r="A25">
        <v>160</v>
      </c>
      <c r="B25">
        <v>158</v>
      </c>
      <c r="C25">
        <v>145</v>
      </c>
      <c r="D25">
        <v>111</v>
      </c>
      <c r="E25">
        <v>161</v>
      </c>
    </row>
    <row r="26" spans="1:5" x14ac:dyDescent="0.45">
      <c r="A26">
        <v>162</v>
      </c>
      <c r="B26">
        <v>159</v>
      </c>
      <c r="C26">
        <v>112</v>
      </c>
      <c r="D26">
        <v>141</v>
      </c>
      <c r="E26">
        <v>159</v>
      </c>
    </row>
    <row r="27" spans="1:5" x14ac:dyDescent="0.45">
      <c r="A27">
        <v>159</v>
      </c>
      <c r="B27">
        <v>158</v>
      </c>
      <c r="C27">
        <v>152</v>
      </c>
      <c r="D27">
        <v>149</v>
      </c>
      <c r="E27">
        <v>160</v>
      </c>
    </row>
    <row r="28" spans="1:5" x14ac:dyDescent="0.45">
      <c r="A28">
        <v>160</v>
      </c>
      <c r="B28">
        <v>159</v>
      </c>
      <c r="C28">
        <v>126</v>
      </c>
      <c r="D28">
        <v>160</v>
      </c>
      <c r="E28">
        <v>133</v>
      </c>
    </row>
    <row r="29" spans="1:5" x14ac:dyDescent="0.45">
      <c r="A29">
        <v>160</v>
      </c>
      <c r="B29">
        <v>158</v>
      </c>
      <c r="C29">
        <v>140</v>
      </c>
      <c r="D29">
        <v>160</v>
      </c>
      <c r="E29">
        <v>156</v>
      </c>
    </row>
    <row r="30" spans="1:5" x14ac:dyDescent="0.45">
      <c r="A30">
        <v>161</v>
      </c>
      <c r="B30">
        <v>160</v>
      </c>
      <c r="C30">
        <v>155</v>
      </c>
      <c r="D30">
        <v>156</v>
      </c>
      <c r="E30">
        <v>124</v>
      </c>
    </row>
    <row r="31" spans="1:5" x14ac:dyDescent="0.45">
      <c r="A31">
        <v>159</v>
      </c>
      <c r="B31">
        <v>157</v>
      </c>
      <c r="C31">
        <v>158</v>
      </c>
      <c r="D31">
        <v>132</v>
      </c>
      <c r="E31">
        <v>151</v>
      </c>
    </row>
    <row r="32" spans="1:5" x14ac:dyDescent="0.45">
      <c r="A32">
        <v>160</v>
      </c>
      <c r="B32">
        <v>159</v>
      </c>
      <c r="C32">
        <v>146</v>
      </c>
      <c r="D32">
        <v>158</v>
      </c>
      <c r="E32">
        <v>159</v>
      </c>
    </row>
    <row r="33" spans="1:11" x14ac:dyDescent="0.45">
      <c r="A33">
        <v>160</v>
      </c>
      <c r="B33">
        <v>158</v>
      </c>
      <c r="C33">
        <v>160</v>
      </c>
      <c r="D33">
        <v>151</v>
      </c>
      <c r="E33">
        <v>131</v>
      </c>
    </row>
    <row r="34" spans="1:11" x14ac:dyDescent="0.45">
      <c r="A34">
        <v>159</v>
      </c>
      <c r="B34">
        <v>159</v>
      </c>
      <c r="C34">
        <v>159</v>
      </c>
      <c r="D34">
        <v>124</v>
      </c>
      <c r="E34">
        <v>158</v>
      </c>
    </row>
    <row r="35" spans="1:11" x14ac:dyDescent="0.45">
      <c r="A35">
        <v>160</v>
      </c>
      <c r="B35">
        <v>157</v>
      </c>
      <c r="C35">
        <v>151</v>
      </c>
      <c r="D35">
        <v>152</v>
      </c>
      <c r="E35">
        <v>86</v>
      </c>
    </row>
    <row r="36" spans="1:11" x14ac:dyDescent="0.45">
      <c r="A36">
        <v>161</v>
      </c>
      <c r="B36">
        <v>157</v>
      </c>
      <c r="C36">
        <v>155</v>
      </c>
      <c r="D36">
        <v>146</v>
      </c>
      <c r="E36">
        <v>123</v>
      </c>
    </row>
    <row r="37" spans="1:11" x14ac:dyDescent="0.45">
      <c r="A37">
        <v>161</v>
      </c>
      <c r="B37">
        <v>158</v>
      </c>
      <c r="C37">
        <v>142</v>
      </c>
      <c r="D37">
        <v>152</v>
      </c>
      <c r="E37">
        <v>84</v>
      </c>
    </row>
    <row r="38" spans="1:11" x14ac:dyDescent="0.45">
      <c r="A38">
        <v>162</v>
      </c>
      <c r="B38">
        <v>159</v>
      </c>
      <c r="C38">
        <v>124</v>
      </c>
      <c r="D38">
        <v>159</v>
      </c>
      <c r="E38">
        <v>135</v>
      </c>
    </row>
    <row r="39" spans="1:11" x14ac:dyDescent="0.45">
      <c r="A39">
        <v>162</v>
      </c>
      <c r="B39">
        <v>157</v>
      </c>
      <c r="C39">
        <v>154</v>
      </c>
      <c r="D39">
        <v>136</v>
      </c>
      <c r="E39">
        <v>120</v>
      </c>
    </row>
    <row r="40" spans="1:11" x14ac:dyDescent="0.45">
      <c r="A40">
        <v>162</v>
      </c>
      <c r="B40">
        <v>159</v>
      </c>
      <c r="C40">
        <v>150</v>
      </c>
      <c r="D40">
        <v>147</v>
      </c>
      <c r="E40">
        <v>97</v>
      </c>
    </row>
    <row r="41" spans="1:11" x14ac:dyDescent="0.45">
      <c r="A41">
        <v>159</v>
      </c>
      <c r="B41">
        <v>158</v>
      </c>
      <c r="C41">
        <v>136</v>
      </c>
      <c r="D41">
        <v>153</v>
      </c>
      <c r="E41">
        <v>135</v>
      </c>
    </row>
    <row r="42" spans="1:11" x14ac:dyDescent="0.45">
      <c r="A42">
        <v>161</v>
      </c>
      <c r="B42">
        <v>159</v>
      </c>
      <c r="C42">
        <v>137</v>
      </c>
      <c r="D42">
        <v>143</v>
      </c>
      <c r="E42">
        <v>94</v>
      </c>
    </row>
    <row r="43" spans="1:11" x14ac:dyDescent="0.45">
      <c r="A43">
        <v>161</v>
      </c>
      <c r="B43">
        <v>158</v>
      </c>
      <c r="C43">
        <v>141</v>
      </c>
      <c r="D43">
        <v>149</v>
      </c>
      <c r="E43">
        <v>55</v>
      </c>
    </row>
    <row r="44" spans="1:11" x14ac:dyDescent="0.45">
      <c r="A44">
        <v>160</v>
      </c>
      <c r="B44">
        <v>160</v>
      </c>
      <c r="C44">
        <v>156</v>
      </c>
      <c r="D44">
        <v>147</v>
      </c>
      <c r="E44">
        <v>117</v>
      </c>
      <c r="G44" t="s">
        <v>14</v>
      </c>
      <c r="H44" t="s">
        <v>18</v>
      </c>
      <c r="I44" t="s">
        <v>15</v>
      </c>
      <c r="J44" t="s">
        <v>16</v>
      </c>
      <c r="K44" t="s">
        <v>17</v>
      </c>
    </row>
    <row r="45" spans="1:11" x14ac:dyDescent="0.45">
      <c r="A45">
        <v>160</v>
      </c>
      <c r="B45">
        <v>157</v>
      </c>
      <c r="C45">
        <v>155</v>
      </c>
      <c r="D45">
        <v>153</v>
      </c>
      <c r="E45">
        <v>50</v>
      </c>
    </row>
    <row r="46" spans="1:11" x14ac:dyDescent="0.45">
      <c r="A46">
        <v>162</v>
      </c>
      <c r="B46">
        <v>159</v>
      </c>
      <c r="C46">
        <v>158</v>
      </c>
      <c r="D46">
        <v>150</v>
      </c>
      <c r="E46">
        <v>135</v>
      </c>
    </row>
    <row r="47" spans="1:11" x14ac:dyDescent="0.45">
      <c r="A47">
        <v>162</v>
      </c>
      <c r="B47">
        <v>160</v>
      </c>
      <c r="C47">
        <v>142</v>
      </c>
      <c r="D47">
        <v>157</v>
      </c>
      <c r="E47">
        <v>150</v>
      </c>
      <c r="G47" t="s">
        <v>28</v>
      </c>
      <c r="H47" t="s">
        <v>29</v>
      </c>
    </row>
    <row r="48" spans="1:11" x14ac:dyDescent="0.45">
      <c r="A48">
        <v>161</v>
      </c>
      <c r="B48">
        <v>158</v>
      </c>
      <c r="C48">
        <v>156</v>
      </c>
      <c r="D48">
        <v>142</v>
      </c>
      <c r="E48">
        <v>153</v>
      </c>
      <c r="H48" t="s">
        <v>30</v>
      </c>
    </row>
    <row r="49" spans="1:5" x14ac:dyDescent="0.45">
      <c r="A49">
        <v>158</v>
      </c>
      <c r="B49">
        <v>160</v>
      </c>
      <c r="C49">
        <v>134</v>
      </c>
      <c r="D49">
        <v>148</v>
      </c>
      <c r="E49">
        <v>156</v>
      </c>
    </row>
    <row r="50" spans="1:5" x14ac:dyDescent="0.45">
      <c r="A50">
        <v>159</v>
      </c>
      <c r="B50">
        <v>159</v>
      </c>
      <c r="C50">
        <v>156</v>
      </c>
      <c r="D50">
        <v>158</v>
      </c>
      <c r="E50">
        <v>105</v>
      </c>
    </row>
    <row r="51" spans="1:5" x14ac:dyDescent="0.45">
      <c r="A51">
        <v>162</v>
      </c>
      <c r="B51">
        <v>158</v>
      </c>
      <c r="C51">
        <v>150</v>
      </c>
      <c r="D51">
        <v>149</v>
      </c>
      <c r="E51">
        <v>144</v>
      </c>
    </row>
    <row r="52" spans="1:5" x14ac:dyDescent="0.45">
      <c r="A52">
        <v>159</v>
      </c>
      <c r="B52">
        <v>157</v>
      </c>
      <c r="C52">
        <v>139</v>
      </c>
      <c r="D52">
        <v>153</v>
      </c>
      <c r="E52">
        <v>87</v>
      </c>
    </row>
    <row r="53" spans="1:5" x14ac:dyDescent="0.45">
      <c r="A53">
        <v>161</v>
      </c>
      <c r="B53">
        <v>158</v>
      </c>
      <c r="C53">
        <v>153</v>
      </c>
      <c r="D53">
        <v>142</v>
      </c>
      <c r="E53">
        <v>87</v>
      </c>
    </row>
    <row r="54" spans="1:5" x14ac:dyDescent="0.45">
      <c r="A54">
        <v>158</v>
      </c>
      <c r="B54">
        <v>159</v>
      </c>
      <c r="C54">
        <v>148</v>
      </c>
      <c r="D54">
        <v>152</v>
      </c>
      <c r="E54">
        <v>132</v>
      </c>
    </row>
    <row r="55" spans="1:5" x14ac:dyDescent="0.45">
      <c r="A55">
        <v>161</v>
      </c>
      <c r="B55">
        <v>157</v>
      </c>
      <c r="C55">
        <v>154</v>
      </c>
      <c r="D55">
        <v>158</v>
      </c>
      <c r="E55">
        <v>76</v>
      </c>
    </row>
    <row r="56" spans="1:5" x14ac:dyDescent="0.45">
      <c r="A56">
        <v>162</v>
      </c>
      <c r="B56">
        <v>153</v>
      </c>
      <c r="C56">
        <v>146</v>
      </c>
      <c r="D56">
        <v>152</v>
      </c>
      <c r="E56">
        <v>119</v>
      </c>
    </row>
    <row r="57" spans="1:5" x14ac:dyDescent="0.45">
      <c r="A57">
        <v>162</v>
      </c>
      <c r="B57">
        <v>159</v>
      </c>
      <c r="C57">
        <v>158</v>
      </c>
      <c r="D57">
        <v>151</v>
      </c>
      <c r="E57">
        <v>99</v>
      </c>
    </row>
    <row r="58" spans="1:5" x14ac:dyDescent="0.45">
      <c r="A58">
        <v>161</v>
      </c>
      <c r="B58">
        <v>160</v>
      </c>
      <c r="C58">
        <v>155</v>
      </c>
      <c r="D58">
        <v>92</v>
      </c>
      <c r="E58">
        <v>96</v>
      </c>
    </row>
    <row r="59" spans="1:5" x14ac:dyDescent="0.45">
      <c r="A59">
        <v>159</v>
      </c>
      <c r="B59">
        <v>160</v>
      </c>
      <c r="C59">
        <v>157</v>
      </c>
      <c r="D59">
        <v>149</v>
      </c>
      <c r="E59">
        <v>137</v>
      </c>
    </row>
    <row r="60" spans="1:5" x14ac:dyDescent="0.45">
      <c r="A60">
        <v>161</v>
      </c>
      <c r="B60">
        <v>160</v>
      </c>
      <c r="C60">
        <v>157</v>
      </c>
      <c r="D60">
        <v>159</v>
      </c>
      <c r="E60">
        <v>133</v>
      </c>
    </row>
    <row r="61" spans="1:5" x14ac:dyDescent="0.45">
      <c r="A61">
        <v>160</v>
      </c>
      <c r="B61">
        <v>153</v>
      </c>
      <c r="C61">
        <v>153</v>
      </c>
      <c r="D61">
        <v>157</v>
      </c>
      <c r="E61">
        <v>45</v>
      </c>
    </row>
    <row r="62" spans="1:5" x14ac:dyDescent="0.45">
      <c r="A62">
        <v>161</v>
      </c>
      <c r="B62">
        <v>143</v>
      </c>
      <c r="C62">
        <v>141</v>
      </c>
      <c r="D62">
        <v>159</v>
      </c>
      <c r="E62">
        <v>142</v>
      </c>
    </row>
    <row r="63" spans="1:5" x14ac:dyDescent="0.45">
      <c r="A63">
        <v>159</v>
      </c>
      <c r="B63">
        <v>159</v>
      </c>
      <c r="C63">
        <v>156</v>
      </c>
      <c r="D63">
        <v>149</v>
      </c>
      <c r="E63">
        <v>127</v>
      </c>
    </row>
    <row r="64" spans="1:5" x14ac:dyDescent="0.45">
      <c r="A64">
        <v>161</v>
      </c>
      <c r="B64">
        <v>155</v>
      </c>
      <c r="C64">
        <v>156</v>
      </c>
      <c r="D64">
        <v>149</v>
      </c>
      <c r="E64">
        <v>125</v>
      </c>
    </row>
    <row r="65" spans="1:5" x14ac:dyDescent="0.45">
      <c r="A65">
        <v>163</v>
      </c>
      <c r="B65">
        <v>160</v>
      </c>
      <c r="C65">
        <v>152</v>
      </c>
      <c r="D65">
        <v>141</v>
      </c>
      <c r="E65">
        <v>147</v>
      </c>
    </row>
    <row r="66" spans="1:5" x14ac:dyDescent="0.45">
      <c r="A66">
        <v>159</v>
      </c>
      <c r="B66">
        <v>160</v>
      </c>
      <c r="C66">
        <v>132</v>
      </c>
      <c r="D66">
        <v>155</v>
      </c>
      <c r="E66">
        <v>147</v>
      </c>
    </row>
    <row r="67" spans="1:5" x14ac:dyDescent="0.45">
      <c r="A67">
        <v>159</v>
      </c>
      <c r="B67">
        <v>160</v>
      </c>
      <c r="C67">
        <v>146</v>
      </c>
      <c r="D67">
        <v>147</v>
      </c>
      <c r="E67">
        <v>153</v>
      </c>
    </row>
    <row r="68" spans="1:5" x14ac:dyDescent="0.45">
      <c r="A68">
        <v>160</v>
      </c>
      <c r="B68">
        <v>158</v>
      </c>
      <c r="C68">
        <v>133</v>
      </c>
      <c r="D68">
        <v>154</v>
      </c>
      <c r="E68">
        <v>143</v>
      </c>
    </row>
    <row r="69" spans="1:5" x14ac:dyDescent="0.45">
      <c r="A69">
        <v>162</v>
      </c>
      <c r="B69">
        <v>159</v>
      </c>
      <c r="C69">
        <v>105</v>
      </c>
      <c r="D69">
        <v>141</v>
      </c>
      <c r="E69">
        <v>83</v>
      </c>
    </row>
    <row r="70" spans="1:5" x14ac:dyDescent="0.45">
      <c r="A70">
        <v>159</v>
      </c>
      <c r="B70">
        <v>159</v>
      </c>
      <c r="C70">
        <v>112</v>
      </c>
      <c r="D70">
        <v>145</v>
      </c>
      <c r="E70">
        <v>143</v>
      </c>
    </row>
    <row r="71" spans="1:5" x14ac:dyDescent="0.45">
      <c r="A71">
        <v>159</v>
      </c>
      <c r="B71">
        <v>159</v>
      </c>
      <c r="C71">
        <v>149</v>
      </c>
      <c r="D71">
        <v>139</v>
      </c>
      <c r="E71">
        <v>72</v>
      </c>
    </row>
    <row r="72" spans="1:5" x14ac:dyDescent="0.45">
      <c r="A72">
        <v>161</v>
      </c>
      <c r="B72">
        <v>158</v>
      </c>
      <c r="C72">
        <v>149</v>
      </c>
      <c r="D72">
        <v>149</v>
      </c>
      <c r="E72">
        <v>112</v>
      </c>
    </row>
    <row r="73" spans="1:5" x14ac:dyDescent="0.45">
      <c r="A73">
        <v>160</v>
      </c>
      <c r="B73">
        <v>160</v>
      </c>
      <c r="C73">
        <v>146</v>
      </c>
      <c r="D73">
        <v>152</v>
      </c>
      <c r="E73">
        <v>138</v>
      </c>
    </row>
    <row r="74" spans="1:5" x14ac:dyDescent="0.45">
      <c r="A74">
        <v>160</v>
      </c>
      <c r="B74">
        <v>159</v>
      </c>
      <c r="C74">
        <v>149</v>
      </c>
      <c r="D74">
        <v>157</v>
      </c>
      <c r="E74">
        <v>139</v>
      </c>
    </row>
    <row r="75" spans="1:5" x14ac:dyDescent="0.45">
      <c r="A75">
        <v>161</v>
      </c>
      <c r="B75">
        <v>159</v>
      </c>
      <c r="C75">
        <v>110</v>
      </c>
      <c r="D75">
        <v>154</v>
      </c>
      <c r="E75">
        <v>75</v>
      </c>
    </row>
    <row r="76" spans="1:5" x14ac:dyDescent="0.45">
      <c r="A76">
        <v>159</v>
      </c>
      <c r="B76">
        <v>158</v>
      </c>
      <c r="C76">
        <v>152</v>
      </c>
      <c r="D76">
        <v>141</v>
      </c>
      <c r="E76">
        <v>106</v>
      </c>
    </row>
    <row r="77" spans="1:5" x14ac:dyDescent="0.45">
      <c r="A77">
        <v>160</v>
      </c>
      <c r="B77">
        <v>160</v>
      </c>
      <c r="C77">
        <v>159</v>
      </c>
      <c r="D77">
        <v>147</v>
      </c>
      <c r="E77">
        <v>106</v>
      </c>
    </row>
    <row r="78" spans="1:5" x14ac:dyDescent="0.45">
      <c r="A78">
        <v>158</v>
      </c>
      <c r="B78">
        <v>158</v>
      </c>
      <c r="C78">
        <v>158</v>
      </c>
      <c r="D78">
        <v>157</v>
      </c>
      <c r="E78">
        <v>157</v>
      </c>
    </row>
    <row r="79" spans="1:5" x14ac:dyDescent="0.45">
      <c r="A79">
        <v>162</v>
      </c>
      <c r="B79">
        <v>161</v>
      </c>
      <c r="C79">
        <v>154</v>
      </c>
      <c r="D79">
        <v>144</v>
      </c>
      <c r="E79">
        <v>160</v>
      </c>
    </row>
    <row r="80" spans="1:5" x14ac:dyDescent="0.45">
      <c r="A80">
        <v>158</v>
      </c>
      <c r="B80">
        <v>159</v>
      </c>
      <c r="C80">
        <v>128</v>
      </c>
      <c r="D80">
        <v>114</v>
      </c>
      <c r="E80">
        <v>158</v>
      </c>
    </row>
    <row r="81" spans="1:5" x14ac:dyDescent="0.45">
      <c r="A81">
        <v>161</v>
      </c>
      <c r="B81">
        <v>158</v>
      </c>
      <c r="C81">
        <v>156</v>
      </c>
      <c r="D81">
        <v>143</v>
      </c>
      <c r="E81">
        <v>145</v>
      </c>
    </row>
    <row r="82" spans="1:5" x14ac:dyDescent="0.45">
      <c r="A82">
        <v>162</v>
      </c>
      <c r="B82">
        <v>159</v>
      </c>
      <c r="C82">
        <v>143</v>
      </c>
      <c r="D82">
        <v>145</v>
      </c>
      <c r="E82">
        <v>47</v>
      </c>
    </row>
    <row r="83" spans="1:5" x14ac:dyDescent="0.45">
      <c r="A83">
        <v>159</v>
      </c>
      <c r="B83">
        <v>159</v>
      </c>
      <c r="C83">
        <v>151</v>
      </c>
      <c r="D83">
        <v>154</v>
      </c>
      <c r="E83">
        <v>140</v>
      </c>
    </row>
    <row r="84" spans="1:5" x14ac:dyDescent="0.45">
      <c r="A84">
        <v>162</v>
      </c>
      <c r="B84">
        <v>160</v>
      </c>
      <c r="C84">
        <v>158</v>
      </c>
      <c r="D84">
        <v>122</v>
      </c>
      <c r="E84">
        <v>122</v>
      </c>
    </row>
    <row r="85" spans="1:5" x14ac:dyDescent="0.45">
      <c r="A85">
        <v>161</v>
      </c>
      <c r="B85">
        <v>161</v>
      </c>
      <c r="C85">
        <v>154</v>
      </c>
      <c r="D85">
        <v>106</v>
      </c>
      <c r="E85">
        <v>150</v>
      </c>
    </row>
    <row r="86" spans="1:5" x14ac:dyDescent="0.45">
      <c r="A86">
        <v>161</v>
      </c>
      <c r="B86">
        <v>159</v>
      </c>
      <c r="C86">
        <v>139</v>
      </c>
      <c r="D86">
        <v>142</v>
      </c>
      <c r="E86">
        <v>144</v>
      </c>
    </row>
    <row r="87" spans="1:5" x14ac:dyDescent="0.45">
      <c r="A87">
        <v>161</v>
      </c>
      <c r="B87">
        <v>159</v>
      </c>
      <c r="C87">
        <v>146</v>
      </c>
      <c r="D87">
        <v>156</v>
      </c>
      <c r="E87">
        <v>141</v>
      </c>
    </row>
    <row r="88" spans="1:5" x14ac:dyDescent="0.45">
      <c r="A88">
        <v>162</v>
      </c>
      <c r="B88">
        <v>158</v>
      </c>
      <c r="C88">
        <v>157</v>
      </c>
      <c r="D88">
        <v>142</v>
      </c>
      <c r="E88">
        <v>140</v>
      </c>
    </row>
    <row r="89" spans="1:5" x14ac:dyDescent="0.45">
      <c r="A89">
        <v>162</v>
      </c>
      <c r="B89">
        <v>157</v>
      </c>
      <c r="C89">
        <v>157</v>
      </c>
      <c r="D89">
        <v>142</v>
      </c>
      <c r="E89">
        <v>120</v>
      </c>
    </row>
    <row r="90" spans="1:5" x14ac:dyDescent="0.45">
      <c r="A90">
        <v>161</v>
      </c>
      <c r="B90">
        <v>159</v>
      </c>
      <c r="C90">
        <v>153</v>
      </c>
      <c r="D90">
        <v>156</v>
      </c>
      <c r="E90">
        <v>133</v>
      </c>
    </row>
    <row r="91" spans="1:5" x14ac:dyDescent="0.45">
      <c r="A91">
        <v>160</v>
      </c>
      <c r="B91">
        <v>159</v>
      </c>
      <c r="C91">
        <v>110</v>
      </c>
      <c r="D91">
        <v>132</v>
      </c>
      <c r="E91">
        <v>137</v>
      </c>
    </row>
    <row r="92" spans="1:5" x14ac:dyDescent="0.45">
      <c r="A92">
        <v>161</v>
      </c>
      <c r="B92">
        <v>160</v>
      </c>
      <c r="C92">
        <v>133</v>
      </c>
      <c r="D92">
        <v>157</v>
      </c>
      <c r="E92">
        <v>144</v>
      </c>
    </row>
    <row r="93" spans="1:5" x14ac:dyDescent="0.45">
      <c r="A93">
        <v>160</v>
      </c>
      <c r="B93">
        <v>160</v>
      </c>
      <c r="C93">
        <v>102</v>
      </c>
      <c r="D93">
        <v>137</v>
      </c>
      <c r="E93">
        <v>157</v>
      </c>
    </row>
    <row r="94" spans="1:5" x14ac:dyDescent="0.45">
      <c r="A94">
        <v>162</v>
      </c>
      <c r="B94">
        <v>161</v>
      </c>
      <c r="C94">
        <v>95</v>
      </c>
      <c r="D94">
        <v>146</v>
      </c>
      <c r="E94">
        <v>136</v>
      </c>
    </row>
    <row r="95" spans="1:5" x14ac:dyDescent="0.45">
      <c r="A95">
        <v>161</v>
      </c>
      <c r="B95">
        <v>160</v>
      </c>
      <c r="C95">
        <v>127</v>
      </c>
      <c r="D95">
        <v>158</v>
      </c>
      <c r="E95">
        <v>153</v>
      </c>
    </row>
    <row r="96" spans="1:5" x14ac:dyDescent="0.45">
      <c r="A96">
        <v>162</v>
      </c>
      <c r="B96">
        <v>160</v>
      </c>
      <c r="C96">
        <v>147</v>
      </c>
      <c r="D96">
        <v>141</v>
      </c>
      <c r="E96">
        <v>155</v>
      </c>
    </row>
    <row r="97" spans="1:5" x14ac:dyDescent="0.45">
      <c r="A97">
        <v>160</v>
      </c>
      <c r="B97">
        <v>159</v>
      </c>
      <c r="C97">
        <v>133</v>
      </c>
      <c r="D97">
        <v>157</v>
      </c>
      <c r="E97">
        <v>151</v>
      </c>
    </row>
    <row r="98" spans="1:5" x14ac:dyDescent="0.45">
      <c r="A98">
        <v>160</v>
      </c>
      <c r="B98">
        <v>159</v>
      </c>
      <c r="C98">
        <v>142</v>
      </c>
      <c r="D98">
        <v>153</v>
      </c>
      <c r="E98">
        <v>97</v>
      </c>
    </row>
    <row r="99" spans="1:5" x14ac:dyDescent="0.45">
      <c r="A99">
        <v>160</v>
      </c>
      <c r="B99">
        <v>160</v>
      </c>
      <c r="C99">
        <v>138</v>
      </c>
      <c r="D99">
        <v>145</v>
      </c>
      <c r="E99">
        <v>70</v>
      </c>
    </row>
    <row r="100" spans="1:5" x14ac:dyDescent="0.45">
      <c r="A100">
        <v>159</v>
      </c>
      <c r="B100">
        <v>158</v>
      </c>
      <c r="C100">
        <v>156</v>
      </c>
      <c r="D100">
        <v>149</v>
      </c>
      <c r="E100">
        <v>92</v>
      </c>
    </row>
    <row r="101" spans="1:5" x14ac:dyDescent="0.45">
      <c r="A101">
        <v>160</v>
      </c>
      <c r="B101">
        <v>156</v>
      </c>
      <c r="C101">
        <v>146</v>
      </c>
      <c r="D101">
        <v>87</v>
      </c>
      <c r="E101">
        <v>134</v>
      </c>
    </row>
    <row r="102" spans="1:5" x14ac:dyDescent="0.45">
      <c r="A102" s="1" t="s">
        <v>9</v>
      </c>
      <c r="B102" s="1" t="s">
        <v>9</v>
      </c>
      <c r="C102" s="1" t="s">
        <v>9</v>
      </c>
      <c r="D102" s="1" t="s">
        <v>9</v>
      </c>
      <c r="E102" s="1" t="s">
        <v>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EED5AC-481A-418A-BDD2-4FE457E77E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2021-10-22_150600_Noise</vt:lpstr>
      <vt:lpstr>2021-10-29_153731_Noise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Savioz</dc:creator>
  <cp:lastModifiedBy>Vincent Savioz</cp:lastModifiedBy>
  <dcterms:created xsi:type="dcterms:W3CDTF">2021-10-22T13:07:13Z</dcterms:created>
  <dcterms:modified xsi:type="dcterms:W3CDTF">2021-11-16T08:03:12Z</dcterms:modified>
</cp:coreProperties>
</file>