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samyaksheth/Desktop/MasterThesis/"/>
    </mc:Choice>
  </mc:AlternateContent>
  <xr:revisionPtr revIDLastSave="0" documentId="13_ncr:1_{269147C9-F1C3-3F43-B858-1B591374EBF0}" xr6:coauthVersionLast="47" xr6:coauthVersionMax="47" xr10:uidLastSave="{00000000-0000-0000-0000-000000000000}"/>
  <bookViews>
    <workbookView xWindow="0" yWindow="880" windowWidth="41120" windowHeight="23960" tabRatio="712" firstSheet="2" activeTab="2" xr2:uid="{00000000-000D-0000-FFFF-FFFF00000000}"/>
  </bookViews>
  <sheets>
    <sheet name="About this document" sheetId="16" r:id="rId1"/>
    <sheet name="Selection criteria" sheetId="2" r:id="rId2"/>
    <sheet name="DB searching" sheetId="10" r:id="rId3"/>
    <sheet name="DB searching synthesis (auto)" sheetId="11" r:id="rId4"/>
    <sheet name="HAND searching" sheetId="12" r:id="rId5"/>
    <sheet name="HAND searching synthesis (auto)" sheetId="13" r:id="rId6"/>
    <sheet name=" Flow chart (auto)" sheetId="15" r:id="rId7"/>
  </sheets>
  <definedNames>
    <definedName name="_xlnm._FilterDatabase" localSheetId="2" hidden="1">'DB searching'!$A$1:$N$2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11" l="1"/>
  <c r="C13" i="11"/>
  <c r="E20" i="15"/>
  <c r="E40" i="15"/>
  <c r="G25" i="15"/>
  <c r="C4" i="11"/>
  <c r="C5" i="11"/>
  <c r="F6" i="11"/>
  <c r="C8" i="11"/>
  <c r="F9" i="11"/>
  <c r="F11" i="11"/>
  <c r="Y2" i="12"/>
  <c r="C13" i="13" s="1"/>
  <c r="X2" i="12"/>
  <c r="F12" i="13" s="1"/>
  <c r="W2" i="12"/>
  <c r="F11" i="13"/>
  <c r="V2" i="12"/>
  <c r="F10" i="13" s="1"/>
  <c r="U2" i="12"/>
  <c r="F9" i="13" s="1"/>
  <c r="T2" i="12"/>
  <c r="F8" i="13" s="1"/>
  <c r="S2" i="12"/>
  <c r="F7" i="13" s="1"/>
  <c r="R2" i="12"/>
  <c r="C6" i="13" s="1"/>
  <c r="Q2" i="12"/>
  <c r="C5" i="13" s="1"/>
  <c r="P2" i="12"/>
  <c r="C4" i="13" s="1"/>
  <c r="C10" i="11"/>
  <c r="G14" i="15" s="1"/>
  <c r="F7" i="11"/>
  <c r="G30" i="15" s="1"/>
  <c r="D5" i="13"/>
  <c r="D6" i="13"/>
  <c r="D7" i="13"/>
  <c r="D8" i="13"/>
  <c r="D9" i="13"/>
  <c r="D10" i="13"/>
  <c r="D11" i="13"/>
  <c r="D12" i="13"/>
  <c r="D13" i="13"/>
  <c r="D4" i="13"/>
  <c r="A5" i="13"/>
  <c r="A6" i="13"/>
  <c r="A7" i="13"/>
  <c r="A8" i="13"/>
  <c r="A9" i="13"/>
  <c r="A10" i="13"/>
  <c r="A11" i="13"/>
  <c r="A12" i="13"/>
  <c r="A13" i="13"/>
  <c r="A4" i="13"/>
  <c r="K3" i="12"/>
  <c r="J3" i="12"/>
  <c r="F3" i="12"/>
  <c r="B3" i="12"/>
  <c r="C37" i="15"/>
  <c r="E3" i="12"/>
  <c r="F36" i="15"/>
  <c r="F35" i="15"/>
  <c r="F34" i="15"/>
  <c r="F33" i="15"/>
  <c r="F32" i="15"/>
  <c r="F31" i="15"/>
  <c r="F30" i="15"/>
  <c r="F29" i="15"/>
  <c r="F28" i="15"/>
  <c r="F27" i="15"/>
  <c r="F17" i="15"/>
  <c r="F16" i="15"/>
  <c r="F15" i="15"/>
  <c r="F14" i="15"/>
  <c r="F13" i="15"/>
  <c r="F12" i="15"/>
  <c r="F11" i="15"/>
  <c r="F10" i="15"/>
  <c r="F9" i="15"/>
  <c r="F8" i="15"/>
  <c r="D7" i="11"/>
  <c r="D12" i="11"/>
  <c r="D11" i="11"/>
  <c r="D8" i="11"/>
  <c r="D6" i="11"/>
  <c r="D13" i="11"/>
  <c r="D10" i="11"/>
  <c r="D9" i="11"/>
  <c r="D5" i="11"/>
  <c r="D4" i="11"/>
  <c r="A13" i="11"/>
  <c r="A12" i="11"/>
  <c r="A11" i="11"/>
  <c r="A10" i="11"/>
  <c r="A9" i="11"/>
  <c r="A8" i="11"/>
  <c r="A7" i="11"/>
  <c r="A6" i="11"/>
  <c r="A5" i="11"/>
  <c r="A4" i="11"/>
  <c r="C9" i="13"/>
  <c r="F13" i="13"/>
  <c r="C11" i="13"/>
  <c r="C7" i="13"/>
  <c r="C10" i="13"/>
  <c r="F4" i="13"/>
  <c r="F13" i="11" l="1"/>
  <c r="G36" i="15" s="1"/>
  <c r="C6" i="11"/>
  <c r="G10" i="15" s="1"/>
  <c r="C11" i="11"/>
  <c r="G15" i="15" s="1"/>
  <c r="F4" i="11"/>
  <c r="G27" i="15" s="1"/>
  <c r="E3" i="15"/>
  <c r="G6" i="15"/>
  <c r="F8" i="11"/>
  <c r="G31" i="15" s="1"/>
  <c r="C12" i="13"/>
  <c r="G16" i="15" s="1"/>
  <c r="G34" i="15"/>
  <c r="G8" i="15"/>
  <c r="G17" i="15"/>
  <c r="F10" i="11"/>
  <c r="G33" i="15" s="1"/>
  <c r="C7" i="11"/>
  <c r="G11" i="15" s="1"/>
  <c r="C8" i="13"/>
  <c r="G12" i="15" s="1"/>
  <c r="F12" i="11"/>
  <c r="G35" i="15" s="1"/>
  <c r="G9" i="15"/>
  <c r="F5" i="11"/>
  <c r="F6" i="13"/>
  <c r="G29" i="15" s="1"/>
  <c r="C9" i="11"/>
  <c r="G13" i="15" s="1"/>
  <c r="F5" i="13"/>
  <c r="F2" i="13" s="1"/>
  <c r="G32" i="15"/>
  <c r="C2" i="13" l="1"/>
  <c r="G28" i="15"/>
  <c r="C2" i="11"/>
  <c r="F2" i="11"/>
</calcChain>
</file>

<file path=xl/sharedStrings.xml><?xml version="1.0" encoding="utf-8"?>
<sst xmlns="http://schemas.openxmlformats.org/spreadsheetml/2006/main" count="3649" uniqueCount="1598">
  <si>
    <t>Title</t>
  </si>
  <si>
    <t>Template for study selection</t>
  </si>
  <si>
    <t>Author</t>
  </si>
  <si>
    <t>Thiry, Nancy</t>
  </si>
  <si>
    <t>Maintainer</t>
  </si>
  <si>
    <t>Chalon, Patrice</t>
  </si>
  <si>
    <t>Publisher</t>
  </si>
  <si>
    <t>KCE - Belgian Health Care Knowledge Centre</t>
  </si>
  <si>
    <t>Last updated</t>
  </si>
  <si>
    <t>Copyrights</t>
  </si>
  <si>
    <t>This document is published under creative commons license BY-NC-SA (http://creativecommons.org/licenses/by-nc-sa/3.0/)</t>
  </si>
  <si>
    <t>You are free:</t>
  </si>
  <si>
    <r>
      <t>to Share</t>
    </r>
    <r>
      <rPr>
        <sz val="10"/>
        <rFont val="Arial"/>
        <family val="2"/>
      </rPr>
      <t xml:space="preserve"> — to copy, distribute and transmit the work</t>
    </r>
  </si>
  <si>
    <r>
      <rPr>
        <b/>
        <sz val="10"/>
        <rFont val="Arial"/>
        <family val="2"/>
      </rPr>
      <t>to Remix</t>
    </r>
    <r>
      <rPr>
        <sz val="10"/>
        <rFont val="Arial"/>
        <family val="2"/>
      </rPr>
      <t xml:space="preserve"> — to adapt the work</t>
    </r>
  </si>
  <si>
    <t>Under the following conditions:</t>
  </si>
  <si>
    <r>
      <rPr>
        <b/>
        <sz val="10"/>
        <rFont val="Arial"/>
        <family val="2"/>
      </rPr>
      <t>Attribution</t>
    </r>
    <r>
      <rPr>
        <sz val="10"/>
        <rFont val="Arial"/>
        <family val="2"/>
      </rPr>
      <t xml:space="preserve"> — You must attribute the work in the manner specified by the author or licensor (but not in any way that suggests that they endorse you or your use of the work). </t>
    </r>
  </si>
  <si>
    <r>
      <rPr>
        <b/>
        <sz val="10"/>
        <rFont val="Arial"/>
        <family val="2"/>
      </rPr>
      <t>Noncommercial</t>
    </r>
    <r>
      <rPr>
        <sz val="10"/>
        <rFont val="Arial"/>
        <family val="2"/>
      </rPr>
      <t xml:space="preserve"> — You may not use this work for commercial purposes. </t>
    </r>
  </si>
  <si>
    <r>
      <rPr>
        <b/>
        <sz val="10"/>
        <rFont val="Arial"/>
        <family val="2"/>
      </rPr>
      <t>Share Alike</t>
    </r>
    <r>
      <rPr>
        <sz val="10"/>
        <rFont val="Arial"/>
        <family val="2"/>
      </rPr>
      <t xml:space="preserve"> - If you alter, transform, or build upon this work, you may distribute the resulting work only under the same or similar license to this one.</t>
    </r>
  </si>
  <si>
    <t>Contact</t>
  </si>
  <si>
    <t>KCE - Federaal Kenniscentrum voor de gezondheidszorg - Centre fédéral d’expertise des soins de santé – Belgian Health Care Knowlegde Centre.
Centre Administratif Botanique, Doorbuilding (10th floor)
Boulevard du Jardin Botanique 55
B-1000 Brussels
Belgium
Tel: +32 [0]2 287 33 88
Fax: +32 [0]2 287 33 85
Email : info@kce.fgov.be
Web : http://www.kce.fgov.be</t>
  </si>
  <si>
    <t>Note</t>
  </si>
  <si>
    <t>To fill in the "DB searching" and "Hand searchind" list of references, make use of the EndNote "_KCE_lit_screening_XL" output style</t>
  </si>
  <si>
    <t>Review question:</t>
  </si>
  <si>
    <t>The aim of this systematic review is to identify and put forward to chronic symptoms, signs and complaints in patients with unilateral vestibular hypofunction.</t>
  </si>
  <si>
    <t>Selection criteria</t>
  </si>
  <si>
    <t>Inclusion criteria</t>
  </si>
  <si>
    <t>Exclusion criteria</t>
  </si>
  <si>
    <t>Population</t>
  </si>
  <si>
    <t>Patients with Unilateral Vestibular Hypofunction will be included (Adults- 18+)</t>
  </si>
  <si>
    <t>Children and adolescents will be excluded</t>
  </si>
  <si>
    <t>Intervention</t>
  </si>
  <si>
    <t>NA</t>
  </si>
  <si>
    <t>Outcome</t>
  </si>
  <si>
    <t>Symptoms, signs, complaints will be included</t>
  </si>
  <si>
    <t>Design</t>
  </si>
  <si>
    <t>clinical studies and case reports will be included</t>
  </si>
  <si>
    <t>conference proceedings/−reports, editorials, letters, abstract only, (systematic) reviews, and meta-analyses will be excluded</t>
  </si>
  <si>
    <t>Language</t>
  </si>
  <si>
    <t>English, French and German will be included</t>
  </si>
  <si>
    <t>The rest of languages will be excluded</t>
  </si>
  <si>
    <t>Other 1</t>
  </si>
  <si>
    <t>Other 2</t>
  </si>
  <si>
    <t>HIT, vHIT, Calorics and rotational chair tests must be taken place in evaluation method</t>
  </si>
  <si>
    <t>Only assessing physical signs and quality of life will be excluded.</t>
  </si>
  <si>
    <t>Other 3</t>
  </si>
  <si>
    <t>Other 4</t>
  </si>
  <si>
    <t>Nbr</t>
  </si>
  <si>
    <t>Journal</t>
  </si>
  <si>
    <t>Citation</t>
  </si>
  <si>
    <t>Title and abstract evaluation</t>
  </si>
  <si>
    <t>Full text evaluation (of the citations selected)</t>
  </si>
  <si>
    <t>This is the list of exclusion criteria from which to choose in columns E and J. The list is copied from the "selection criteria" sheet. DO NOT DELETE OR MODIFY</t>
  </si>
  <si>
    <t>Citations selected</t>
  </si>
  <si>
    <t>Citations excluded</t>
  </si>
  <si>
    <t>Reason for exclusion</t>
  </si>
  <si>
    <t>Comment</t>
  </si>
  <si>
    <t>Studies selected</t>
  </si>
  <si>
    <t>Studies excluded</t>
  </si>
  <si>
    <t>Total:</t>
  </si>
  <si>
    <t>Clinical Otolaryngology &amp;amp; Allied Sciences</t>
  </si>
  <si>
    <t>The Netherlands Society for Oto‐Rhino‐Laryngology and Cervico‐Facial Surgery 1992</t>
  </si>
  <si>
    <t>Scopus</t>
  </si>
  <si>
    <t>Conference reports</t>
  </si>
  <si>
    <t>Indian Journal of Otolaryngology and Head and Neck Surgery</t>
  </si>
  <si>
    <t>R. Abdulrahim, B. S. K. Bhandary, A. Rajeshwary, M. K. Goutham, V. Bhat and M. Saldanha The Role of Video Head Impulse Test (Vhit) in Diagnosing Benign Paroxysmal Positional Vertigo (BPPV) 2021</t>
  </si>
  <si>
    <t>BPPV patients</t>
  </si>
  <si>
    <t>Ann Otol Rhinol Laryngol Suppl</t>
  </si>
  <si>
    <t>S. M. Abel and H. O. Barber Measurement of optokinetic nystagmus for otoneurological diagnosis 1981</t>
  </si>
  <si>
    <t>PubMed</t>
  </si>
  <si>
    <t>Not included symptoms</t>
  </si>
  <si>
    <t>Otolaryngol Head Neck Surg</t>
  </si>
  <si>
    <t xml:space="preserve">M. Abouyared, D. Jethanamest and S. I. Angeli Otolith dysfunction is prevalent in refractory benign paroxysmal positional vertigo </t>
  </si>
  <si>
    <t>Embase</t>
  </si>
  <si>
    <t>Eur Arch Otorhinolaryngol</t>
  </si>
  <si>
    <t>G. O. Acar, E. Acioğlu, O. Enver, C. Ar and S. Sahin Unilateral sudden hearing loss as the first sign of chronic myeloid leukemia 2007</t>
  </si>
  <si>
    <t>Journal of Clinical Neuroscience</t>
  </si>
  <si>
    <t>I. Adamec, S. J. Measki, M. K. Skoric, K. Jazic, L. Crnosija, I. Milivojevic and M. Habek Persistent postural-perceptual dizziness: Clinical and neurophysiological study 2020</t>
  </si>
  <si>
    <t>Web of Science</t>
  </si>
  <si>
    <t>PPPD</t>
  </si>
  <si>
    <t>Rev Laryngol Otol Rhinol (Bord)</t>
  </si>
  <si>
    <t>W. Adjibabi, F. Avakoudjo, O. Biaou, S. L. Afouda, S. Hounkpatin, S. Alamou, Y. Hounkpe and D. Stoll [Seven cases of inverted nasosinusal papilloma treated at Cotonou] 2011</t>
  </si>
  <si>
    <t>Unilateral nasal obstruction</t>
  </si>
  <si>
    <t>Physiotherapy Theory and Practice</t>
  </si>
  <si>
    <t>S. S. Ahmed, M. Giardina, K. L. Nicks and H. H. Huang Physical therapy examination and management of a 48-year-old male with vertigo, cephalalgia, and cervicalgia secondary to unilateral vestibular hypofunction 2020</t>
  </si>
  <si>
    <t>Dizziness, cephalalgia, and cervicalgia</t>
  </si>
  <si>
    <t>J Clin Neurosci</t>
  </si>
  <si>
    <t>S. H. Ahn, J. E. Shin and C. H. Kim Final diagnosis of patients with clinically suspected vestibular neuritis showing normal caloric response 2017</t>
  </si>
  <si>
    <t>J Surg Case Rep</t>
  </si>
  <si>
    <t>Y. Aladham, O. Ahmed, S. A. S. Hassan and E. Francis-Khoury Traumatic superior semicircular canal dehiscence syndrome: case report and literature review 2021</t>
  </si>
  <si>
    <t xml:space="preserve"> Superior SSC dehissance</t>
  </si>
  <si>
    <t>Acta Otorhinolaryngol Ital</t>
  </si>
  <si>
    <t>A. Albera, M. Boldreghini, A. Canale, R. Albera and C. F. Gervasio Vertigo returning to the sitting position after the Semont manoeuvre. Is it a prognostic symptom? 2018</t>
  </si>
  <si>
    <t>Acta Otolaryngol</t>
  </si>
  <si>
    <t>P. L. Albernaz Unusual cases of delayed endolymphatic hydrops 2007</t>
  </si>
  <si>
    <t xml:space="preserve">4 of the patients were unilaterally delayed endolymphatic hydrops </t>
  </si>
  <si>
    <t>J Vet Intern Med</t>
  </si>
  <si>
    <t>M. Aleman, M. Spriet, D. C. Williams and J. E. Nieto Neurologic Deficits Including Auditory Loss and Recovery of Function in Horses with Temporohyoid Osteoarthropathy 2016</t>
  </si>
  <si>
    <t>Animal study</t>
  </si>
  <si>
    <t>Gait Posture</t>
  </si>
  <si>
    <t>J. H. Allum, A. L. Adkin, M. G. Carpenter, M. Held-Ziolkowska, F. Honegger and K. Pierchala Trunk sway measures of postural stability during clinical balance tests: effects of a unilateral vestibular deficit 2001</t>
  </si>
  <si>
    <t>Central dizziness</t>
  </si>
  <si>
    <t>Annu Int Conf IEEE Eng Med Biol Soc</t>
  </si>
  <si>
    <t>J. H. Allum, M. G. Carpenter, B. C. Horslen, J. R. Davis, F. Honegger, K. S. Tang and P. Kessler Improving impaired balance function: real-time versus carry-over effects of prosthetic feedback 2011</t>
  </si>
  <si>
    <t>Pubmed</t>
  </si>
  <si>
    <t>J Vestib Res</t>
  </si>
  <si>
    <t>J. H. Allum and F. Honegger Recovery times of stance and gait balance control after an acute unilateral peripheral vestibular deficit 2016</t>
  </si>
  <si>
    <t>Ear Nose Throat J</t>
  </si>
  <si>
    <t>L. M. Almond, K. Patel and D. Rejali Transient auditory dysfunction: a description and study of prevalence 2013</t>
  </si>
  <si>
    <t xml:space="preserve">Not related to subject </t>
  </si>
  <si>
    <t>Arch Ital Biol</t>
  </si>
  <si>
    <t>P. Andre, O. Pompeiano, D. Manzoni and P. D'Ascanio Muscarinic receptors in the cerebellar vermis modulate the gain of the vestibulospinal reflexes in decerebrate cats 1992</t>
  </si>
  <si>
    <t>Journal of Intellectual Disability - Diagnosis and Treatment</t>
  </si>
  <si>
    <t>K. A. Angali, E. Maraghi, A. Bayat, N. Saki and G. Mirmomeni Exercise-Based VRT shows benefits in balance and postural stability in adult patients with unilateral vestibular hypofunction 2019</t>
  </si>
  <si>
    <t xml:space="preserve">These patients were diagnosed as UVH (&gt;1 year) at the department of otorhinolaryngology between August 2015 and September 2017. </t>
  </si>
  <si>
    <t>Equilibrium Research</t>
  </si>
  <si>
    <t>M. Aoki, H. Hayashi, B. Kuze, T. Wakaoka, T. Nishihori, K. Mizuta and Y. Ito Clinical application of the vestibular rehabilitation combined with heart rate variability biofeedback therapy for patients with chronic dizziness 2017</t>
  </si>
  <si>
    <t>in four dizzy patients with a unilateral vestibular disorder</t>
  </si>
  <si>
    <t>American Journal of Otology</t>
  </si>
  <si>
    <t>M. Aoki, Y. Ito, T. Burchill, G. B. Brookes and M. A. Gresty Tilted perception of the subjective 'upright' in unilateral loss of vestibular function 1999</t>
  </si>
  <si>
    <t>Unilateral vestibular loss causes a "vestibular perception" of an erroneous tilt of the body that is probably caused by an imbalance of otolith signals and apparently never fully compensates.</t>
  </si>
  <si>
    <t>International Archives of Otorhinolaryngology</t>
  </si>
  <si>
    <t>P. Y. Aquinaga, J. P. Stavarengo, C. Busato, L. C. G. Scharam, G. R. M. Wiemes and A. C. Gasperin Study of the electrophysiological findings in VEMP in patients with vestibular paroxismia 2017</t>
  </si>
  <si>
    <t>Conference Abstract</t>
  </si>
  <si>
    <t>Otolaryngologic Clinics of North America</t>
  </si>
  <si>
    <t>M. A. Arriaga and D. A. Chen Surgical treatment of uncompensated unilateral vestibular disease 1997</t>
  </si>
  <si>
    <t>Review</t>
  </si>
  <si>
    <t>Y. Asama, F. Goto, T. Tsutsumi and K. Ogawa Objective evaluation of neck muscle tension and static balance in patients with chronic dizziness 2012</t>
  </si>
  <si>
    <t>The study included 26 patients with chronic dizziness caused by unilateral vestibular deficit</t>
  </si>
  <si>
    <t>New Armenian Medical Journal</t>
  </si>
  <si>
    <t>A. R. Aslanyan, A. G. Harutunyan, A. K. Shukuryan, G. I. Tatevosyan and G. V. Sargsyan Correlation of hearing and vestibular disorders in patients with chronic secretory otitis media 2018</t>
  </si>
  <si>
    <t>chronic secretory otitis media</t>
  </si>
  <si>
    <t>European Radiology</t>
  </si>
  <si>
    <t>A. Attyé, G. Dumas, I. Troprès, M. Roustit, A. Karkas, E. Banciu, J. Pietras, L. Lamalle, S. Schmerber and A. Krainik Recurrent peripheral vestibulopathy: Is MRI useful for the diagnosis of endolymphatic hydrops in clinical practice? 2015</t>
  </si>
  <si>
    <t>No symptom. There is only diagnose (endolymphatic hydrops)</t>
  </si>
  <si>
    <t>Exp Brain Res</t>
  </si>
  <si>
    <t>S. T. Aw, G. M. Halmagyi, I. S. Curthoys, M. J. Todd and R. A. Yavor Unilateral vestibular deafferentation causes permanent impairment of the human vertical vestibulo-ocular reflex in the pitch plane 1994</t>
  </si>
  <si>
    <t>Acta Otolaryngol Suppl</t>
  </si>
  <si>
    <t>S. T. Aw, G. M. Halmagyi, D. V. Pohl, I. S. Curthoys, R. A. Yavor and M. J. Todd The effect of unilateral posterior semicircular canal inactivation on the human vestibulo-ocular reflex 1995</t>
  </si>
  <si>
    <t>No symptom, signs</t>
  </si>
  <si>
    <t>S. T. Aw, J. S. Magnussen, M. J. Todd, S. McCormack and G. M. Halmagyi MRI of the vestibular nerve after selective vestibular neurectomy 2006</t>
  </si>
  <si>
    <t>Of the seven patients only one was asymptomatic (totally free of vertigo); six had continued to experience vertigo attacks, albeit not as long or as severe as before VNx.</t>
  </si>
  <si>
    <t>Srpski Arhiv za Celokupno Lekarstvo</t>
  </si>
  <si>
    <t>B. Babić and N. Arsović Assessment of senses of hearing and balance in chronic suppurative otitis media 2008</t>
  </si>
  <si>
    <t>chronic suppurative otitis media</t>
  </si>
  <si>
    <t>Am J Otolaryngol</t>
  </si>
  <si>
    <t>C. Badaracco, F. S. Labini, A. Meli and D. Tufarelli Oscillopsia in labyrinthine defective patients: comparison of objective and subjective measures 2010</t>
  </si>
  <si>
    <t>chronic dizziness: 18 with unilateral vestibular hypofunction</t>
  </si>
  <si>
    <t>Journal of the American Academy of Audiology</t>
  </si>
  <si>
    <t>W. M. A. Badawy, E. K. G. El-Mawla, A. E. F. Chedid and A. H. A. Mustafa Effect of a hybrid maneuver in treating posterior canal benign paroxysmal positional vertigo 2015</t>
  </si>
  <si>
    <t>Scientific Chronicles</t>
  </si>
  <si>
    <t>D. G. Balatsouras Common Vestibular Disorders 2017</t>
  </si>
  <si>
    <t>Chapter</t>
  </si>
  <si>
    <t>CONTINUUM Lifelong Learning in Neurology</t>
  </si>
  <si>
    <t>R. W. Baloh Acute unilateral and bilateral peripheral vestibular loss 2006</t>
  </si>
  <si>
    <t>Annals of Otology, Rhinology and Laryngology</t>
  </si>
  <si>
    <t>R. W. Baloh, A. W. Sills and V. Honrubia Caloric testing. III. Patients with peripheral and central vestibular lesions 1977</t>
  </si>
  <si>
    <t>Scandinavian Audiology</t>
  </si>
  <si>
    <t>D. E. Bamiou, R. A. Davies, M. McKee and L. M. Luxon Symptoms, disability and handicap in unilateral peripheral vestibular disorders - Effects of early presentation and initiation of balance exercises 2000</t>
  </si>
  <si>
    <t>persistent dizziness is associated</t>
  </si>
  <si>
    <t>J Neurophysiol</t>
  </si>
  <si>
    <t>N. H. Barmack and V. E. Pettorossi Effects of unilateral lesions of the flocculus on optokinetic and vestibuloocular reflexes of the rabbit 1985</t>
  </si>
  <si>
    <t>Int Tinnitus J</t>
  </si>
  <si>
    <t>S. Barozzi, F. Di Berardino, E. Arisi and A. Cesarani A comparison between oculomotor rehabilitation and vestibular electrical stimulation in unilateral peripheral vestibular deficit 2006</t>
  </si>
  <si>
    <t>Acta Otorrinolaringologica Espanola</t>
  </si>
  <si>
    <t>J. Bartual Pastor and E. Magro Moro Vertiginous syndrome in tobacco poisoning 1981</t>
  </si>
  <si>
    <t>Spanish</t>
  </si>
  <si>
    <t>Annals of the Academy of Medicine Singapore</t>
  </si>
  <si>
    <t>P. Basilio and S. Pothiawala Bell's palsy-is it zoster sine herpete? 2013</t>
  </si>
  <si>
    <t>J Int Adv Otol</t>
  </si>
  <si>
    <t>M. Bassiouni, H. Olze and P. Arens Bilateral Hearing Loss Due to Metastatic Gastric Signet Cell Adenocarcinoma Involving the Internal Auditory Canal and Cerebellopontine Angle 2021</t>
  </si>
  <si>
    <t>Bilateral loss</t>
  </si>
  <si>
    <t>Iran J Otorhinolaryngol</t>
  </si>
  <si>
    <t>A. Bayat and N. Saki Effects of Vestibular Rehabilitation Interventions in the Elderly with Chronic Unilateral Vestibular Hypofunction 2017</t>
  </si>
  <si>
    <t>In the full text there are symptoms</t>
  </si>
  <si>
    <t>Experimental Neurology</t>
  </si>
  <si>
    <t>R. Beck, L. Gunther, G. M. Xiong, H. Potschka, G. Boning, P. Bartenstein, T. Brandt, K. Jahn, M. Dieterich, M. Strupp, C. la Fougere and A. Zwergal The mixed blessing of treating symptoms in acute vestibular failure - Evidence from a 4-aminopyridine experiment 2014</t>
  </si>
  <si>
    <t>PLoS One</t>
  </si>
  <si>
    <t>S. Becker-Bense, H. G. Buchholz, B. Baier, M. Schreckenberger, P. Bartenstein, A. Zwergal, T. Brandt and M. Dieterich Functional Plasticity after Unilateral Vestibular Midbrain Infarction in Human Positron Emission Tomography 2016</t>
  </si>
  <si>
    <t>Brain Struct Funct</t>
  </si>
  <si>
    <t>S. Becker-Bense, M. Dieterich, H. G. Buchholz, P. Bartenstein, M. Schreckenberger and T. Brandt The differential effects of acute right- vs. left-sided vestibular failure on brain metabolism 2014</t>
  </si>
  <si>
    <t>Midbrain infarction</t>
  </si>
  <si>
    <t>European Journal of Neurology</t>
  </si>
  <si>
    <t>S. Becker-Bense, A. Zwergal, M. Unterrainer, S. Lindner, M. Brendel, T. Brandt, P. Bartenstein, N. Albert and M. Dieterich Imaging neuroinflammation along the vestibular nerve and nucleus in acute unilateral vestibulopathy by [18F]GE180-PET 2018</t>
  </si>
  <si>
    <t>Pediatric Radiology</t>
  </si>
  <si>
    <t>F. J. A. Beek Imaging of the temporal bone 2014</t>
  </si>
  <si>
    <t>Revista de Neurologia</t>
  </si>
  <si>
    <t>R. Belvis, N. Mas and C. Roig Changes introduced into the recent international classification of headache disorders: Ichd-III beta classification. [Spanish] 2015</t>
  </si>
  <si>
    <t>Brain Research Bulletin</t>
  </si>
  <si>
    <t>J. Bergenius, A. Tribukait and K. Brantberg The subjective horizontal at different angles of roll-tilt in patients with unilateral vestibular impairment 1996</t>
  </si>
  <si>
    <t xml:space="preserve">sudden unilateral vestibuiar impairment </t>
  </si>
  <si>
    <t>Otol Neurotol</t>
  </si>
  <si>
    <t>R. W. Bergmark, R. S. Semco, D. Abdul-Aziz and S. D. Rauch Transmastoid Labyrinthectomy for Menière's Disease: Experience and Outcomes 2020</t>
  </si>
  <si>
    <t>chronic symptomst? Not determined</t>
  </si>
  <si>
    <t>Acta Otorhinolaryngol Belg</t>
  </si>
  <si>
    <t>S. Berrettini, P. Bruschini, S. Sellari Franceschini, L. Mita, I. Olivieri and G. Gemignani [Sudden deafness and Behçet's disease] 1989</t>
  </si>
  <si>
    <t>Behcet disease</t>
  </si>
  <si>
    <t>Handbook of Clinical Neurology</t>
  </si>
  <si>
    <t>P. Bertholon and A. Karkas Otologic disorders causing dizziness, including surgery for vestibular disorders 2016</t>
  </si>
  <si>
    <t>P. Bertholon, P. Reynard, Y. Lelonge, R. Peyron, F. Vassal and A. Karkas Hearing eyeball and/or eyelid movements on the side of a unilateral superior semicircular canal dehiscence 2018</t>
  </si>
  <si>
    <t>Biomed Res Int</t>
  </si>
  <si>
    <t>J. Betka, E. Zvěřina, Z. Balogová, O. Profant, J. Skřivan, J. Kraus, J. Lisý, J. Syka and M. Chovanec Complications of microsurgery of vestibular schwannoma 2014</t>
  </si>
  <si>
    <t>Audiol Neurootol</t>
  </si>
  <si>
    <t>A. G. Beule and J. H. Allum Otolith function assessed with the subjective postural horizontal and standardised stance and gait tasks 2006</t>
  </si>
  <si>
    <t>J. A. Beyea, R. S. Instrum, S. K. Agrawal and L. S. Parnes Intratympanic Dexamethasone in the Treatment of Ménière's Disease: A Comparison of Two Techniques 2017</t>
  </si>
  <si>
    <t>Nervenarzt</t>
  </si>
  <si>
    <t>S. Biedert, H. Weidauer and R. Reuther [Differential diagnosis of tinnitus and vertigo. A review] 1985</t>
  </si>
  <si>
    <t>Case Rep Otolaryngol</t>
  </si>
  <si>
    <t>A. C. Binetti, A. X. Varela, D. L. Lucarelli and D. H. Verdecchia Unilateral Head Impulses Training in Uncompensated Vestibular Hypofunction 2017</t>
  </si>
  <si>
    <t> she developed migraine symptoms during the treatment with associated chronic dizzy sensations and blurred vision</t>
  </si>
  <si>
    <t>Praktische Tierarzt</t>
  </si>
  <si>
    <t>L. Birke Protothecosis in a German Shepherd dog 2002</t>
  </si>
  <si>
    <t>Brain</t>
  </si>
  <si>
    <t>A. R. Bisdorff, C. J. Wolsley, D. Anastasopoulos, A. M. Bronstein and M. A. Gresty The perception of body verticality (subjective postural vertical) in peripheral and central vestibular disorders 1996</t>
  </si>
  <si>
    <t>Patients with chronic unilateral peripheral vestibular lesions and those with position-independent vertical nystagmus had normal sensitivities</t>
  </si>
  <si>
    <t>Clinical Neurophysiology</t>
  </si>
  <si>
    <t>R. Boegle, T. Stephan, M. Ertl, S. Glasauer and M. Dieterich Magnetic vestibular stimulation (MVS) influences fMRI resting-state fluctuations. The modulation of the default-mode network as an exemplary case 2015</t>
  </si>
  <si>
    <t>Society Proceedings</t>
  </si>
  <si>
    <t>Tierarztliche Praxis Ausgabe K: Kleintiere - Heimtiere</t>
  </si>
  <si>
    <t>T. M. S. A. Böhm, B. Parzefall, C. J. Klinger, F. Wielaender, L. Udraite Vovk, P. Scabell and R. S. Mueller Recurrent polyp formation with Candida tropicalis infection and otitis in a dog 2020</t>
  </si>
  <si>
    <t>Ugeskrift for Laeger</t>
  </si>
  <si>
    <t>P. Bonding Impairment of hearing in multiple sclerosis 1972</t>
  </si>
  <si>
    <t>Danish</t>
  </si>
  <si>
    <t>Behavioural Brain Research</t>
  </si>
  <si>
    <t>L. Borel, F. Harlay, C. Lopez, J. Magnan, A. Chays and M. Lacour Walking performance of vestibular-defective patients before and after unilateral vestibular neurotomy 2004</t>
  </si>
  <si>
    <t>a curative unilateral vestibular neurotomy (UV after at most 3 months</t>
  </si>
  <si>
    <t>Neurophysiol Clin</t>
  </si>
  <si>
    <t>L. Borel, C. Lopez, P. Péruch and M. Lacour Vestibular syndrome: a change in internal spatial representation 2008</t>
  </si>
  <si>
    <t>Rhinology</t>
  </si>
  <si>
    <t>P. Bossolesi, L. Autelitano, R. Brusati and P. Castelnuovo The silent sinus syndrome: diagnosis and surgical treatment 2008</t>
  </si>
  <si>
    <t>Sinus syndrome</t>
  </si>
  <si>
    <t>Ceska a Slovenska Neurologie a Neurochirurgie</t>
  </si>
  <si>
    <t>J. Boucek, J. Vokral, L. Cerny, M. Chovanec, Z. Cada, M. Zabrodsky, E. Zverina, J. Betka and J. Skrivan Baha as a Possible Solution for Single-sided Deafness 2016</t>
  </si>
  <si>
    <t>Czech version</t>
  </si>
  <si>
    <t>Curr Opin Neurol</t>
  </si>
  <si>
    <t>T. Brandt and M. Dieterich 'Excess anxiety' and 'less anxiety': both depend on vestibular function 2020</t>
  </si>
  <si>
    <t>Clin Neurophysiol</t>
  </si>
  <si>
    <t>T. Brandt and M. Strupp General vestibular testing 2005</t>
  </si>
  <si>
    <t>Neurosurgery</t>
  </si>
  <si>
    <t>C. N. Breivik, R. M. Nilsen, E. Myrseth, P. H. Pedersen, J. K. Varughese, A. A. Chaudhry and M. Lund-Johansen Conservative management or gamma knife radiosurgery for vestibular schwannoma: tumor growth, symptoms, and quality of life 2013</t>
  </si>
  <si>
    <t>hearing was lost in 54 of 71 (76%) (CM) and 34 of 53 (64%) (GKRS) patients during the study period</t>
  </si>
  <si>
    <t>Laryngoscope</t>
  </si>
  <si>
    <t>P. E. Brookhouser, D. W. Worthington and W. J. Kelly Fluctuating and/or progressive sensorineural hearing loss in children 1994</t>
  </si>
  <si>
    <t>children</t>
  </si>
  <si>
    <t>Cochlear Implants Int</t>
  </si>
  <si>
    <t>S. J. Broomfield, J. Murphy, D. C. Wild, S. R. Emmett and G. M. O'Donoghue Results of a prospective surgical audit of bilateral paediatric cochlear implantation in the UK 2014</t>
  </si>
  <si>
    <t>Br J Neurosurg</t>
  </si>
  <si>
    <t>S. J. Broomfield and G. M. O'Donoghue Self-reported symptoms and patient experience: A British Acoustic Neuroma Association survey 2016</t>
  </si>
  <si>
    <t>D. M. Broussard, J. K. Bhatia and G. E. Jones The dynamics of the vestibulo-ocular reflex after peripheral vestibular damage. I. Frequency-dependent asymmetry 1999</t>
  </si>
  <si>
    <t>C. A. Buchman, J. Joy, A. Hodges, F. F. Telischi and T. J. Balkany Vestibular effects of cochlear implantation 2004</t>
  </si>
  <si>
    <t>Cochlear implant</t>
  </si>
  <si>
    <t>Neurology. Conference: 67th American Academy of Neurology Annual Meeting, AAN</t>
  </si>
  <si>
    <t>J. Burmeister, E. Bock, M. Gerwig, M. Frings, D. Arweiler-Harbeck, H. Diener and M. Obermann 2015</t>
  </si>
  <si>
    <t>A. Burston, S. Mossman, B. Mossman and M. Weatherall Comparison of the video head impulse test with the caloric test in patients with sub-acute and chronic vestibular disorders 2018</t>
  </si>
  <si>
    <t>caloric tests in patients with sub-acute and chronic vestibular symptoms, especially if the vHIT is norma</t>
  </si>
  <si>
    <t>A. Burt and H. Flohr ROLE OF THE VISUAL INPUT IN RECOVERY OF FUNCTION FOLLOWING UNILATERAL VESTIBULAR LESION IN THE GOLDFISH .1. SHORT-TERM BEHAVIORAL-CHANGES 1991</t>
  </si>
  <si>
    <t>L. Califano, G. Iorio, F. Salafia, S. Mazzone and M. Califano Hyperventilation-induced nystagmus in patients with vestibular schwannoma 2015</t>
  </si>
  <si>
    <t>Hyperventilation-induced</t>
  </si>
  <si>
    <t>J Physiol</t>
  </si>
  <si>
    <t>S. A. Cameron and M. B. Dutia Lesion-induced plasticity in rat vestibular nucleus neurones dependent on glucocorticoid receptor activation 1999</t>
  </si>
  <si>
    <t>Auris Nasus Larynx</t>
  </si>
  <si>
    <t>A. Canale, F. Caranzano, M. Lanotte, A. Ducati, F. Calamo, A. Albera, M. Lacilla, M. Boldreghini, S. Lucisano and R. Albera Comparison of VEMPs, VHIT and caloric test outcomes after vestibular neurectomy in Menière's disease 2018</t>
  </si>
  <si>
    <t>some symptoms were written</t>
  </si>
  <si>
    <t>BMC Med Genet</t>
  </si>
  <si>
    <t>G. Cappuccio, A. Rossi, P. Fontana, E. Acampora, V. Avolio, G. Merla, L. Zelante, A. Secinaro, G. Andria and D. Melis Bronchial isomerism in a Kabuki syndrome patient with a novel mutation in MLL2 gene 2014</t>
  </si>
  <si>
    <t>Kabuki syndrome</t>
  </si>
  <si>
    <t>M. L. Carlson, N. M. Tombers, C. L. W. Driscoll, J. J. Van Gompel, J. I. Lane, A. Raghunathan, K. D. Flemming and M. J. Link Clinically significant intratumoral hemorrhage in patients with vestibular schwannoma 2017</t>
  </si>
  <si>
    <t>Biological Cybernetics</t>
  </si>
  <si>
    <t>A. D. Cartwright, I. S. Curthoys and D. P. D. Gilchrist Testable predictions from realistic neural network simulations of vestibular compensation: integrating the behavioural and physiological data 1999</t>
  </si>
  <si>
    <t>animal study</t>
  </si>
  <si>
    <t>A. Casani, D. Nuti, S. S. Franceschini, E. Gaudini and I. Dallan Transtympanic gentamicin and fibrin tissue adhesive for treatment of unilateral Menière's disease: effects on vestibular function 2005</t>
  </si>
  <si>
    <t>patients suffer from frequent and serious vertigo spells with vomiting</t>
  </si>
  <si>
    <t>Annals of Otology Rhinology and Laryngology</t>
  </si>
  <si>
    <t>S. P. Cass, J. M. Furman, J. K. P. Ankerstjerne, C. Balaban, S. Yetiser and B. Aydogan Migraine-related vestibulopathy 1997</t>
  </si>
  <si>
    <t>T. P. P. G. Castro, A. L. A. De Albuquerque, C. De Sousa Araujo, I. K. F. C. Lins, A. P. C. De Paiva Neto, C. O. Moraes and A. C. R. De Jesus Differential diagnosis between migraine associated with Auditory-vestibular Dysfunction and Meniere's syndrome: A systematic review 2017</t>
  </si>
  <si>
    <t>CONFERENCE ABSTRACT</t>
  </si>
  <si>
    <t>N. Cerchiai, E. Navari, S. Sellari-Franceschini, C. Re and A. P. Casani Predicting the Outcome after Acute Unilateral Vestibulopathy: Analysis of Vestibulo-ocular Reflex Gain and Catch-up Saccades 2018</t>
  </si>
  <si>
    <t>Neurol Sci</t>
  </si>
  <si>
    <t>A. Cesarani, D. Alpini, B. Monti and G. Raponi The treatment of acute vertigo 2004</t>
  </si>
  <si>
    <t>J Otolaryngol</t>
  </si>
  <si>
    <t>D. A. Charles, H. O. Barber and H. F. Hope-Gill Blood glucose and insulin levels, thyroid function, and serology in Ménière's disease, recurrent vestibulopathy, and psychogenic vertigo 1979</t>
  </si>
  <si>
    <t>recurrent vestibulopathy (diagnostic criteria in text of paper)</t>
  </si>
  <si>
    <t>Lin chuang er bi yan hou tou jing wai ke za zhi = Journal of clinical otorhinolaryngology, head, and neck surgery</t>
  </si>
  <si>
    <t>Y. Chen, H. Sun, Q. Zhang, Y. Qu, J. Li, L. Zhou, M. Yang, H. Lu, L. Zhao and Q. Sun Clinical characteristics analysis of patients with Meniere's disease and vestibular migraine. [Chinese] 2020</t>
  </si>
  <si>
    <t>Chinese</t>
  </si>
  <si>
    <t>Surg Endosc</t>
  </si>
  <si>
    <t>Y. H. Chen, H. Y. Kim, A. Anuwong, T. S. Huang and Q. Y. Duh Transoral robotic thyroidectomy versus transoral endoscopic thyroidectomy: a propensity-score-matched analysis of surgical outcomes 2020</t>
  </si>
  <si>
    <t>Transoral robotic thyroidectomy</t>
  </si>
  <si>
    <t>Endocrine Practice</t>
  </si>
  <si>
    <t>G. Chiarella, D. Russo, F. Monzani, C. Petrolo, B. Fattori, G. Pasqualetti, E. Cassandro and G. Costante HASHIMOTO THYROIDITIS AND VESTIBULAR DYSFUNCTION 2017</t>
  </si>
  <si>
    <t>J Neurol Sci</t>
  </si>
  <si>
    <t>J. H. Choi, K. Y. Cho, S. Y. Cha, J. D. Seo, M. J. Kim, Y. R. Choi, S. H. Kim, J. S. Kim and K. D. Choi Audiovestibular impairments associated with intracranial hypotension 2015</t>
  </si>
  <si>
    <t>patients with intracranial hypotension</t>
  </si>
  <si>
    <t>Neurology</t>
  </si>
  <si>
    <t>K. D. Choi, J. S. Kim, H. J. Kim, J. W. Koo, J. H. Kim, C. Y. Kim, C. W. Oh and H. J. Kee Hyperventilation-induced nystagmus in peripheral vestibulopathy and cerebellopontine angle tumor 2007</t>
  </si>
  <si>
    <t>S. Y. Choi, J. Y. Jang, E. H. Oh, J. H. Choi, J. Y. Park, S. H. Lee and K. D. Choi Persistent geotropic positional nystagmus in unilateral cerebellar lesions 2018</t>
  </si>
  <si>
    <t>Cerebellar lesion</t>
  </si>
  <si>
    <t>S. Y. Choi, H. J. Kee, J. H. Park, H. J. Kim and J. S. Kim Combined peripheral and central vestibulopathy 2014</t>
  </si>
  <si>
    <t>Combined peripheral and central</t>
  </si>
  <si>
    <t>S. Y. Choi, H. J. Kim and J. S. Kim Chasing dizzy chimera: Diagnosis of combined peripheral and central vestibulopathy 2016</t>
  </si>
  <si>
    <t>Central</t>
  </si>
  <si>
    <t>M. Chovanec, E. Zvěřina, O. Profant, Z. Balogová, J. Kluh, J. Syka, J. Lisý, I. Merunka, J. Skřivan and J. Betka Does attempt at hearing preservation microsurgery of vestibular schwannoma affect postoperative tinnitus? 2015</t>
  </si>
  <si>
    <t>elimination of tinnitus in 66% but also new-onset of the symptom in 14% of case</t>
  </si>
  <si>
    <t>M. Chovanec, E. Zvěřina, O. Profant, J. Skřivan, O. Cakrt, J. Lisý and J. Betka Impact of video-endoscopy on the results of retrosigmoid-transmeatal microsurgery of vestibular schwannoma: prospective study 2013</t>
  </si>
  <si>
    <t>N Engl J Med</t>
  </si>
  <si>
    <t>M. R. Chow, A. I. Ayiotis, D. P. Schoo, Y. Gimmon, K. E. Lane, B. J. Morris, M. A. Rahman, N. S. Valentin, P. J. Boutros, S. P. Bowditch, B. K. Ward, D. Q. Sun, C. Treviño Guajardo, M. C. Schubert, J. P. Carey and C. C. Della Santina Posture, Gait, Quality of Life, and Hearing with a Vestibular Implant 2021</t>
  </si>
  <si>
    <t>Bilateral vestibular hypofunction</t>
  </si>
  <si>
    <t>J Psychosom Res</t>
  </si>
  <si>
    <t>M. R. Clark, L. J. Heinberg, J. A. Haythornthwaite, A. L. Quatrano-Piacentini, M. Pappagallo and S. N. Raja Psychiatric symptoms and distress differ between patients with postherpetic neuralgia and peripheral vestibular disease 2000</t>
  </si>
  <si>
    <t>patients with  postherpetic neuralgia</t>
  </si>
  <si>
    <t>M. L. Coad, A. Lockwood, R. Salvi and R. Burkard Characteristics of patients with gaze-evoked tinnitus 2001</t>
  </si>
  <si>
    <t>D. T. R. Cody and T. J. McDonald Endolymphatic subarachnoid shunt operation for idiopathic endolymphatic hydrops 1983</t>
  </si>
  <si>
    <t>B. S. Cohen, J. Provasi, P. Leboucher and I. Israël Effects of vestibular disorders on vestibular reflex and imagery 2017</t>
  </si>
  <si>
    <t>H. S. Cohen, A. P. Mulavara, B. T. Peters, H. Sangi-Haghpeykar and J. J. Bloomberg Standing balance tests for screening people with vestibular impairments 2014</t>
  </si>
  <si>
    <t>Rev Prat</t>
  </si>
  <si>
    <t>C. Conraux [Vestibular neuritis] 1994</t>
  </si>
  <si>
    <t>F. P. Cordeiro, R. D. Monsanto, A. L. P. Kasemodel, L. D. Gondra and N. D. Penido Extended high-frequency hearing loss following the first episode of otitis media 2018</t>
  </si>
  <si>
    <t>Otitis media</t>
  </si>
  <si>
    <t>Arch Phys Med Rehabil</t>
  </si>
  <si>
    <t>S. Corna, A. Nardone, A. Prestinari, M. Galante, M. Grasso and M. Schieppati Comparison of Cawthorne-Cooksey exercises and sinusoidal support surface translations to improve balance in patients with unilateral vestibular deficit 2003</t>
  </si>
  <si>
    <t>B. T. Crane and M. C. Schubert An adaptive vestibular rehabilitation technique 2018</t>
  </si>
  <si>
    <t>statistically significant decrease in symptoms after 4 weeks of therapy.</t>
  </si>
  <si>
    <t>Journal of Vestibular Research-Equilibrium &amp; Orientation</t>
  </si>
  <si>
    <t>B. T. Crane, J. R. Tian and J. L. Demer Asymmetry of ocular motor and perceptual vestibular processing in humans with unilateral vestibular deafferentation 2000</t>
  </si>
  <si>
    <t>I. S. Curthoys Vestibular compensation and substitution 2000</t>
  </si>
  <si>
    <t>M. Dagkiran, U. Tuncer, O. Surmelioglu, O. Tarkan, S. Ozdemir, F. Cetik and M. Kiroglu How does cochlear implantation affect five vestibular end-organ functions and dizziness? 2019</t>
  </si>
  <si>
    <t>Cochlear Implantation, not related to subject</t>
  </si>
  <si>
    <t>Dermatol Online J</t>
  </si>
  <si>
    <t>K. W. Dahle and R. D. Sontheimer The Rudolph sign of nasal vestibular furunculosis: questions raised by this common but under-recognized nasal mucocutaneous disorder 2012</t>
  </si>
  <si>
    <t>C. Dai, G. Y. Fridman, B. Chiang, N. S. Davidovics, T. A. Melvin, K. E. Cullen and C. C. Della Santina Cross-axis adaptation improves 3D vestibulo-ocular reflex alignment during chronic stimulation via a head-mounted multichannel vestibular prosthesis 2011</t>
  </si>
  <si>
    <t>Hear Res</t>
  </si>
  <si>
    <t>C. Dai, G. Y. Fridman, N. S. Davidovics, B. Chiang, J. H. Ahn and C. C. Della Santina Restoration of 3D vestibular sensation in rhesus monkeys using a multichannel vestibular prosthesis 2011</t>
  </si>
  <si>
    <t>Frontiers in Neurology</t>
  </si>
  <si>
    <t>M. Dai, B. Cohen, E. Smouha and C. Cho Readaptation of the vestibulo-ocular reflex relieves the mal de debarquement syndrome 2014</t>
  </si>
  <si>
    <t>Medizinische Genetik</t>
  </si>
  <si>
    <t>N. Damatova, V. Beyer, U. Zechner, M. Poot, A. Keilmann, O. Bartsch and T. Haaf Disruption of the dynein heavy chain-like 1 (DNHL1) gene in a girl with 46,XX,t(2,12)(p11.2;p11.2) and hearing impairment 2010</t>
  </si>
  <si>
    <t>Molecular Neurobiology</t>
  </si>
  <si>
    <t>C. L. Darlington, H. Flohr and P. F. Smith Molecular mechanisms of Brainstem plasticity - The vestibular compensation model 1991</t>
  </si>
  <si>
    <t>Basic and Clinical Aspects of Vertigo and Dizziness</t>
  </si>
  <si>
    <t>C. L. Darlington, M. Goddard, Y. W. Zheng and P. F. Smith Anxiety-Related Behavior and Biogenic Amine Pathways in the Rat following Bilateral Vestibular Lesions 2009</t>
  </si>
  <si>
    <t>Neuroscience Research Communications</t>
  </si>
  <si>
    <t>C. L. Darlington, P. F. Smith and D. P. D. Gilchrist The effects of combined pre-treatment with an NMDA receptor antagonist and post-treatment with a synthetic ACTH-(4-9) analogue on spontaneous nystagmus compensation following vestibular deafferentation 1994</t>
  </si>
  <si>
    <t>Acta Oto-Laryngologica</t>
  </si>
  <si>
    <t>C. Darlot, M. Toupet and P. Denise Unilateral vestibular neuritis with otolithic signs and off-vertical axis rotation 1997</t>
  </si>
  <si>
    <t>acute unilateral peripheral vestibular deficit</t>
  </si>
  <si>
    <t>Neurology: A Queen Square Textbook: Second Edition</t>
  </si>
  <si>
    <t>R. Davies, L. M. Luxon, D. Bamiou and A. Bronstein Neuro-Otology: Problems of Dizziness, Balance and Hearing 2016</t>
  </si>
  <si>
    <t>Book chapter</t>
  </si>
  <si>
    <t>Otolaryngology - Head and Neck Surgery (United States)</t>
  </si>
  <si>
    <t>J. De Abajo and N. Perez 2012</t>
  </si>
  <si>
    <t>A. R. de Ipolyi, I. Yang, A. Buckley, N. M. Barbaro, S. W. Cheung and A. T. Parsa Fluctuating response of a cystic vestibular schwannoma to radiosurgery: case report 2008</t>
  </si>
  <si>
    <t xml:space="preserve">Brainstem </t>
  </si>
  <si>
    <t>A. De Stefano, F. Dispenza, L. Citraro, A. G. Petrucci, P. Di Giovanni, G. Kulamarva, N. Mathur and A. Croce Are postural restrictions necessary for management of posterior canal benign paroxysmal positional vertigo? 2011</t>
  </si>
  <si>
    <t>patient's symptoms abated</t>
  </si>
  <si>
    <t>Laryngo-Rhino-Otologie</t>
  </si>
  <si>
    <t>A. Debelius, J. Rudolph and T. Schrorn Lipoma of the cerebellopontine angle - a case report 2006</t>
  </si>
  <si>
    <t> The most frequent symptoms are: hearing loss (62,2 %), vertigo (43,3 %) and tinnitus (42,2 %).</t>
  </si>
  <si>
    <t>Third International Conference on Acoustic Neurinoma and Other Cpa Tumors</t>
  </si>
  <si>
    <t>M. Decat and M. Gersdorff Hypoacusis and acoustic shwannoma diagnosis 1999</t>
  </si>
  <si>
    <t>B-ent</t>
  </si>
  <si>
    <t>C. Delbrouck, S. Hassid, G. Choufani, O. De Witte, D. Devriendt and N. Massager Hearing outcome after gamma knife radiosurgery for vestibular schwannoma: a prospective Belgian clinical study 2011</t>
  </si>
  <si>
    <t>Journal of Experimental Biology</t>
  </si>
  <si>
    <t>T. G. Deliagina Vestibular compensation in lampreys: Role of vision at different stages of recovery of equilibrium control 1997</t>
  </si>
  <si>
    <t>T. G. Deliagina and E. L. Pavlova Modifications of vestibular responses of individual reticulospinal neurons in lamprey caused by unilateral labyrinthectomy 2002</t>
  </si>
  <si>
    <t>T. G. Deliagina, L. B. Popova and G. Grant The role of tonic vestibular input for postural control in rats 1997</t>
  </si>
  <si>
    <t>Acta oto-rhino-laryngologica Belgica</t>
  </si>
  <si>
    <t>J. P. Demanez Expansive processes of the cerebellopontile angle. Neuro-otological evaluation of 146 cases. [French] 1987</t>
  </si>
  <si>
    <t>Not specified the group</t>
  </si>
  <si>
    <t>P. Denise, C. Darlot, P. Ignatiew-Charles and M. Toupet Unilateral peripheral semicircular canal lesion and off-vertical axis rotation 1996</t>
  </si>
  <si>
    <t>Journal of Hospital Medicine</t>
  </si>
  <si>
    <t>A. Desai, M. Kasarla and S. Reddy Cranial nerves II-XII not intact: Palsies to remember 2011</t>
  </si>
  <si>
    <t>American Journal of Otolaryngology - Head and Neck Medicine and Surgery</t>
  </si>
  <si>
    <t>F. Di Berardino, E. Filipponi, D. Alpini, T. O'Bryan, D. Soi and A. Cesarani Ménière disease and gluten sensitivity: Recovery after a gluten-free diet 2013</t>
  </si>
  <si>
    <t>whose symptoms remitted after 6 months of arestrictive gluten-free diet</t>
  </si>
  <si>
    <t>F. V. Dias, J. D. Silva Almeida, E. P. C. Ramirez, M. E. P. Dalmaschio and L. M. A. Xerez The association of laryngoceles with squamous cell carcinoma of the larynx: A case report 2015</t>
  </si>
  <si>
    <t>Otolaryngology–Head and Neck Surgery</t>
  </si>
  <si>
    <t>J. R. E. Dickins, D. G. Cyr, S. S. Graham, M. E. Winston and M. Sanford Clinical Significance of Type 5 Patterns in Platform Posturography 1992</t>
  </si>
  <si>
    <t>M. Dieterich and T. Brandt Functional brain imaging of peripheral and central vestibular disorders 2008</t>
  </si>
  <si>
    <t>Restorative Neurology and Neuroscience</t>
  </si>
  <si>
    <t>M. Dieterich and T. Brandt Imaging cortical activity after vestibular lesions 2010</t>
  </si>
  <si>
    <t>Imaging Acute Neurologic Disease: A Symptom-Based Approach</t>
  </si>
  <si>
    <t>M. Dieterich and T. Brandt Dizziness, nystagmus, and disequilibrium 2014</t>
  </si>
  <si>
    <t>J Neurol</t>
  </si>
  <si>
    <t>J. Dlugaiczyk, M. Habs and M. Dieterich Vestibular evoked myogenic potentials in vestibular migraine and Menière's disease: cVEMPs make the difference 2020</t>
  </si>
  <si>
    <t>Manual Therapy</t>
  </si>
  <si>
    <t>S. Docherty, R. Scharer, J. Bagust and B. K. Humphreys Perception of subjective visual vertical and horizontal in patients with chronic neck pain: A cross-sectional observational study 2012</t>
  </si>
  <si>
    <t>patients with chronic neck pain</t>
  </si>
  <si>
    <t>B-Ent</t>
  </si>
  <si>
    <t>C. Ducene, M. Horoi, M. P. Thill and M. E. Debaty Natural evolution after unilateral vestibular neuritis: Peripheral vestibular function recovery and central compensation - Preliminary results 2016</t>
  </si>
  <si>
    <t>Otorinolaringologia</t>
  </si>
  <si>
    <t>G. Dumas, C. Fabre, F. Perottino, H. Tan, P. Proy and S. Schmerber Skull vibration induced nystagmus test in Ménière's disease 2020</t>
  </si>
  <si>
    <t>G. Dumas, A. Lion, G. C. Gauchard, G. Herpin, M. Magnusson and P. P. Perrin Clinical interest of postural and vestibulo-ocular reflex changes induced by cervical muscles and skull vibration in compensated unilateral vestibular lesion patients 2013</t>
  </si>
  <si>
    <t>Ann Otolaryngol Chir Cervicofac</t>
  </si>
  <si>
    <t>G. Dumas, J. Michel, J. P. Lavieille and E. Ouedraogo [Semiologic value and optimum stimuli trial during the vibratory test: results of a 3D analysis of nystagmus] 2000</t>
  </si>
  <si>
    <t>Otolaryngol Pol</t>
  </si>
  <si>
    <t>M. Durko, A. Jankowski, T. Durko, W. Gajewicz and A. Pajor [Coexistence of acoustic neuroma and pineal region tumor in patient with sudden deafness] 2008</t>
  </si>
  <si>
    <t>in patient with sudden deafness</t>
  </si>
  <si>
    <t>J Neurosci</t>
  </si>
  <si>
    <t>S. Dutheil, G. Escoffier, A. Gharbi, I. Watabe and B. Tighilet GABA(A) receptor agonist and antagonist alter vestibular compensation and different steps of reactive neurogenesis in deafferented vestibular nuclei of adult cats 2013</t>
  </si>
  <si>
    <t>S. Dutheil, I. Watabe, K. Sadlaoud, A. Tonetto and B. Tighilet BDNF Signaling Promotes Vestibular Compensation by Increasing Neurogenesis and Remodeling the Expression of Potassium-Chloride Cotransporter KCC2 and GABAA Receptor in the Vestibular Nuclei 2016</t>
  </si>
  <si>
    <t>Indian Journal of Otology</t>
  </si>
  <si>
    <t>M. El Khosht Mahmoud, M. H. Abou-Elew, R. Soliman and A. A. M. El Brequi Subjective visual vertical in different peripheral vestibular disorders 2018</t>
  </si>
  <si>
    <t>R. Elbeltagy and M. Abd El-Hafeez Efficacy of Vestibular Rehabilitation on Quality of Life of Patients with Unilateral Vestibular Dysfunction 2018</t>
  </si>
  <si>
    <t>The main complaint is chronic dizziness</t>
  </si>
  <si>
    <t>European Journal of Radiology</t>
  </si>
  <si>
    <t>M. Elmali, A. V. Polat, H. Kucuk, S. Atmaca and A. Aksoy Semicircular canal dehiscence: Frequency and distribution on temporal bone CT and its relationship with the clinical outcomes 2013</t>
  </si>
  <si>
    <t>M. K. Evans and D. E. Krebs Posturography does not test vestibulospinal function 1999</t>
  </si>
  <si>
    <t>Revue de Laryngologie Otologie Rhinologie</t>
  </si>
  <si>
    <t>P. Eza-Nuñez, M. Manrique-Rodriguez and N. Perez-Fernandez Otosclerosis amoung patients with dizziness 2010</t>
  </si>
  <si>
    <t>patients with otosclerosis</t>
  </si>
  <si>
    <t>Acta Otorhinolaryngologica Italica</t>
  </si>
  <si>
    <t>M. Faralli, F. Longari, G. Ricci, M. C. Ibba and A. Frenguelli Influence of extero- and proprioceptive afferents of the plantar surface in determining subjective visual vertical in patients with unilateral vestibular dysfunction. [Italian] 2009</t>
  </si>
  <si>
    <t>M. Faralli, E. Molini, G. Ricci, R. Scardazza, F. Trabalzini, G. Altissimi and A. Frenguelli Study of vestibular evoked myogenic potentials in unilateral vestibulopathy: Otolithic versus canal function testing 2006</t>
  </si>
  <si>
    <t>Italian</t>
  </si>
  <si>
    <t>Human Gene Therapy</t>
  </si>
  <si>
    <t>M. R. B. Farr, L. Abbas, J. Ray and M. N. Rivolta Modelling vestibular hypofunction for the assessment of cell based therapies 2019</t>
  </si>
  <si>
    <t>Egyptian Journal of Otolaryngology</t>
  </si>
  <si>
    <t>M. Fawzy and A. Khater Bilateral vestibulopathy treatment: update and future directions 2016</t>
  </si>
  <si>
    <t>M. Fetter Acute unilateral loss of vestibular function 2016</t>
  </si>
  <si>
    <t>M. Fetter and J. Dichgans Vestibular neuritis spares the inferior division of the vestibular nerve 1996</t>
  </si>
  <si>
    <t>Semin Neurol</t>
  </si>
  <si>
    <t>T. D. Fife and C. Giza Posttraumatic vertigo and dizziness 2013</t>
  </si>
  <si>
    <t>U. Fisch The vestibular response following unilateral vestibular neurectomy 1973</t>
  </si>
  <si>
    <t>objectivate the imbalance experienced by the patient following vestibular neurectomy.</t>
  </si>
  <si>
    <t>Baillieres Clin Neurol</t>
  </si>
  <si>
    <t>C. A. Foster Vestibular rehabilitation 1994</t>
  </si>
  <si>
    <t>C. A. Foster, B. D. Foster, J. Spindler and J. P. Harris Functional loss of the horizontal doll's eye reflex following unilateral vestibular lesions 1994</t>
  </si>
  <si>
    <t>These cause permanent symptoms of blurred vision and dizzines</t>
  </si>
  <si>
    <t>Journal of Neurological Surgery, Part B: Skull Base. Conference: 6th International Congress World Federation of Skull Base Societies and 10th European Skull Base Society Congress. Sussex United Kingdom. Conference Publication:</t>
  </si>
  <si>
    <t>F. Fredrik Tjernstrom, P. A. Fransson, B. Kahlon, M. Karlberg, S. Lindberg, P. Siesjo and M. Magnusson Vestibular prehabituation and gentamicin before schwannoma surgery may improve long-term postural function 2012</t>
  </si>
  <si>
    <t>esulting in a reduction of symptoms not only directly after surgery but also perhaps up to 6 months afterwards</t>
  </si>
  <si>
    <t>RoFo Fortschritte auf dem Gebiet der Rontgenstrahlen und der Bildgebenden Verfahren</t>
  </si>
  <si>
    <t>W. Freund, F. Weber, D. Schneider, U. Mayer, M. Scheithauer and M. Beer Vestibular Nerve Atrophy after Vestibular Neuritis-Results from a Prospective High-Resolution MRI Study 2020</t>
  </si>
  <si>
    <t xml:space="preserve">persistent canal paresis </t>
  </si>
  <si>
    <t>C. Fujimoto, N. Egami, M. Kinoshita, K. Sugasawa, T. Yamasoba and S. Iwasaki Idiopathic latent vestibulopathy: a clinical entity as a cause of chronic postural instability 2015</t>
  </si>
  <si>
    <t> ILV could be a clinical entity accountable for postural instability</t>
  </si>
  <si>
    <t>C. Fujimoto, T. Murofushi, K. Sugasawa, Y. Chihara, M. Ushio, T. Yamasoba and S. Iwasaki Assessment of postural stability using foam posturography at the chronic stage after acute unilateral peripheral vestibular dysfunction 2012</t>
  </si>
  <si>
    <t>K. Funabiki, Y. Naito, K. Matsuda and I. Honjo A new vestibulo-ocular reflex recording system designed for routine vestibular clinical use 1999</t>
  </si>
  <si>
    <t>J. M. Furman, L. C. Hsu, S. L. Whitney and M. S. Reffern Otolith-ocular responses in patients with surgically confirmed unilateral peripheral vestibular loss 2003</t>
  </si>
  <si>
    <t>This study documents the balance-related symptoms</t>
  </si>
  <si>
    <t>H. Fushiki Assessments of balance-gait/fall risk and effects of vestibular rehabilitation by physiotherapist intervention in patients with unilateral peripheral vestibular hypofunction 2020</t>
  </si>
  <si>
    <t>H. Fushiki, M. Ishida, S. Sumi, A. Naruse and Y. Watanabe Correlation between canal paresis and spontaneous nystagmus during early stage of acute peripheral vestibular disorders 2010</t>
  </si>
  <si>
    <t>early stage of acute peripheral vestibular disorders</t>
  </si>
  <si>
    <t>Y. P. L. Gabilan, M. R. Perracini, M. S. L. Munhoz and F. F. Gananc Aquatic physiotherapy for vestibular rehabilitation in patients with unilateral vestibular hypofunction: Exploratory prospective study 2008</t>
  </si>
  <si>
    <t>chronic dizziness</t>
  </si>
  <si>
    <t>A. K. Gadre, I. R. Edwards, V. M. Baker and C. R. Roof Membranous or Hypermobile Stapes Footplate: A New Anatomic Site Resulting in Third Window Syndrome 2020</t>
  </si>
  <si>
    <t>Patients suffering persistent dizziness following head trauma</t>
  </si>
  <si>
    <t>Seminars in Hearing</t>
  </si>
  <si>
    <t>R. E. Gans Vestibular rehabilitation: Critical decision analysis 2002</t>
  </si>
  <si>
    <t>Magyar Allatorvosok Lapja</t>
  </si>
  <si>
    <t>R. Garamvolgyi, O. Petnehazy, D. Korosi, Z. Petrasi, B. Lorincz and I. Repa The examination of the canine middle and inner ear, using 3D imaging modalities 2020</t>
  </si>
  <si>
    <t>Arch Otolaryngol Head Neck Surg</t>
  </si>
  <si>
    <t>G. A. Gates, A. Verrall, J. D. Green, Jr., D. L. Tucci and S. A. Telian Meniett clinical trial: long-term follow-up 2006</t>
  </si>
  <si>
    <t>All had active, unilateral cochleovestibular disease</t>
  </si>
  <si>
    <t>Braz J Otorhinolaryngol</t>
  </si>
  <si>
    <t>J. M. Gazzola, F. F. Ganança, M. C. Aratani, M. R. Perracini and M. M. Ganança Clinical evaluation of elderly people with chronic vestibular disorder 2006</t>
  </si>
  <si>
    <t>Dizziness is a chronic symptom in elderly patient</t>
  </si>
  <si>
    <t>Rom J Morphol Embryol</t>
  </si>
  <si>
    <t>M. Georgescu, S. Stoian, C. A. Mogoantă and G. V. Ciubotaru Vestibulary rehabilitation--election treatment method for compensating vestibular impairment 2012</t>
  </si>
  <si>
    <t>V. Ghulyan-Bedikian, M. Paolino and F. Paolino Short-term retention effect of rehabilitation using head position-based electrotactile feedback to the tongue: influence of vestibular loss and old-age 2013</t>
  </si>
  <si>
    <t>G. J. Gianoli and J. S. Soileau Chronic suppurative otitis media, caloric testing, and rotational chair testing 2008</t>
  </si>
  <si>
    <t>patients with CSOM</t>
  </si>
  <si>
    <t>Neuroreport</t>
  </si>
  <si>
    <t>D. P. Gilchrist, I. S. Curthoys, A. M. Burgess, A. D. Cartwright, K. Jinnouchi, H. G. MacDougall and G. M. Halmagyi Semicircular canal occlusion causes permanent VOR changes 2000</t>
  </si>
  <si>
    <t>Phys Ther</t>
  </si>
  <si>
    <t>K. M. Gill-Body, D. E. Krebs, S. W. Parker and P. O. Riley Physical therapy management of peripheral vestibular dysfunction: two clinical case reports 1994</t>
  </si>
  <si>
    <t xml:space="preserve">a 6-month history of disequilibrium </t>
  </si>
  <si>
    <t>Harefuah</t>
  </si>
  <si>
    <t>D. Gilony, M. Wolf and J. Kronenberg Intratympanic gentamicin treatment for intractable Meniere's disease. [Hebrew] 2004</t>
  </si>
  <si>
    <t>Hebrew</t>
  </si>
  <si>
    <t>M. Giray, Y. Kirazli, H. Karapolat, N. Celebisoy, C. Bilgen and T. Kirazli Short-term effects of vestibular rehabilitation in patients with chronic unilateral vestibular dysfunction: a randomized controlled study 2009</t>
  </si>
  <si>
    <t>in symptom, disability, balance, and postural stability</t>
  </si>
  <si>
    <t>J Pharmacol Exp Ther</t>
  </si>
  <si>
    <t>C. M. Gliddon, C. L. Darlington and P. F. Smith Effects of chronic infusion of a GABAA receptor agonist or antagonist into the vestibular nuclear complex on vestibular compensation in the guinea pig 2005</t>
  </si>
  <si>
    <t>Experimental Brain Research</t>
  </si>
  <si>
    <t>C. M. Gliddon, C. L. Darlington and P. F. Smith GABA(A) receptor subunit expression in the guinea pig vestibular nucleus complex during the development of vestibular compensation 2005</t>
  </si>
  <si>
    <t>C. M. Gliddon, A. J. Sansom, P. F. Smith and C. L. Darlington Effects of intra-vestibular nucleus injection of the group I metabotropic glutamate receptor antagonist AIDA on vestibular compensation in guinea pigs 2000</t>
  </si>
  <si>
    <t>Hippocampus</t>
  </si>
  <si>
    <t>M. Goddard, Y. Zheng, C. L. Darlington and P. F. Smith Synaptic protein expression in the medial temporal lobe and frontal cortex following chronic bilateral vestibular loss 2008</t>
  </si>
  <si>
    <t>Neuroscience Letters</t>
  </si>
  <si>
    <t>M. Goddard, Y. W. Zheng, C. L. Darlington and P. F. Smith Monoamine transporter and enzyme expression in the medial temporal lobe and frontal cortex following chronic bilateral vestibular loss 2008</t>
  </si>
  <si>
    <t>Clin Otolaryngol</t>
  </si>
  <si>
    <t>W. P. Godefroy, D. Hastan and A. G. van der Mey Translabyrinthine surgery for disabling vertigo in vestibular schwannoma patients 2007</t>
  </si>
  <si>
    <t>severe, persistent or almost persistent dizziness or dysequilibrium</t>
  </si>
  <si>
    <t>J. A. Goebel and P. Garcia Prevalence of post-headshake nystagmus in patients with caloric deficits and vertigo 1992</t>
  </si>
  <si>
    <t>in patients with caloric deficits and vertigo</t>
  </si>
  <si>
    <t>Front Neurol</t>
  </si>
  <si>
    <t>N. Goldschagg, K. Feil, F. Ihl, S. Krafczyk, M. Kunz, J. C. Tonn, M. Strupp and A. Peraud Decompression in Chiari Malformation: Clinical, Ocular Motor, Cerebellar, and Vestibular Outcome 2017</t>
  </si>
  <si>
    <t>patients with Chiari malformation type 1 </t>
  </si>
  <si>
    <t>N. Goldschagg, K. Feil, D. Teupser and M. Strupp Vitamin D level in vestibular disorders: No evidence for a specific deficit in benign paroxysmal positional vertigo 2020</t>
  </si>
  <si>
    <t>Arch Med Res</t>
  </si>
  <si>
    <t>F. B. Gómez-Alvarez and K. Jáuregui-Renaud Psychological symptoms and spatial orientation during the first 3 months after acute unilateral vestibular lesion 2011</t>
  </si>
  <si>
    <t>Not chronic</t>
  </si>
  <si>
    <t>Neuroscience</t>
  </si>
  <si>
    <t>N. B. Goodson, B. L. Brockhoff, J. P. Huston and R. E. Spieler Time-dependent bidirectional effects of chronic caffeine on functional recovery of the dorsal light reflex after hemilabyrinthectomy in the goldfish Carassius auratus 2015</t>
  </si>
  <si>
    <t>Practica Oto-Rhino-Laryngologica</t>
  </si>
  <si>
    <t>F. Goto, T. Tsutsumi, M. Arai and K. Ogawa Effectiveness of home-based vestibular rehabilitation in chronic dizziness 2011</t>
  </si>
  <si>
    <t>Journal of Otolaryngology of Japan</t>
  </si>
  <si>
    <t>F. Goto, T. Tsutsumi and K. Ogawa The clinical features of migraine-associated vertigo. [Japanese] 2013</t>
  </si>
  <si>
    <t>Japanese</t>
  </si>
  <si>
    <t>R. R. Guan, Y. Q. Wang, S. S. Wu, B. Zhang, J. W. Sun, X. T. Guo and J. Q. Sun Vestibular Function in Children and Adults Before and After Unilateral or Sequential Bilateral Cochlear Implantation 2021</t>
  </si>
  <si>
    <t>patients with severe or profound SNHL</t>
  </si>
  <si>
    <t>G. Guidetti Vestibular training: A 46 case study 1983</t>
  </si>
  <si>
    <t>G. Guidetti, R. Guidetti, M. Manfredi and M. Manfredi Vestibular pathology and spatial working memory 2020</t>
  </si>
  <si>
    <t>G. Guidetti, D. Monzani, M. Trebbi and V. Rovatti Impaired navigation skills in patients with psychological distress and chronic peripheral vestibular hypofunction without vertigo 2008</t>
  </si>
  <si>
    <t>we can look</t>
  </si>
  <si>
    <t>Indian J Otolaryngol Head Neck Surg</t>
  </si>
  <si>
    <t>S. K. Gupta, A. Upadhyay and R. K. Mundra Role of Electronystagmography in Diagnosis of Secondary BPPV in Elderly Patients with Vertigo: A Retrospective Study 2018</t>
  </si>
  <si>
    <t>Zhurnal Nevrologii i Psihiatrii imeni S.S. Korsakova</t>
  </si>
  <si>
    <t>A. L. Guseva and V. T. Pal’Chun Clinical diagnosis and treatment of chronic dizziness 2020</t>
  </si>
  <si>
    <t>Russian</t>
  </si>
  <si>
    <t>A. M. Hadj-Djilani Caloric tests on platform: "paradoxical responsiveness" 1995</t>
  </si>
  <si>
    <t>Therapeutische Umschau</t>
  </si>
  <si>
    <t>P. Hafner, O. Yaldizli and T. Baumann Vertigo - A neurological view on emergency situations 2013</t>
  </si>
  <si>
    <t>Journal of Neurologic Physical Therapy</t>
  </si>
  <si>
    <t>C. D. Hall, S. J. Herdman, S. L. Whitney, S. P. Cass, R. A. Clendaniel, T. D. Fife, J. M. Furman, T. S. D. Getchius, J. A. Goebel, N. T. Shepard and S. N. Woodhouse Vestibular rehabilitation for peripheral vestibular hypofunction: An evidence-based clinical practice guideline: From the American physical therapy association neurology section 2016</t>
  </si>
  <si>
    <t>Systematic review</t>
  </si>
  <si>
    <t>Restor Neurol Neurosci</t>
  </si>
  <si>
    <t>G. M. Halmagyi, K. P. Weber and I. S. Curthoys Vestibular function after acute vestibular neuritis 2010</t>
  </si>
  <si>
    <t>ORL</t>
  </si>
  <si>
    <t>K. F. Hamann and E. M. Schuster Vibration-induced nystagmus - A sign of unilateral vestibular deficit 1999</t>
  </si>
  <si>
    <t>Pediatric Pulmonology</t>
  </si>
  <si>
    <t>J. A. Handelsman, C. Van Der Heyden, W. Michael King and S. Nasr Auditory and vestibular loss in patients receiving intravenous aminoglycosides 2010</t>
  </si>
  <si>
    <t>Otology and Neurotology</t>
  </si>
  <si>
    <t>J. P. Harcourt, A. Lambert, P. Y. Wong, M. Patel, K. Agarwal, J. F. Golding and A. M. Bronstein Long-Term Follow-Up of Intratympanic Methylprednisolone Versus Gentamicin in Patients with Unilateral Menière's Disease 2019</t>
  </si>
  <si>
    <t>tinnitus, dizziness, vertigo, aural fullness, and functional disability</t>
  </si>
  <si>
    <t>A. Harun, Y. Agrawal, M. Tan, J. K. Niparko and H. W. Francis Sex and age associations with vestibular schwannoma size and presenting symptoms 2012</t>
  </si>
  <si>
    <t>F. Hassepass, S. Arndt, A. Aschendorff, R. Laszig and T. Wesarg Cochlear implantation for hearing rehabilitation in single-sided deafness after translabyrinthine vestibular schwannoma surgery 2016</t>
  </si>
  <si>
    <t>International Journal of Pediatric Otorhinolaryngology</t>
  </si>
  <si>
    <t>C. Hautefort, N. Loundon, M. Montchilova, S. Marlin, E. N. Garabedian and T. Ulinski Mycophenolate mofetil as a treatment of steroid dependent Cogan's syndrome in childhood 2009</t>
  </si>
  <si>
    <t>Children</t>
  </si>
  <si>
    <t>M. Henriksson, J. Henriksson and J. Bergenius Gait initiation characteristics in elderly patients with unilateral vestibular impairment 2011</t>
  </si>
  <si>
    <t>vestibular patients (n=14) with chronic unsteadiness caused by a documented peripheral unilateral vestibular dysfunction</t>
  </si>
  <si>
    <t>R. G. Hernández, B. Benítez-Temiño, C. J. Morado-Díaz, M. A. Davis-López de Carrizosa, R. R. de la Cruz and A. M. Pastor Effects of Selective Deafferentation on the Discharge Characteristics of Medial Rectus Motoneurons 2017</t>
  </si>
  <si>
    <t>Brain Res</t>
  </si>
  <si>
    <t>R. Heskin-Sweezie, K. Farrow and D. M. Broussard Adaptive rescaling of central sensorimotor signals is preserved after unilateral vestibular damage 2007</t>
  </si>
  <si>
    <t>Practica Otologica</t>
  </si>
  <si>
    <t>K. Higashi Judgment of Visual Horizontal, Its Meaning in Neurotological Examination 1980</t>
  </si>
  <si>
    <t>Otolaryngology</t>
  </si>
  <si>
    <t>Y. Hirasugi Clinical picture of so called vestibular neuronitis (Japanese) 1976</t>
  </si>
  <si>
    <t>japanese</t>
  </si>
  <si>
    <t>Equilibrium Research, Clinical Equilibriometry and Modern Treatment</t>
  </si>
  <si>
    <t>T. P. Hirvonen, H. Aalto, E. Isotalo and I. Pyykko Evaluation of vestibular rehabilitation with visual feedback posturography - preliminary experiences 2000</t>
  </si>
  <si>
    <t>T. P. Hirvonen, T. Jutila and H. Aalto Subjective head vertical test reveals subtle head tilt in unilateral peripheral vestibular loss 2011</t>
  </si>
  <si>
    <t>Journal of International Advanced Otology</t>
  </si>
  <si>
    <t>K. Y. Ho, C. Y. Chien, S. M. Tsai, C. C. Chen and H. M. Wang Clinical Significance of Vestibular Function with Caloric and Vestibular Evoked Myogenic Potential Testing for Patients with Simple Chronic Otitis Media 2012</t>
  </si>
  <si>
    <t>chronic otitis media</t>
  </si>
  <si>
    <t>Eye, Ear, Nose Thr.Monthly</t>
  </si>
  <si>
    <t>K. M. Holmes and L. J. Byle Clinical correlates of electronystagmography 1975</t>
  </si>
  <si>
    <t>J Am Acad Audiol</t>
  </si>
  <si>
    <t>J. A. Honaker, T. E. Boismier, N. P. Shepard and N. T. Shepard Fukuda stepping test: sensitivity and specificity 2009</t>
  </si>
  <si>
    <t>J. A. Honaker and N. T. Shepard Performance of Fukuda Stepping Test as a function of the severity of caloric weakness in chronic dizzy patients 2012</t>
  </si>
  <si>
    <t>symptom complaints</t>
  </si>
  <si>
    <t>S. W. Hone, J. Nedzelski and J. Chen Does intratympanic gentamicin treatment for Meniere's disease cause complete vestibular ablation? 2000</t>
  </si>
  <si>
    <t>S. K. Hong, J. H. Kim, H. J. Kim and H. J. Lee Changes in the gray matter volume during compensation after vestibular neuritis: a longitudinal VBM study 2014</t>
  </si>
  <si>
    <t>M. Honjo, K. Honda and T. Tsutsumi Unusual Vestibulo-Ocular Reflex Responses in Patients With Peripheral Vestibular Disorders Detected by the Caloric Step Stimulus Test 2020</t>
  </si>
  <si>
    <t>A. Horii Diagnosis and treatment of PPPD 2020</t>
  </si>
  <si>
    <t>Int J Otolaryngol</t>
  </si>
  <si>
    <t>J. Hornibrook A balance test for chronic perilymph fistula 2012</t>
  </si>
  <si>
    <t>PLF</t>
  </si>
  <si>
    <t>Am J Otol</t>
  </si>
  <si>
    <t>W. House, A. Belal and F. Galey Pressure sensation in Meniere's disease 1980</t>
  </si>
  <si>
    <t>T. W. Huang, P. W. Cheng and H. C. Su The influence of unilateral versus bilateral clicks on the vestibular-evoked myogenic potentials 2006</t>
  </si>
  <si>
    <t>K. Hüfner, D. A. Hamilton, R. Kalla, T. Stephan, S. Glasauer, J. Ma, R. Brüning, H. J. Markowitsch, K. Labudda, C. Schichor, M. Strupp and T. Brandt Spatial memory and hippocampal volume in humans with unilateral vestibular deafferentation 2007</t>
  </si>
  <si>
    <t>impairment in spatial memory</t>
  </si>
  <si>
    <t>Clinical and Experimental Otorhinolaryngology</t>
  </si>
  <si>
    <t>G. Huh, Y. Jung, H. J. Woo, J. H. Park, J. W. Koo and J. J. Song Vestibulocochlear Symptoms Caused by Vertebrobasilar Dolichoectasia 2020</t>
  </si>
  <si>
    <t>uni? Or bilateral?</t>
  </si>
  <si>
    <t>R. Hulse, M. Hulse, K. Hormann, M. Holzl, R. Birk and A. Wenzel Isolated High Frequency hVOR Lesion in Patients with Chronic Dizziness 2017</t>
  </si>
  <si>
    <t>persistent dizziness and imbalance</t>
  </si>
  <si>
    <t>R. L. Humphriss, D. M. Baguley and D. A. Moffat Change in dizziness handicap after vestibular schwannoma excision 2003</t>
  </si>
  <si>
    <t>R. L. Hybels Surgery of the only functioning vestibular end-organ: a case report 1980</t>
  </si>
  <si>
    <t>chapter</t>
  </si>
  <si>
    <t>ORL J Otorhinolaryngol Relat Spec</t>
  </si>
  <si>
    <t>D. Hydén Mumps labyrinthitis, endolymphatic hydrops and sudden deafness in succession in the same ear 1996</t>
  </si>
  <si>
    <t>mumps</t>
  </si>
  <si>
    <t>D. Hydén, L. M. Odkvist and P. Kylén Vestibular symptoms in mumps deafness 1979</t>
  </si>
  <si>
    <t>D. Hydén, M. Roberg and L. ödkvist Borreliosis as a cause of sudden deafness and vestibular neuritis in Sweden 1995</t>
  </si>
  <si>
    <t>in patients with hearing and vestibular symptoms</t>
  </si>
  <si>
    <t>Y. Iino Inner ear damage caused by otitis media 2005</t>
  </si>
  <si>
    <t>Medicine (Baltimore)</t>
  </si>
  <si>
    <t>D. H. Im, Y. S. Yang, H. Choi, S. Choi, J. E. Shin and C. H. Kim Pseudo-spontaneous nystagmus in horizontal semicircular canal canalolithiasis 2017</t>
  </si>
  <si>
    <t>H. Inui, T. Sakamoto, T. Ito and T. Kitahara Magnetic resonance-based volumetric measurement of the endolymphatic space in patients with Meniere's disease and other endolymphatic hydrops-related diseases 2019</t>
  </si>
  <si>
    <t>K. Ishikawa, M. Edo, M. Yokomizo, N. Terada, Y. Okamoto and K. Togawa Analysis of gait in patients with peripheral vestibular disorders 1994</t>
  </si>
  <si>
    <t>Y. Ito, S. Sawai and H. Miyata Equilibrium training for patients with dizziness and disequilibrium 1999</t>
  </si>
  <si>
    <t>S. Izraeli, A. Rachmel and M. Nitzan Vestibular dysfunction and deafness complicating mumps parotitis. [Hebrew] 1989</t>
  </si>
  <si>
    <t>K. Jáuregui-Renaud, C. Aranda-Moreno, J. C. Villaseñor-Moreno, M. E. Giráldez Fernández, A. J. Maldonado Cano, M. F. Gutierrez Castañeda, I. Figueroa-Padilla and A. L. Saucedo-Zainos Derealization symptoms according to the subjective visual vertical during unilateral centrifugation in patients with type 2 diabetes mellitus 2019</t>
  </si>
  <si>
    <t> in patients with type 2 diabetes mellitus</t>
  </si>
  <si>
    <t>J. Jeong, J. Jung, J. M. Lee, M. J. Suh, S. H. Kwak and S. H. Kim Effects of Saccular Function on Recovery of Subjective Dizziness After Vestibular Rehabilitation 2017</t>
  </si>
  <si>
    <t>Journal of Laryngology and Otology</t>
  </si>
  <si>
    <t>S. Jervis, M. De Wolf, J. Kulasegarah, K. Lindley and R. Irving CVEMP testing in trans-mastoid occlusion surgery for superior semicircular canal dehiscence 2016</t>
  </si>
  <si>
    <t>Rinsho Shinkeigaku</t>
  </si>
  <si>
    <t>K. Johkura [Vertigo and dizziness] 2021</t>
  </si>
  <si>
    <t>A. R. Johnston, A. Him and M. B. Dutia Differential regulation of GABA(A) and GABA(B) receptors during vestibular compensation 2001</t>
  </si>
  <si>
    <t>M. Józefowicz-Korczyńska and A. Pajor Evaluation of oculomotor tests in patients with tinnitus 2002</t>
  </si>
  <si>
    <t>patients with tinnitus</t>
  </si>
  <si>
    <t>M. Jozefowicz-Korczynska, E. Zamyslowska-Szmytke, A. Piekarska and O. Rosiak Vertigo and Severe Balance Instability as Symptoms of Lyme Disease—Literature Review and Case Report 2019</t>
  </si>
  <si>
    <t>T. T. Jung, J. H. Anderson and M. M. Paparella Cochleovestibular nerve sections in labyrinthectomized patients 1987</t>
  </si>
  <si>
    <t>M. Junicho, H. Fushiki, S. Aso and Y. Watanabe Prognostic value of initial electronystagmography findings in idiopathic sudden sensorineural hearing loss without vertigo 2008</t>
  </si>
  <si>
    <t>with unilateral hearing loss</t>
  </si>
  <si>
    <t>T. Kamei, H. Ishii and M. Nakayama Recurrent Vertigo of Delayed Onset in Juvenile Unilateral Total Deafness of Unknown Etiology 1978</t>
  </si>
  <si>
    <t>T. Kamei and K. Watanabe A review of delayed endolymphatic hydrops 2000</t>
  </si>
  <si>
    <t>A. J. Kane, M. E. Sughrue, M. J. Rutkowski, M. S. Berger, M. W. McDermott and A. T. Parsa Clinical and surgical considerations for cerebellopontine angle meningiomas 2011</t>
  </si>
  <si>
    <t>Otolaryngology - Head and Neck Surgery</t>
  </si>
  <si>
    <t>D. M. Kaplan, M. Nash, A. Niv and M. Kraus Management of bilateral benign paroxysmal positional vertigo 2005</t>
  </si>
  <si>
    <t>patients with bilateral BPPV</t>
  </si>
  <si>
    <t>A. Karataş, T. Yüce, I. T. Çebi, G. Acar Yüceant, C. Hacı and M. Salviz Evaluation of Cervical Vestibular-Evoked Myogenic Potential Findings in Benign Paroxysmal Positional Vertigo 2016</t>
  </si>
  <si>
    <t>M. Karlberg, S. T. Aw, R. A. Black, M. J. Todd, H. G. MacDougall and G. M. Halmagyi Vibration-induced ocular torsion and nystagmus after unilateral vestibular deafferentation 2003</t>
  </si>
  <si>
    <t>Archives of Otolaryngology - Head and Neck Surgery</t>
  </si>
  <si>
    <t>M. Karlberg, S. T. Aw, G. Michael Halmagyi, R. A. Black and E. M. Biomed Vibration-induced shift of the subjective visual horizontal: A sign of unilateral vestibular deficit 2002</t>
  </si>
  <si>
    <t>M. Karlberg, K. Hall, N. Quickert, J. Hinson and M. Halmagyi What inner ear diseases cause benign paroxysmal positional vertigo? 2000</t>
  </si>
  <si>
    <t>Neuropsychologia</t>
  </si>
  <si>
    <t>H. O. Karnath and C. Rorden The anatomy of spatial neglect 2012</t>
  </si>
  <si>
    <t>A. Katsarkas and B. Fattori Hemostatic alterations in patients with acute, unilateral vestibular paresis [1] (multiple letters) 2002</t>
  </si>
  <si>
    <t>A. Katsarkas and B. N. Segal Unilateral loss of peripheral vestibular function in patients: degree of compensation and factors causing decompensation 1988</t>
  </si>
  <si>
    <t>Editorial Board</t>
  </si>
  <si>
    <t>E. Katsiari, D. G. Balatsouras, J. Sengas, M. Riga, G. S. Korres and J. Xenelis Influence of cochlear implantation on the vestibular function 2013</t>
  </si>
  <si>
    <t>nilaterally cochlear implant patients</t>
  </si>
  <si>
    <t>J. C. Kattah Clinical Characteristics and Etiology of Bilateral Vestibular Loss in a Cohort from Central IIIinois 2018</t>
  </si>
  <si>
    <t>patients diagnosed with BVL</t>
  </si>
  <si>
    <t>G. D. Kaufman, S. J. Wood, C. C. Gianna, F. O. Black and W. H. Paloski Spatial orientation and balance control changes induced by altered gravitoinertial force vectors 2001</t>
  </si>
  <si>
    <t>motion sickness, nausea</t>
  </si>
  <si>
    <t>J. L. Kemink, S. A. Telian, M. D. Graham and L. Joynt Transmastoid labyrinthectomy: reliable surgical management of vertigo 1989</t>
  </si>
  <si>
    <t>Case Rep Pediatr</t>
  </si>
  <si>
    <t>E. Kepenekli-Kadayifci, A. Karaaslan, S. Atıcı, A. Binnetoğlu, M. Sarı, A. Soysal, G. Altınkanat and M. Bakır Recurrent bacterial meningitis in a child with mondini dysplasia 2014</t>
  </si>
  <si>
    <t>Child</t>
  </si>
  <si>
    <t>K. A. Kerber Chronic unilateral vestibular loss 2016</t>
  </si>
  <si>
    <t>G. Kerkhoff, H. Hildebrandt, S. Reinhart, M. Kardinal, V. Dimova and K. S. Utz A long-lasting improvement of tactile extinction after galvanic vestibular stimulation: two Sham-stimulation controlled case studies 2011</t>
  </si>
  <si>
    <t>left-sided tactile extinction due to chronic right hemisphere lesion</t>
  </si>
  <si>
    <t>Otology &amp; Neurotology</t>
  </si>
  <si>
    <t>P. Kessler, D. Tomlinson, A. Blakeman, J. Rutka, P. Ranalli and A. Wong The high-frequency/acceleration head heave test in detecting otolith diseases 2007</t>
  </si>
  <si>
    <t>S. I. Khan, C. C. Della Santina and A. A. Migliaccio Angular vestibuloocular reflex responses in Otop1 mice. II. Otolith sensor input improves compensation after unilateral labyrinthectomy 2019</t>
  </si>
  <si>
    <t>E. L. Kierig, V. Kirsch, J. Gerb, S. Becker-Bense, B. Ertl-Wagner and M. Dieterich No significant Endolymphatic Hydrops in Vestibular Paroxysmia 2020</t>
  </si>
  <si>
    <t>S. Kikuta, K. Kumakawa, M. Yamane and E. Tokunaga Two cases of effective cochlear implantations for deafness following mumps 2004</t>
  </si>
  <si>
    <t>bilateral mumps deafness</t>
  </si>
  <si>
    <t>C. Kim, J. H. Sohn, M. U. Jang, S. K. Hong, J. S. Lee, H. J. Kim, H. C. Choi and J. H. Lee Ischemia as a potential etiologic factor in idiopathic unilateral sudden sensorineural hearing loss: Analysis of posterior circulation arteries 2016</t>
  </si>
  <si>
    <t>unilateral sudden sensorineural hearing loss</t>
  </si>
  <si>
    <t>E. J. Kim, S. Y. Oh, J. S. Kim, T. H. Yang and S. Y. Yang Persistent otolith dysfunction even after successful repositioning in benign paroxysmal positional vertigo 2015</t>
  </si>
  <si>
    <t>two months</t>
  </si>
  <si>
    <t>H. A. Kim, J. H. Hong, H. Lee, H. A. Yi, S. R. Lee, S. Y. Lee, B. C. Jang, B. H. Ahn and R. W. Baloh Otolith dysfunction in vestibular neuritis: recovery pattern and a predictor of symptom recovery 2008</t>
  </si>
  <si>
    <t>6 weeks</t>
  </si>
  <si>
    <t>ocular tilt</t>
  </si>
  <si>
    <t>Journal of the Neurological Sciences</t>
  </si>
  <si>
    <t>J. Kim, S. Choi and H. Kim 2015</t>
  </si>
  <si>
    <t>M. T. Kim, J. H. Ahn, S. H. Kim, J. E. Choi, J. Y. Jung and M. Y. Lee Persistent static imbalance among acute unilateral vestibulopathy patients could be related to a damaged velocity storage system 2019</t>
  </si>
  <si>
    <t>1 month follow up</t>
  </si>
  <si>
    <t>W. A. King, P. A. Wackym, C. Sen, G. A. Meyer, J. Shiau and H. Deutsch Adjunctive use of endoscopy during posterior fossa surgery to treat cranial neuropathies 2001</t>
  </si>
  <si>
    <t>patients with non-neoplastic processes involving the Vth, VIIth, and/or VIIIth cranial nerves</t>
  </si>
  <si>
    <t>C. M. Kingma and H. P. Wit Asymmetric vestibular evoked myogenic potentials in unilateral Menière patients 2011</t>
  </si>
  <si>
    <t>G. Kirazli, S. Hepkarsi and T. Kirazli Evaluation of high frequency horizontal VOR parameters in patients with chronic bilateral and unilateral peripheral vestibulopathy: a preliminary study 2020</t>
  </si>
  <si>
    <t>vestibular symptoms</t>
  </si>
  <si>
    <t>R. Kiringoda, Y. S. Cheng and D. J. Lee Bilateral superior canal dehiscence repair: Indications and outcomes 2016</t>
  </si>
  <si>
    <t>V. Kirsch, S. Becker-Bense, A. Berman, J. Gerb, B. Ertl-Wagner and M. Dieterich MRI of the inner ear enables differentiation of central and peripheral vestibular pathologies in a postoperative ELST patient 2018</t>
  </si>
  <si>
    <t>T. Kitahara, A. Horii, T. Kubo and S. I. Okumura Vestibular compensation after vestibular neuronitis in elderly patients 2008</t>
  </si>
  <si>
    <t>Neurological Research</t>
  </si>
  <si>
    <t>T. Kitahara, K. Kondoh, T. Morihana, S. I. Okumura, A. Horii, N. Takeda and T. Kubo Steroid effects on vestibular compensation in human 2003</t>
  </si>
  <si>
    <t>T. Kitahara, M. Sakagami, T. Ito, T. Shiozaki, K. Kitano, A. Yamashita, I. Ota, Y. Wada and T. Yamanaka Ménière's disease with unremitting floating sensation is associated with canal paresis, gravity-sensitive dysfunction, mental illness, and bilaterality 2019</t>
  </si>
  <si>
    <t>T. Kitahara, N. Takeda, H. Kiyama and T. Kubo Molecular mechanisms of vestibular compensation in the central vestibular system--review 1998</t>
  </si>
  <si>
    <t>JAMA Otolaryngol Head Neck Surg</t>
  </si>
  <si>
    <t>K. M. Ko, M. H. Song, J. H. Kim and D. B. Shim Persistent spontaneous nystagmus following a canalith repositioning procedure in horizontal semicircular canal benign paroxysmal positional vertigo 2014</t>
  </si>
  <si>
    <t>T. Komiya and T. Tsuzuku Analysis of galvanic nystagmus in patients with Ménière's disease by video-oculography 2006</t>
  </si>
  <si>
    <t>A. Komiyama Ocular tilt reaction due to peripheral vestibular lesion 2019</t>
  </si>
  <si>
    <t>BJOG: An International Journal of Obstetrics and Gynaecology</t>
  </si>
  <si>
    <t>H. Konar Mullerian ducts malformations and reconstructive surgery 2014</t>
  </si>
  <si>
    <t>H. R. Konrad Clinical application of saccade-reflex testing in man 1991</t>
  </si>
  <si>
    <t>Patients complaining of disequilibrium and visual disturbances frequently</t>
  </si>
  <si>
    <t>Polish Annals of Medicine</t>
  </si>
  <si>
    <t>D. Kopytko and P. M. Kowalski Balance disorders in children after cranial-cerebral trauma with total damage to the vestibular apparatus 2014</t>
  </si>
  <si>
    <t>H. Kuen-Yao, C. Y. Chien, S. M. Tsai, C. C. Chen and H. M. Wang Clinical significance of vestibular function with caloric and vestibular evoked myogenic potential testing for patients with simple Chronic Otitis Media 2012</t>
  </si>
  <si>
    <t>223-299 same citation</t>
  </si>
  <si>
    <t>Neurologia i neurochirurgia polska</t>
  </si>
  <si>
    <t>R. Kugler, K. Andrzejewski and G. Szecherew Objective evaluation of compensation of permanent loss of vestibular function. [Polish] 1980</t>
  </si>
  <si>
    <t>Polish</t>
  </si>
  <si>
    <t>Deutsche Medizinische Wochenschrift</t>
  </si>
  <si>
    <t>W. Kuhl and A. Schulz Peripheral vestibular vertigo 1980</t>
  </si>
  <si>
    <t>Symptoms there</t>
  </si>
  <si>
    <t>J. Kujala, H. Aalto, H. Ramsay and T. P. Hirvonen Simultaneous bilateral stapes surgery 2008</t>
  </si>
  <si>
    <t>bilateral otosclerosis </t>
  </si>
  <si>
    <t>Australian Family Physician</t>
  </si>
  <si>
    <t>C. H. Kuo, L. Pang and R. Chang Vertigo: Part 2 - Management in general practice 2008</t>
  </si>
  <si>
    <t>303-304 same</t>
  </si>
  <si>
    <t>Practical Neurology</t>
  </si>
  <si>
    <t>M. A. Kutlubaev, I. Pyykko, T. A. Hardy and R. Gürkov Menière's disease 2021</t>
  </si>
  <si>
    <t>F. S. Labini, A. Meli, Y. P. Ivanenko and D. Tufarelli Recurrence quantification analysis of gait in normal and hypovestibular subjects 2012</t>
  </si>
  <si>
    <t>F. M. Lambert, D. Malinvaud, J. Glaunès, C. Bergot, H. Straka and P. P. Vidal Vestibular asymmetry as the cause of idiopathic scoliosis: a possible answer from Xenopus 2009</t>
  </si>
  <si>
    <t>F. M. Lambert, D. Malinvaud, M. Gratacap, H. Straka and P. P. Vidal Restricted neural plasticity in vestibulospinal pathways after unilateral labyrinthectomy as the origin for scoliotic deformations 2013</t>
  </si>
  <si>
    <t>F. M. Lambert and H. Straka The frog vestibular system as a model for lesion-induced plasticity: basic neural principles and implications for posture control 2012</t>
  </si>
  <si>
    <t>R. Lazaro, L. Lundy and D. Zapala Delayed endolymphatic hydrops: a case study 2008</t>
  </si>
  <si>
    <t>J Otolaryngol Head Neck Surg</t>
  </si>
  <si>
    <t>G. J. le Nobel, E. Hwang, A. Wu, S. Cushing and V. Y. Lin Vestibular function following unilateral cochlear implantation for profound sensorineural hearing loss 2016</t>
  </si>
  <si>
    <t>sensorineural hearing loss (SNHL)</t>
  </si>
  <si>
    <t>C. Lechner, R. L. Taylor, C. Todd, H. Macdougall, R. Yavor, G. M. Halmagyi and M. S. Welgampola Causes and characteristics of horizontal positional nystagmus 2014</t>
  </si>
  <si>
    <t>Neurol Res</t>
  </si>
  <si>
    <t>H. Lee, S. I. Sohn, D. K. Jung, Y. W. Cho, J. G. Lim, S. D. Yi and H. A. Yi Migraine and isolated recurrent vertigo of unknown cause 2002</t>
  </si>
  <si>
    <t>unknown cause</t>
  </si>
  <si>
    <t>H. K. Lee, S. K. Ahn, S. Y. Jeon, J. P. Kim, J. J. Park, D. G. Hur, D. W. Kim, S. H. Woo and H. S. Kang Clinical characteristics and natural course of recurrent vestibulopathy: a long-term follow-up study 2012</t>
  </si>
  <si>
    <t>J. M. Lee, M. J. Kim, J. W. Kim, D. B. Shim, J. Kim and S. H. Kim Vibration-induced nystagmus in patients with vestibular schwannoma: Characteristics and clinical implications 2017</t>
  </si>
  <si>
    <t>J Epilepsy Res</t>
  </si>
  <si>
    <t>K. J. Lee, S. H. Jeong, I. C. Baek, A. Y. Lee and J. M. Kim A case of psychogenic dizziness mimicking vestibular epilepsy 2012</t>
  </si>
  <si>
    <t>Epilepsy</t>
  </si>
  <si>
    <t>Journal of Audiology and Otology</t>
  </si>
  <si>
    <t>M. Y. Lee, H. R. Son, Y. C. Rah, J. Y. Jung and M. W. Suh Recovery Phase Spontaneous Nystagmus, Its Existence and Clinical Implication 2019</t>
  </si>
  <si>
    <t>S. A. Lee, E. S. Lee, B. G. Kim, T. K. Lee, K. B. Sung, K. Hwang and J. D. Lee Acute vestibular asymmetry disorder: a new disease entity in acute vestibular syndrome? 2019</t>
  </si>
  <si>
    <t>S. U. Lee, Y. J. Bae, H. J. Kim, J. Y. Choi, J. J. Song, B. Y. Choi, B. S. Choi, J. W. Koo and J. S. Kim Intralabyrinthine Schwannoma: Distinct Features for Differentia Diagnosis 2019</t>
  </si>
  <si>
    <t>Physiother Res Int</t>
  </si>
  <si>
    <t>K. Legters, S. L. Whitney, R. Porter and F. Buczek The relationship between the Activities-specific Balance Confidence Scale and the Dynamic Gait Index in peripheral vestibular dysfunction 2005</t>
  </si>
  <si>
    <t>Seminars in Neurology</t>
  </si>
  <si>
    <t>T. Lempert Vestibular Migraine 2013</t>
  </si>
  <si>
    <t>Vestibular Migraine and Related Syndromes</t>
  </si>
  <si>
    <t>T. Lempert Vestibular migraine: Classification and clinical features 2014</t>
  </si>
  <si>
    <t>T. Lempert, H. Neuhauser and R. B. Daroff Vertigo as a Symptom of Migraine 2009</t>
  </si>
  <si>
    <t>R. M. Lencer and A. H. Clarke Influence of optokinetic and vestibular stimuli on the performance of smooth pursuit eye movements: Implications for a clinical test 1998</t>
  </si>
  <si>
    <t>R. F. Lewis Vertigo: some uncommon causes of a common problem 1996</t>
  </si>
  <si>
    <t>C. W. Li, V. Cousins and R. Hooper Vestibulo-ocular compensation following unilateral vestibular deafferentation 1992</t>
  </si>
  <si>
    <t>J Neuroinflammation</t>
  </si>
  <si>
    <t>M. Liberge, C. Manrique, L. Bernard-Demanze and M. Lacour Changes in TNFα, NFκB and MnSOD protein in the vestibular nuclei after unilateral vestibular deafferentation 2010</t>
  </si>
  <si>
    <t>H. W. Lim, K. M. Kim, H. J. Jun, J. Chang, H. H. Jung and S. W. Chae Correlating the head shake-sensory organizing test with dizziness handicap inventory in compensation after vestibular neuritis 2012</t>
  </si>
  <si>
    <t>F. R. Lin, A. A. Migliaccio, T. Haslwanter, L. B. Minor and J. P. Carey Angular vestibulo-ocular reflex gains correlate with vertigo control after intratympanic gentamicin treatment for Meniere's disease 2005</t>
  </si>
  <si>
    <t>European Journal of Nuclear Medicine and Molecular Imaging</t>
  </si>
  <si>
    <t>M. Lindner, E. Eilles, L. Gunther, A. Gosewisch, L. Vomacka, G. Xiong, R. Oos, P. Bartenstein, R. Beck and A. Zwergal Betahistine improves vestibular compensation after unilateral labyrinthectomy: A [&lt;sup&gt;18&lt;/sup&gt;F]FDG-muPET study in the rat 2017</t>
  </si>
  <si>
    <t>M. Lindner, A. Gosewisch, E. Eilles, C. Branner, A. Krämer, R. Oos, E. Wolf, S. Ziegler, P. Bartenstein, T. Brandt, M. Dieterich and A. Zwergal Ginkgo biloba Extract EGb 761 Improves Vestibular Compensation and Modulates Cerebral Vestibular Networks in the Rat 2019</t>
  </si>
  <si>
    <t>L. Lindsay, P. Liu, C. Gliddon, Y. W. Zheng, P. F. Smith and C. L. Darlington Cytosolic glucocorticoid receptor expression in the rat vestibular nucleus and hippocampus following unilateral vestibular deafferentation 2005</t>
  </si>
  <si>
    <t>Neurosurgical Review</t>
  </si>
  <si>
    <t>S. M. Lipski, M. Hayashi, M. Chernov, M. Levivier and Y. Okada Modern Gamma Knife radiosurgery of vestibular schwannomas: treatment concept, volumetric tumor response, and functional results 2015</t>
  </si>
  <si>
    <t>Movement Disorders</t>
  </si>
  <si>
    <t>J. Liu Physical therapy role with differential diagonosis and treatment with dizziness and multiple system atrophy: A case study 2020</t>
  </si>
  <si>
    <t>B. Loader, W. Gruther, C. A. Mueller, G. Neuwirth, S. Thurner, K. Ehrenberger and C. Mittermaier Improved postural control after computerized optokinetic therapy based on stochastic visual stimulation in patients with vestibular dysfunction 2007</t>
  </si>
  <si>
    <t>Journal of Veterinary Internal Medicine</t>
  </si>
  <si>
    <t>B. Lopes, A. R. Fraser, E. Ives, S. Hamilton-Bennett and D. Sanchez-Masian Transient vestibular paroxysms in five dogs 2020</t>
  </si>
  <si>
    <t>C. Lopez, M. Lacour, A. El Ahmadi, J. Magnan and L. Borel Changes of visual vertical perception: A long-term sign of unilateral and bilateral vestibular loss 2007</t>
  </si>
  <si>
    <t>J. A. Lopez-Escamez, D. Viciana and P. Garrido-Fernandez Impact of bilaterality and headache on health-related quality of life in Meniere's disease 2009</t>
  </si>
  <si>
    <t>bilateral MD</t>
  </si>
  <si>
    <t>F. Lucieer, P. Vonk, N. Guinand, R. Stokroos, H. Kingma and R. van de Berg Bilateral vestibular hypofunction: Insights in etiologies, clinical subtypes, and diagnostics 2016</t>
  </si>
  <si>
    <t>Journal of Neurological Surgery Part B: Skull Base. Conference: 27th Annual Meeting North American Skull Base Society. New Orleans, LA United States</t>
  </si>
  <si>
    <t>R. S. Lumb, V. Nagaratnam and R. Bradford Postoperative brachial plexus injury following retrosigmoid excision of a vestibular schwannoma: Review of institutional case series 2017</t>
  </si>
  <si>
    <t>J Neurol Surg B Skull Base</t>
  </si>
  <si>
    <t>G. Magliulo, G. Iannella, M. Ciniglio Appiani and M. Re Subtotal petrosectomy and cerebrospinal fluid leakage in unilateral anacusis 2014</t>
  </si>
  <si>
    <t>patients with CSF leakage</t>
  </si>
  <si>
    <t>A. K. Magnusson and R. Tham Reversible and controlled peripheral vestibular loss by continuous infusion of ropivacaine (Narop (R)) into the round window niche of rats 2006</t>
  </si>
  <si>
    <t>M. Magnusson, K. Brantberg, I. Pyykkö and L. Schalén Reduction of the time constant in the VOR as a protective mechanism in acute vestibular lesions 1989</t>
  </si>
  <si>
    <t>M. Magnusson, B. Kahlon, M. Karlberg, S. Lindberg, P. Siesjo and F. Tjernstrom Vestibular "PREHAB" 2009</t>
  </si>
  <si>
    <t>NeuroRehabilitation</t>
  </si>
  <si>
    <t>M. Magnusson, M. Karlberg and F. Tjernström 'PREHAB': Vestibular prehabilitation to ameliorate the effect of a sudden vestibular loss 2011</t>
  </si>
  <si>
    <t>SAME WITH 344</t>
  </si>
  <si>
    <t>C. Maioli, W. Precht and S. Ried Short- and long-term modifications of vestibulo-ocular response dynamics following unilateral vestibular nerve lesions in the cat 1983</t>
  </si>
  <si>
    <t>Neuroradiol J</t>
  </si>
  <si>
    <t>V. Maiolo, G. Savastio, G. C. Modugno and L. Barozzi Relationship between multidetector CT imaging of the vestibular aqueduct and inner ear pathologies 2013</t>
  </si>
  <si>
    <t>J Neurosurg Pediatr</t>
  </si>
  <si>
    <t>G. E. K. Malina, D. M. Heiferman, L. N. Riedy, C. C. Szujewski, E. G. Rezaii, J. P. Leonetti and D. E. Anderson Pediatric vestibular schwannomas: case series and a systematic review with meta-analysis 2020</t>
  </si>
  <si>
    <t>G. Mantokoudis, A. S. S. Tehrani, A. Wozniak, K. Eibenberger, J. C. Kattah, C. I. Guede, D. S. Zee and D. E. Newman-Toker VOR gain by head impulse video-oculography differentiates acute vestibular neuritis from stroke 2015</t>
  </si>
  <si>
    <t>AVS</t>
  </si>
  <si>
    <t>L. Manzari Prolonged bone-conducted vibration in superior semicircular canal dehiscence and in otosclerosis: comparison of the 3D eye movement evaluation 2009</t>
  </si>
  <si>
    <t>Otosclerosis</t>
  </si>
  <si>
    <t>L. Manzari Multiple dehiscences of bony labyrinthine capsule. A rare case report and review of the literature. [Italian] 2010</t>
  </si>
  <si>
    <t>Journal of Neurology</t>
  </si>
  <si>
    <t>M. Marc, C. Hautefort, J. P. Guichard, P. Herman, E. Houdart, M. Toupet and M. Eliezer Clinical characteristics in unilateral vestibular atelectasis 2021</t>
  </si>
  <si>
    <t xml:space="preserve">Atelectasis </t>
  </si>
  <si>
    <t>H. J. Marcus, H. Paine, M. Sargeant, S. Wolstenholme, K. Collins, N. Marroney, Q. Arshad, K. Tsang, B. Jones, R. Smith, M. H. Wilson, H. M. Rust and B. M. Seemungal Vestibular dysfunction in acute traumatic brain injury 2019</t>
  </si>
  <si>
    <t>Travma brain injury</t>
  </si>
  <si>
    <t>Frontiers in Bioscience</t>
  </si>
  <si>
    <t>V. W. Mark Acute versus chronic functional aspects of unilateral spatial neglect 2003</t>
  </si>
  <si>
    <t>E. Martin and N. Perez Hearing loss after intratympanic gentamicin therapy for unilateral Ménière's Disease 2003</t>
  </si>
  <si>
    <t>Acta Otorrinolaringol Esp</t>
  </si>
  <si>
    <t>E. Martín Sanz and N. Pérez Fernández [Intratympanic gentamicin in patients with Ménière's disease: analysis of our protocol] 2004</t>
  </si>
  <si>
    <t>E. Martin-Sanz, I. Ortega Crespo, J. Esteban-Sanchez and R. Sanz Postural stability in a population of dancers, healthy non-dancers, and vestibular neuritis patients 2017</t>
  </si>
  <si>
    <t>Respir Physiol Neurobiol</t>
  </si>
  <si>
    <t>P. F. Martino, H. V. Forster, T. Feroah, J. Wenninger, M. Hodges and L. G. Pan Do neurotoxic lesions in rostral medullary nuclei induce/accentuate hypoventilation during NREM sleep? 2003</t>
  </si>
  <si>
    <t>Neurorehabilitation</t>
  </si>
  <si>
    <t>S. Maslovara, S. Butkovic-Sold, M. Peric, I. P. Matic and A. Sestak Effect of vestibular rehabilitation on recovery rate and functioning improvement in patients with chronic unilateral vestibular hypofunction and bilateral vestibular hypofunction 2019</t>
  </si>
  <si>
    <t>Lijecnicki Vjesnik</t>
  </si>
  <si>
    <t>S. Maslovara, S. Butković-Soldo, P. Drviš, D. Sunara, A. Sekelj, N. L. Marković, T. Mendeš, A. Šestak, M. Imširović, K. Maslovara, O. Čejić, I. Sarić, L. Dražić and T. Živić Guidelines for vestibular rehabilitation of unilateral and bilateral vestibular hypofunction 2020</t>
  </si>
  <si>
    <t>Croatian</t>
  </si>
  <si>
    <t>S. Maslovara, S. Butkovic-Soldo, M. Peric, I. Pajic Matic and A. Sestak Effect of vestibular rehabilitation on recovery rate and functioning improvement in patients with chronic unilateral vestibular hypofunction and bilateral vestibular hypofunction 2019</t>
  </si>
  <si>
    <t>Guideline</t>
  </si>
  <si>
    <t>SAME WITH 359</t>
  </si>
  <si>
    <t>World Neurosurgery</t>
  </si>
  <si>
    <t>M. Mathkour, B. Heibig, E. McCormack and P. S. Amenta Acute Presentation of Vestibular Schwannoma Secondary to Intratumoral Hemorrhage: A Case Report and Literature Review 2019</t>
  </si>
  <si>
    <t>E. Matino-Soler, J. Rey-Martinez, G. Trinidad-Ruiz, A. Batuecas-Caletrio and N. P. Fernandez A new method to improve the imbalance in chronic unilateral vestibular loss: the organization of refixation saccades 2016</t>
  </si>
  <si>
    <t>Arch Otolaryngol</t>
  </si>
  <si>
    <t>J. A. McClure and P. Lycett Vestibular asymmetry. Some theoretical and practical considerations 1983</t>
  </si>
  <si>
    <t>L. A. McGarvie, H. G. MacDougall, I. S. Curthoys and G. M. Halmagyi Spontaneous Recovery of the Vestibulo-Ocular Reflex After Vestibular Neuritis; Long-Term Monitoring With the Video Head Impulse Test in a Single Patient 2020</t>
  </si>
  <si>
    <t>W. J. McLean, A. S. Hinton, J. T. J. Herby, A. N. Salt, J. J. Hartsock, S. Wilson, D. L. Lucchino, T. Lenarz, A. Warnecke, N. Prenzler, H. Schmitt, S. King, L. E. Jackson, J. Rosenbloom, G. Atiee, M. Bear, C. L. Runge, R. H. Gifford, S. D. Rauch, D. J. Lee, R. Langer, J. M. Karp, C. Loose and C. LeBel Improved Speech Intelligibility in Subjects With Stable Sensorineural Hearing Loss Following Intratympanic Dosing of FX-322 in a Phase 1b Study 2021</t>
  </si>
  <si>
    <t>chronic SNHL</t>
  </si>
  <si>
    <t>Lupus</t>
  </si>
  <si>
    <t>G. Medina, O. Vera-Lastra, M. A. Saavedra and L. J. Jara Auditive dysfunction as an expression of atherosclerosis in primary antiphospholipid syndrome patients 2013</t>
  </si>
  <si>
    <t>D. Meldrum, L. Burrows, O. Cakrt, H. Kerkeni, C. Lopez, F. Tjernstrom, L. Vereeck, O. Zur and K. Jahn Vestibular rehabilitation in Europe: a survey of clinical and research practice 2020</t>
  </si>
  <si>
    <t>Archives of Physical Medicine and Rehabilitation</t>
  </si>
  <si>
    <t>D. Meldrum, S. Herdman, R. Vance, D. Murray, K. Malone, D. Duffy, A. Glennon and R. McConn-Walsh Effectiveness of Conventional Versus Virtual Reality-Based Balance Exercises in Vestibular Rehabilitation for Unilateral Peripheral Vestibular Loss: Results of a Randomized Controlled Trial 2015</t>
  </si>
  <si>
    <t>Acta Clinica Croatica</t>
  </si>
  <si>
    <t>T. Mendeš, S. Maslovara, A. Včeva and S. B. Soldo Role of vestibular evoked myogenic potentials as an indicator of recovery in patients with benign paroxysmal positional vertigo 2017</t>
  </si>
  <si>
    <t>Archives of Oto-Rhino-Laryngology</t>
  </si>
  <si>
    <t>A. Meran, K. Gyr, R. Kocher, G. Haensch and C. R. Pfaltz Unilateral vestibular paralysis of Toxoplasmosis 1974</t>
  </si>
  <si>
    <t>Taxoplasma</t>
  </si>
  <si>
    <t>Eur Ann Otorhinolaryngol Head Neck Dis</t>
  </si>
  <si>
    <t>A. Meunier, P. Clavel, K. Aubry and J. Lerat A sudden bilateral hearing loss caused by inner ear hemorrhage 2020</t>
  </si>
  <si>
    <t>sudden bilateral hearing loss</t>
  </si>
  <si>
    <t>International Journal of Rehabilitation Research</t>
  </si>
  <si>
    <t>A. Micarelli, A. Viziano, I. Augimeri, D. Micarelli and M. Alessandrini Three-dimensional head-mounted gaming task procedure maximizes effects of vestibular rehabilitation in unilateral vestibular hypofunction: a randomized controlled pilot trial 2017</t>
  </si>
  <si>
    <t>A. Micarelli, A. Viziano, E. Bruno, E. Micarelli, I. Augimeri and M. Alessandrini Gradient impact of cognitive decline in unilateral vestibular hypofunction after rehabilitation: preliminary findings 2018</t>
  </si>
  <si>
    <t>European Archives of Oto-Rhino-Laryngology</t>
  </si>
  <si>
    <t xml:space="preserve">A. Micarelli, A. Viziano, I. Granito, R. X. Micarelli, A. Felicioni and M. Alessandrini Changes in body composition in unilateral vestibular hypofunction: relationships between bioelectrical impedance analysis and neuro-otological parameters </t>
  </si>
  <si>
    <t>Archives of Gerontology and Geriatrics</t>
  </si>
  <si>
    <t>A. Micarelli, A. Viziano, B. Micarelli, I. Augimeri and M. Alessandrini Vestibular rehabilitation in older adults with and without mild cognitive impairment: Effects of virtual reality using a head-mounted display 2019</t>
  </si>
  <si>
    <t>G. Michel, F. Espitalier, A. S. Delemazure and P. Bordure Isolated lateral semicircular canal aplasia: Functional consequences 2016</t>
  </si>
  <si>
    <t>persistent unilateral tinnitus</t>
  </si>
  <si>
    <t>J. Michel, G. Dumas, J. P. Lavieille and R. Charachon Diagnostic value of vibration-induced nystagmus obtained by combined vibratory stimulation applied to the neck muscles and skull of 300 vertiginous patients 2001</t>
  </si>
  <si>
    <t>D. M. Miller, J. F. Baker and W. Z. Rymer Ascending vestibular drive is asymmetrically distributed to the inferior oblique motoneuron pools in a subset of hemispheric stroke survivors 2016</t>
  </si>
  <si>
    <t>chronic stroke</t>
  </si>
  <si>
    <t>D. M. Miller, C. S. Klein, N. L. Suresh and W. Z. Rymer Asymmetries in vestibular evoked myogenic potentials in chronic stroke survivors with spastic hypertonia: evidence for a vestibulospinal role 2014</t>
  </si>
  <si>
    <t>chronic stroke survivors</t>
  </si>
  <si>
    <t>L. B. Minor Intratympanic gentamicin for control of vertigo in Meniere's disease: vestibular signs that specify completion of therapy 1999</t>
  </si>
  <si>
    <t>N. Mizushima and Y. Murakami Deafness following mumps: the possible pathogenesis and incidence of deafness 1986</t>
  </si>
  <si>
    <t>unilateral deafness</t>
  </si>
  <si>
    <t>Eur J Neurol</t>
  </si>
  <si>
    <t>K. Möhwald, H. Hadzhikolev, S. Bardins, S. Becker-Bense, T. Brandt, E. Grill, K. Jahn, M. Dieterich and A. Zwergal Health-related quality of life and functional impairment in acute vestibular disorders 2020</t>
  </si>
  <si>
    <t>Progress in Brain Research</t>
  </si>
  <si>
    <t>A. R. Møller Tinnitus: presence and future 2007</t>
  </si>
  <si>
    <t>Ugeskr Laeger</t>
  </si>
  <si>
    <t>M. N. Møller, P. Cayé-Tomasen and J. H. Thomsen [Vestibular nerve section in the treatment of morbus Ménière] 2009</t>
  </si>
  <si>
    <t>H. Monobe, K. Sugasawa and T. Murofushi The outcome of the canalith repositioning procedure for benign paroxysmal positional vertigo: are there any characteristic features of treatment failure cases? 2001</t>
  </si>
  <si>
    <t>no long term follow up</t>
  </si>
  <si>
    <t>Hearing Loss: Etiology, Management and Societal Implications</t>
  </si>
  <si>
    <t>R. C. Monsanto, A. L. Kasemodel, L. Mazzola, M. Albrechete and F. T. M. Lorenzetti Sudden sensorineural hearing loss: Pathophysiology, diagnosis, treatment options, and prognostic factors 2017</t>
  </si>
  <si>
    <t>L. Montes-Jovellar, F. Guillen-Grima and N. Perez-Fernandez Cluster analysis of auditory and vestibular test results in definite Menière's disease 2011</t>
  </si>
  <si>
    <t>M. Moon, S. O. Chang and M. B. Kim Diverse clinical and laboratory manifestations of bilateral vestibulopathy 2017</t>
  </si>
  <si>
    <t>BVP</t>
  </si>
  <si>
    <t>J Clin Neurol</t>
  </si>
  <si>
    <t>S. Moon, B. Lee and D. Na Therapeutic effects of caloric stimulation and optokinetic stimulation on hemispatial neglect 2006</t>
  </si>
  <si>
    <t>H. Morimoto, Y. Asai, E. G. Johnson, Y. Koide, J. Niki, S. Sakai, M. Nakayama, K. Kabaya, A. Fukui, Y. Mizutani, T. Mizutani, Y. Ueki, J. Mizutani, T. Ueki and I. Wada Objective measures of physical activity in patients with chronic unilateral vestibular hypofunction, and its relationship to handicap, anxiety and postural stability 2019</t>
  </si>
  <si>
    <t>S. Morinaka Effect of experimental acidosis on nystagmus in rabbits 1994</t>
  </si>
  <si>
    <t>S. Morinaka-Nakamura Vertigo and acid-base imbalance 2013</t>
  </si>
  <si>
    <t>M. Morioka, S. Sugimoto, T. Yoshida, M. Teranishi, M. Kobayashi, N. Nishio, N. Katayama, S. Naganawa and M. Sone Dilatation of the Endolymphatic Space in the Ampulla of the Posterior Semicircular Canal: A New Clinical Finding Detected on Magnetic Resonance Imaging 2021</t>
  </si>
  <si>
    <t>Imaging</t>
  </si>
  <si>
    <t>B. Morisod, M. Mermod and R. Maire Posturographic pattern of patients with chronic subjective dizziness before and after vestibular rehabilitation 2017</t>
  </si>
  <si>
    <t>Y. Morita, K. Takahashi, S. Izumi, Y. Kubota, S. Ohshima and A. Horii Vestibular Involvement in Patients With Otitis Media With Antineutrophil Cytoplasmic Antibody-associated Vasculitis 2017</t>
  </si>
  <si>
    <t>Patients With Otitis Media</t>
  </si>
  <si>
    <t>J. A. Müller, C. J. Bockisch and A. A. Tarnutzer Spatial orientation in patients with chronic unilateral vestibular hypofunction is ipsilesionally distorted 2016</t>
  </si>
  <si>
    <t>American Family Physician</t>
  </si>
  <si>
    <t>H. L. Muncie, S. M. Sirmans and E. James Dizziness: Approach to Evaluation and Management 2017</t>
  </si>
  <si>
    <t>G. T. Nager, S. A. Stein, J. P. Dorst, M. J. Holliday, D. W. Kennedy, K. W. Diehn and E. W. Jabs Sclerosteosis involving the temporal bone: clinical and radiologic aspects 1983</t>
  </si>
  <si>
    <t>Scleroterosis</t>
  </si>
  <si>
    <t>AJNR Am J Neuroradiol</t>
  </si>
  <si>
    <t>H. Nakamura, H. Jokura, K. Takahashi, N. Boku, A. Akabane and T. Yoshimoto Serial follow-up MR imaging after gamma knife radiosurgery for vestibular schwannoma 2000</t>
  </si>
  <si>
    <t>Journal of Neurological Surgery, Part B: Skull Base. Conference: 26th Annual Meeting North American Skull Base Society. Scottsdale, AZ United States. Conference Publication:</t>
  </si>
  <si>
    <t>H. Nakatomi, J. T. Jacob, M. Carlson, D. L. Colin, M. Ebersold, S. Harner and M. Link Long-term risk of recurrence and regrowth after gross total and subtotal resection of sporadic vestibular schwannoma 2016</t>
  </si>
  <si>
    <t>J Clin Sleep Med</t>
  </si>
  <si>
    <t>M. Nakayama, A. Masuda, K. B. Ando, S. Arima, K. Kabaya, A. Inagaki, Y. Nakamura, M. Suzuki, H. Brodie, R. C. Diaz and S. Murakami A Pilot Study on the Efficacy of Continuous Positive Airway Pressure on the Manifestations of Ménière's Disease in Patients with Concomitant Obstructive Sleep Apnea Syndrome 2015</t>
  </si>
  <si>
    <t>Sleep apne</t>
  </si>
  <si>
    <t>Int J Pediatr Otorhinolaryngol</t>
  </si>
  <si>
    <t>V. R. Nanduri, J. Pritchard, W. K. Chong, P. D. Phelps, K. Sirimanna and C. M. Bailey Labyrinthine involvement in Langerhans' cell histiocytosis 1998</t>
  </si>
  <si>
    <t>Brazilian Journal of Otorhinolaryngology</t>
  </si>
  <si>
    <t>S. M. Nascentes, E. A. D. O. H. Paulo, E. C. De Andrade, A. L. Da Silva, T. M. F. Vassoler and A. B. A. Scanavini Sudden deafness as a presenting symptom of acoustic neuroma: Case report 2007</t>
  </si>
  <si>
    <t>Evidence review for imaging to investigate the cause of non-pulsatile tinnitus: Tinnitus: assessment and management: Evidence review J</t>
  </si>
  <si>
    <t>C. National Guideline 2020</t>
  </si>
  <si>
    <t>M. R. Naunheim, S. R. Plotkin, R. A. Franco and P. C. Song Laryngeal manifestations of neurofibromatosis 2016</t>
  </si>
  <si>
    <t>E. Navari, N. Cerchiai and A. P. Casani Assessment of Vestibulo-ocular Reflex Gain and Catch-up Saccades During Vestibular Rehabilitation 2018</t>
  </si>
  <si>
    <t>B. A. Neff, J. P. Staab, S. D. Eggers, M. L. Carlson, W. R. Schmitt, K. M. Van Abel, D. K. Worthington, C. W. Beatty, C. L. Driscoll and N. T. Shepard Auditory and vestibular symptoms and chronic subjective dizziness in patients with Ménière's disease, vestibular migraine, and Ménière's disease with concomitant vestibular migraine 2012</t>
  </si>
  <si>
    <t>Journal of Laparoendoscopic and Advanced Surgical Techniques</t>
  </si>
  <si>
    <t>L. T. Nguyen, H. V. Nguyen, H. X. Nguyen, H. L. Trinh, T. X. Nguyen and Q. V. Le Comparison of Transoral Thyroidectomy Vestibular Approach and Unilateral Axillobreast Approach for Endoscopic Thyroidectomy: A Prospective Cohort Study 2021</t>
  </si>
  <si>
    <t>Unilateral Axillobreast</t>
  </si>
  <si>
    <t>S. Nicolas, M. Kmeid, C. Mansour, B. Fraysse, O. Deguine, M. Marx and M. J. E. Fraysse Long-term Vertigo Control and Vestibular Function after Low-dose On-demand Transtympanic Gentamicin for Refractory Menière's Disease 2019</t>
  </si>
  <si>
    <t>A. Nidecker, C. R. Pfaltzb, L. Matéfi and U. F. Benz Computed tomographic findings in ménière’s disease 1985</t>
  </si>
  <si>
    <t>Neuro-Ophthalmology</t>
  </si>
  <si>
    <t>K. Nokura, T. Ozeki, H. Yamamoto, H. Koga, Y. Shimada and M. Horiguchi Posterior canal-type ocular tilt reaction caused by unilateral rostral midbrian hemorrhage 2004</t>
  </si>
  <si>
    <t>Midbrain hemorraghe</t>
  </si>
  <si>
    <t>M. Obermann, E. Bock, N. Sabev, N. Lehmann and H. C. Diener Efficacy of multimodal therapy for the treatment of chronic vertigo and dizziness 2015</t>
  </si>
  <si>
    <t>M. Obermann, E. Bock, N. Sabev, N. Lehmann, R. Weber, M. Gerwig, M. Frings, D. Arweiler-Harbeck, S. Lang and H. C. Diener Long-term outcome of vertigo and dizziness associated disorders following treatment in specialized tertiary care: the Dizziness and Vertigo Registry (DiVeR) Study 2015</t>
  </si>
  <si>
    <t>Cephalalgia</t>
  </si>
  <si>
    <t>M. Obermann, R. Weber, D. Holle, S. Naegel, H. C. Diener and Z. Katsarava Chronic daily headache is associated with somatoform vertigo and dizziness 2011</t>
  </si>
  <si>
    <t>I. Ocak, V. Topsakal, P. Van de Heyning, G. Van Haesendonck, C. Jorissen, R. van de Berg, O. M. Vanderveken and V. Van Rompaey Impact of Superior Canal Dehiscence Syndrome on Health Utility Values: A Prospective Case-Control Study 2020</t>
  </si>
  <si>
    <t>M. Okada, N. Hato, K. Gyo, N. Sawai and J. Hyodo A case of multiple sclerosis presenting one-and-a-half (OAH) syndrome and unilateral facial palsy 2010</t>
  </si>
  <si>
    <t>MS</t>
  </si>
  <si>
    <t>J. Olesen Headache Classification Committee of the International Headache Society (IHS) The International Classification of Headache Disorders, 3rd edition 2018</t>
  </si>
  <si>
    <t>Headaches</t>
  </si>
  <si>
    <t>Acta Vet Scand</t>
  </si>
  <si>
    <t>L. Østevik, K. Rudlang, T. Holt Jahr, M. Valheim and B. L. Njaa Bilateral tympanokeratomas (cholesteatomas) with bilateral otitis media, unilateral otitis interna and acoustic neuritis in a dog 2018</t>
  </si>
  <si>
    <t>R. Oya, T. Imai, T. Sato, A. Uno, Y. Watanabe, S. Okazaki, Y. Ohta, T. Kitahara, A. Horii and H. Inohara A high jugular bulb and poor development of perivestibular aqueductal air cells are not the cause of endolymphatic hydrops in patients with Ménière's disease 2018</t>
  </si>
  <si>
    <t>Turk Beyin Damar Hastaliklar Dergisi</t>
  </si>
  <si>
    <t>M. M. Ozcelik Wallenberg syndrome and deglutition disorders 2019</t>
  </si>
  <si>
    <t>Vestn Otorinolaringol</t>
  </si>
  <si>
    <t>V. T. Pal'chun, A. L. Guseva, E. V. Baybakova and A. A. Makoeva [Recovery of vestibulo-ocular reflex in vestibular neuronitis depending on severity of vestibulo-ocular reflex damage] 2019</t>
  </si>
  <si>
    <t>V. T. Pal'chun, A. L. Guseva and S. P. Olimpieva [Clinical features and treatment of multi-canal benign paroxysmal positional vertigo] 2019</t>
  </si>
  <si>
    <t>G. C. Palacios, M. S. Montalvo, M. I. Fraire, E. Leon, M. T. Alvarez and F. Solorzano Audiologic and vestibular findings in a sample of human immunodeficiency virus type-1-infected Mexican children under highly active antiretroviral therapy 2008</t>
  </si>
  <si>
    <t>J Assoc Res Otolaryngol</t>
  </si>
  <si>
    <t>A. Palla, S. Marti and D. Straumann Head-shaking nystagmus depends on gravity 2005</t>
  </si>
  <si>
    <t>Annals of the Academy of Medicine, Singapore</t>
  </si>
  <si>
    <t>B. Pamela and P. Sohil Bell's Palsy-Is it Zoster Sine Herpete? 2013</t>
  </si>
  <si>
    <t>B. Pang, A. Costeloe, N. M. Jackson and S. Babu Incidence of Developing Contralateral Ménière's Disease in Patients Undergoing Transmastoid Labyrinthectomy for Unilateral Ménière's Disease 2021</t>
  </si>
  <si>
    <t>M. S. Panosian and G. D. Paige Nystagmus and postural instability after headshake in patients with vestibular dysfunction 1995</t>
  </si>
  <si>
    <t>E. Papageorgiou, I. Markakis, V. Koukouni and G. Gekas 2012</t>
  </si>
  <si>
    <t>S. C. Parisier and E. A. Birken Recurrent meningitis secondary to idiopathic oval window CSF leak 1976</t>
  </si>
  <si>
    <t>M. K. Park, K. M. Kim, J. Jung, N. Lee, S. J. Hwang and S. W. Chae Evaluation of uncompensated unilateral vestibulopathy using the modified clinical test for sensory interaction and balance 2013</t>
  </si>
  <si>
    <t>Archives of Disease in Childhood</t>
  </si>
  <si>
    <t>M. Parker and M. Bitner-Glindzicz Genetic investigations in childhood deafness 2015</t>
  </si>
  <si>
    <t>S. M. Parnes, Z. Spektor and N. Strominger Effects of lidocaine infusion in cats after unilateral labyrinthectomy 1988</t>
  </si>
  <si>
    <t>Neurologia</t>
  </si>
  <si>
    <t>I. Pascual-Castroviejo, S. I. Pascual-Pascual and J. Viaño Neurofibromatosis type 2 (NF2). Study of 7 patients 2009</t>
  </si>
  <si>
    <t>spanish</t>
  </si>
  <si>
    <t>M. Patel, E. Roberts, Q. Arshad, K. Bunday, J. F. Golding, D. Kaski and A. M. Bronstein The "broken escalator" phenomenon: Vestibular dizziness interferes with locomotor adaptation 2020</t>
  </si>
  <si>
    <t>S. S. Paul, L. E. Dibble, R. G. Walther, C. Shelton, R. K. Gurgel and M. E. Lester Characterization of Head-Trunk Coordination Deficits After Unilateral Vestibular Hypofunction Using Wearable Sensors 2017</t>
  </si>
  <si>
    <t>Zeitschrift fur Rechtsmedizin</t>
  </si>
  <si>
    <t>K. Paulsen A report on a unilateral defective inner ear with deafness and severe hyposensitivity of the vestibular organ of the same side after unusual strangulation. [German] 1974</t>
  </si>
  <si>
    <t>V. Pawar Etiological spectrum of vertigo and dizziness: Clinic-based study from a specialty medical center in Dubai 2019</t>
  </si>
  <si>
    <t>A. Pellegrin, M. Gregori, F. Zennaro and E. Orzan Paediatric permanent unilateral hearing loss (UHL), integrated imaging with CT and MRI 2015</t>
  </si>
  <si>
    <t>N. Perez, E. Martín and R. García-Tapia Intratympanic gentamicin for intractable Meniere's disease 2003</t>
  </si>
  <si>
    <t>Revista Orl</t>
  </si>
  <si>
    <t>R. Perez-Gonzalez and S. Gancedo-Fernandez Perception of the subjective visual vertical. Measurement and diagnostic utility 2018</t>
  </si>
  <si>
    <t>R. J. Peterka, K. D. Statler, D. M. Wrisley and F. B. Horak Postural compensation for unilateral vestibular loss 2011</t>
  </si>
  <si>
    <t>Clujul Med</t>
  </si>
  <si>
    <t>M. Petri, M. Chirila, S. Bolboaca and M. Cosgarea Unilateral peripheral vestibular disorders in the emergency room of the ENT Department of Cluj-Napoca, Romania 2015</t>
  </si>
  <si>
    <t>Physiol Behav</t>
  </si>
  <si>
    <t>L. Petrosini Task-dependent rate of recovery from hemilabyrinthectomy: an analysis of swimming and locomotor performances 1984</t>
  </si>
  <si>
    <t>Clinical oral investigations</t>
  </si>
  <si>
    <t>M. Peumans, B. Van Meerbeek, P. Lambrechts and G. Vanherle The 5-year clinical performance of direct composite additions to correct tooth form and position. II. Marginal qualities 1997</t>
  </si>
  <si>
    <t>C. R. Pfaltz and A. Meran Acute vestibular paralysis: Pathogenesis and treatment 1981</t>
  </si>
  <si>
    <t>Archiv für klinische und experimentelle Ohren- Nasen- und Kehlkopfheilkunde</t>
  </si>
  <si>
    <t>R. K. J. Pfalz Absence of a function for the crossed olivocochlear bundle under physiological conditions 1969</t>
  </si>
  <si>
    <t>physiological condition</t>
  </si>
  <si>
    <t>J. O. Phillips and D. D. Backous Evaluation of vestibular function in young children 2002</t>
  </si>
  <si>
    <t>E. G. Piker, G. P. Jacobson, D. L. McCaslin and S. L. Grantham Psychological comorbidities and their relationship to self-reported handicap in samples of dizzy patients 2008</t>
  </si>
  <si>
    <t>L. Pizzamiglio, G. Vallar and F. Doricchi Gravity and hemineglect 1995</t>
  </si>
  <si>
    <t>Hemineglect</t>
  </si>
  <si>
    <t>Rehabilitacja Medyczna</t>
  </si>
  <si>
    <t>K. E. Polanowska and J. B. Seniów Searching for methods of rehabilitation in neglect syndrome patients - A review 2005</t>
  </si>
  <si>
    <t>B. E. Pollock Management of vestibular schwannomas that enlarge after stereotactic radiosurgery: treatment recommendations based on a 15 year experience 2006</t>
  </si>
  <si>
    <t>outcome</t>
  </si>
  <si>
    <t>B. E. Pollock, C. L. Driscoll, R. L. Foote, M. J. Link, D. A. Gorman, C. D. Bauch, J. N. Mandrekar, K. N. Krecke and C. H. Johnson Patient outcomes after vestibular schwannoma management: a prospective comparison of microsurgical resection and stereotactic radiosurgery 2006</t>
  </si>
  <si>
    <t>Journal of Neurophysiology</t>
  </si>
  <si>
    <t>O. Pompeiano, C. Xerri, S. Gianni and D. Manzoni Central compensation of vestibular deficits. II. Influences of roll tilt on different-size lateral vestibular neurons after ipsilateral labyrinth deafferentation 1984</t>
  </si>
  <si>
    <t>P. Popp, M. Wulff, K. Finke, M. Rühl, T. Brandt and M. Dieterich Cognitive deficits in patients with a chronic vestibular failure 2017</t>
  </si>
  <si>
    <t>A. J. Priesol, M. Cao, C. E. Brodley and R. F. Lewis Clinical vestibular testing assessed with machine-learning algorithms 2015</t>
  </si>
  <si>
    <t>J. L. Pulec Labyrinthectomy: Indications, technique and results 1974</t>
  </si>
  <si>
    <t>no abstract, review</t>
  </si>
  <si>
    <t>J. L. Pulec Endolymphatic subarachnoid shunt for méniére's disease in the only hearing ear 1981</t>
  </si>
  <si>
    <t>S. Quaglieri, O. Gatti, E. Rebecchi, M. Manfrin, C. Tinelli, E. Mira and M. Benazzo Intratympanic gentamicin treatment 'as needed' for Meniere's disease. Long-term analysis using the Kaplan-Meier method 2014</t>
  </si>
  <si>
    <t>Acta otorhinolaryngologica Italica : organo ufficiale della Societa italiana di otorinolaringologia e chirurgia cervico-facciale</t>
  </si>
  <si>
    <t>A. Quaranta, C. Zini, A. Gandolfi, F. Piazza, G. De Thomasis, A. Frisina, G. Mercante, N. Quaranta, A. Scaringi and M. Uccelli Acoustic neuroma: clinical-functional finding, results and surgical complication. [Italian] 2001</t>
  </si>
  <si>
    <t>N. Quaranta, G. De Thomasis, A. Gandolfi, F. Piazza, C. Zini and A. Quaranta Long-term audition results in patients with chronic endolymphatic hydrops after selective vestibular neurotomy and endolymphatic sac surgery. [Italian] 2001</t>
  </si>
  <si>
    <t>A. Radtke, T. Lempert, M. A. Gresty, G. B. Brookes, A. M. Bronstein and H. Neuhauser Migraine and Ménière's disease: is there a link? 2002</t>
  </si>
  <si>
    <t>A. Radtke, M. von Brevern, M. Feldmann, F. Lezius, T. Ziese, T. Lempert and H. Neuhauser Screening for Menière's disease in the general population - the needle in the haystack 2008</t>
  </si>
  <si>
    <t>Y. C. Rah, J. H. Park, J. H. Park, B. Y. Choi and J. W. Koo Dizziness and vestibular function before and after cochlear implantation 2016</t>
  </si>
  <si>
    <t>Swiss Medical Weekly</t>
  </si>
  <si>
    <t>S. Rainer, R. Heiko, B. Thomas, F. Hergen, S. Raoul, G. Martina, R. Christiane, M. Rene, M. Georgios, B. Roland, S. Michael and K. Roger Treatment of dizziness: an interdisciplinary update 2017</t>
  </si>
  <si>
    <t>J Am Vet Med Assoc</t>
  </si>
  <si>
    <t>C. F. Raphel Brain abscess in three horses 1982</t>
  </si>
  <si>
    <t>Clin Otolaryngol Allied Sci</t>
  </si>
  <si>
    <t>V. V. Raut, R. M. Walsh, A. P. Bath, M. L. Bance, A. Guha, C. H. Tator and J. A. Rutka Conservative management of vestibular schwannomas - second review of a prospective longitudinal study 2004</t>
  </si>
  <si>
    <t>Headache</t>
  </si>
  <si>
    <t>S. Redon, M. Elzière, E. Kaphan and A. Donnet Contribution of Otoacoustic Emissions for Diagnosis of Atypical or Recurrent Intracranial Hypotension. A Cases Series 2019</t>
  </si>
  <si>
    <t>OAE</t>
  </si>
  <si>
    <t>Clin J Sport Med</t>
  </si>
  <si>
    <t>K. Reimer, V. Ellis, D. M. Cordingley, K. Russell and M. J. Ellis Benign Paroxysmal Positional Vertigo After Pediatric Sports-Related Concussion 2020</t>
  </si>
  <si>
    <t>Hno</t>
  </si>
  <si>
    <t>U. Reker and H. Rudert [Acute isolated vestibular paralysis. A clinical and electronystagmographic follow-up study in 28 patients] 1977</t>
  </si>
  <si>
    <t>unilateral acute vestibular paralysis (vestibular neuronitis)</t>
  </si>
  <si>
    <t>HNO</t>
  </si>
  <si>
    <t>U. Reker and H. Rudert Vestibular neuronitis 1977</t>
  </si>
  <si>
    <t>SAME WITH 470</t>
  </si>
  <si>
    <t>C. N. Rinaudo, M. C. Schubert, P. D. Cremer, W. V. C. Figtree, C. J. Todd and A. A. Migliaccio Improved Oculomotor Physiology and Behavior After Unilateral Incremental Adaptation Training in a Person With Chronic Vestibular Hypofunction: A Case Report 2019</t>
  </si>
  <si>
    <t>L. Ris, B. Capron, C. de Waele, P. P. Vidal and E. Godaux Dissociations between behavioural recovery and restoration of vestibular activity in the unilabyrinthectomized guinea-pig 1997</t>
  </si>
  <si>
    <t>L. Ris and E. Godaux Neuronal activity in the vestibular nuclei after contralateral or bilateral labyrinthectomy in the alert guinea pig 1998</t>
  </si>
  <si>
    <t>G. Rita, P. Ors, K. Denes, P. Zsolt, L. Borbala and R. Imre The examination of the canine middle and inner ear, using 3D imaging modalities 2020</t>
  </si>
  <si>
    <t>No abstract</t>
  </si>
  <si>
    <t>J. Robblee A pain in the ear: Two case reports of nervus intermedius neuralgia and narrative review 2021</t>
  </si>
  <si>
    <t>R. A. Roberts, R. E. Gans, E. L. Johnson and T. Chisolm Computerized dynamic visual acuity with volitional head movement in patients with vestibular dysfunction 2006</t>
  </si>
  <si>
    <t>Neuroimage Clin</t>
  </si>
  <si>
    <t>R. E. Roberts, H. Ahmad, M. Patel, D. Dima, R. Ibitoye, M. Sharif, R. Leech, Q. Arshad and A. M. Bronstein An fMRI study of visuo-vestibular interactions following vestibular neuritis 2018</t>
  </si>
  <si>
    <t>Otolaryngol Clin North Am</t>
  </si>
  <si>
    <t>D. Robertson and D. Ireland Evaluation and treatment of uncompensated unilateral vestibular disease 1997</t>
  </si>
  <si>
    <t>I. H. Robertson, R. Tegnér, S. J. Goodrich and C. Wilson Walking trajectory and hand movements in unilateral left neglect: a vestibular hypothesis 1994</t>
  </si>
  <si>
    <t>Neglect</t>
  </si>
  <si>
    <t>A. I. Rodriguez, S. Zupancic, M. M. Song, J. Cordero, T. Q. Nguyen and C. Seifert Importance of an Interprofessional Team Approach in Achieving Improved Management of the Dizzy Patient 2017</t>
  </si>
  <si>
    <t>Uni or Bi?</t>
  </si>
  <si>
    <t>R. M. Rosenfeld, S. R. Schwartz, M. A. Pynnonen, D. E. Tunkel, H. M. Hussey, J. S. Fichera, A. M. Grimes, J. M. Hackell, M. F. Harrison, H. Haskell, D. S. Haynes, T. W. Kim, D. C. Lafreniere, K. LeBlanc, W. L. Mackey, J. L. Netterville, M. E. Pipan, N. P. Raol and K. G. Schellhase Clinical practice guideline: Tympanostomy tubes in children 2013</t>
  </si>
  <si>
    <t>M. Rosignoli, G. Altissimi and R. Bicocchi Cochlear and vestibular functions in Meniere's disease: Audiologic and electronystagmographic correlations 1983</t>
  </si>
  <si>
    <t>A. Rossi Petrous bone imaging in children 2012</t>
  </si>
  <si>
    <t>M. Rossi-Izquierdo, S. Santos-Pérez, J. P. Rubio-Rodríguez, A. Lirola-Delgado, A. Zubizarreta-Gutiérrez, E. San Román-Rodríguez, P. Juíz-López and A. Soto-Varela What is the optimal number of treatment sessions of vestibular rehabilitation? 2014</t>
  </si>
  <si>
    <t>M. Rossi-Izquierdo, S. Santos-Pérez and A. Soto-Varela What is the most effective vestibular rehabilitation technique in patients with unilateral peripheral vestibular disorders? 2011</t>
  </si>
  <si>
    <t>SAME WITH 485</t>
  </si>
  <si>
    <t>M. J. Ruckenstein, R. A. Cueva, D. H. Morrison and G. Press A prospective study of ABR and MRI in the screening for vestibular schwannomas 1996</t>
  </si>
  <si>
    <t>Consultant</t>
  </si>
  <si>
    <t>M. J. Ruckenstein and L. A. Goodstein The dizzy patient: How you can help 2011</t>
  </si>
  <si>
    <t>No scientifically</t>
  </si>
  <si>
    <t>Laryngo- Rhino- Otologie</t>
  </si>
  <si>
    <t>J. Rudolph, T. Schrom and A. Debelius Lipoma of the cerebellopontine angle - A case report 2006</t>
  </si>
  <si>
    <t>Central patology</t>
  </si>
  <si>
    <t>A. Rufa, P. Frezzotti, F. Rosini, E. Pretegiani, M. L. Stromillo, M. T. Dotti and A. Federico Neuro-ophthalmologic aspects of CADASIL 2009</t>
  </si>
  <si>
    <t>D. Rujescu, M. Herrling, A. M. Hartmann, S. Maul, I. Giegling, B. Konte and M. Strupp High-risk Allele for Herpes Labialis Severity at the IFNL3/4 Locus is Associated With Vestibular Neuritis 2020</t>
  </si>
  <si>
    <t>Gene</t>
  </si>
  <si>
    <t>J. H. Ryu Vestibular neuritis: An overview using a classical case 1993</t>
  </si>
  <si>
    <t>no symptoms, signs</t>
  </si>
  <si>
    <t>I. Rzewnicki [The examination of vestibular system in patients with degenerative changes of the cervical spine] 1995</t>
  </si>
  <si>
    <t>Changes in cervical spine</t>
  </si>
  <si>
    <t>N. G. Sadeghi, B. Sabetazad, N. Rassaian and S. G. Sadeghi Rebalancing the Vestibular System by Unidirectional Rotations in Patients With Chronic Vestibular Dysfunction 2019</t>
  </si>
  <si>
    <t>S. Sadeghpour, F. Fornasari, J. Otero-Millan, J. P. Carey, D. S. Zee and A. Kheradmand Evaluation of the Video Ocular Counter-Roll (vOCR) as a New Clinical Test of Otolith Function in Peripheral Vestibulopathy 2021</t>
  </si>
  <si>
    <t>A. Saj, M. Bachelard-Serra, J. P. Lavieille, J. Honoré and L. Borel Signs of spatial neglect in unilateral peripheral vestibulopathy 2021</t>
  </si>
  <si>
    <t>The Lancet</t>
  </si>
  <si>
    <t>H. Sajjadi and M. M. Paparella Meniere's disease 2008</t>
  </si>
  <si>
    <t>M. Sakagami, T. Kitahara, T. Okayasu, A. Yamashita, A. Hasukawa, I. Ota and T. Yamanaka Negative prognostic factors for psychological conditions in patients with audiovestibular diseases 2016</t>
  </si>
  <si>
    <t>Curr Pediatr Rev</t>
  </si>
  <si>
    <t>I. Saliba, C. Dagher, E. El-Zir and F. G. Yammine A Pilot Study to Assess the Vestibular Apparatus Function with Videonystagmography During Chronic Otitis Media with Effusion 2015</t>
  </si>
  <si>
    <t>Y. Saman, L. McLellan, L. McKenna, M. B. Dutia, R. Obholzer, G. Libby, M. Gleeson and D. E. Bamiou State Anxiety Subjective Imbalance and Handicap in Vestibular Schwannoma 2016</t>
  </si>
  <si>
    <t>A. Sandner, K. Neumann, S. Kösling and C. Rasinski [Cogan's disease. Report of two cases] 2010</t>
  </si>
  <si>
    <t>Cogan disease</t>
  </si>
  <si>
    <t>Neurology India</t>
  </si>
  <si>
    <t>J. Sardhara, A. Srivastava, S. Pandey, A. Keshri, A. Mehrotra, K. Das, K. Bhaishora, A. Jaiswal and S. Behari Postoperative Tinnitus after Vestibular Schwannoma Surgery: A Neglected Entity 2020</t>
  </si>
  <si>
    <t>D. W. Saxon, J. H. Anderson and A. J. Beitz Transtympanic tetrodotoxin alters the VOR and Fos labeling in the vestibular complex 2001</t>
  </si>
  <si>
    <t>D. W. Saxon and G. White Episodic blockade of cranial nerve VIII provokes asymmetric changes in lobule X of the rat 2004</t>
  </si>
  <si>
    <t>A. Scarpa, M. Ralli, P. Viola, C. Cassandro, M. Alicandri-Ciufelli, M. Iengo, G. Chiarella, M. de Vincentiis, M. Cavaliere and E. Cassandro Food-induced stimulation of the antisecretory factor to improve symptoms in Meniere’s disease: our results 2020</t>
  </si>
  <si>
    <t>M. Scheibinger, D. C. Ellwanger, C. E. Corrales, J. S. Stone and S. Heller Aminoglycoside Damage and Hair Cell Regeneration in the Chicken Utricle 2018</t>
  </si>
  <si>
    <t>Neurorehabilitation and Neural Repair</t>
  </si>
  <si>
    <t>L. Schmidt, I. Keller, K. S. Utz, F. Artinger, O. Stumpf and G. Kerkhoff Galvanic Vestibular Stimulation Improves Arm Position Sense in Spatial Neglect: A Sham-Stimulation-Controlled Study 2013</t>
  </si>
  <si>
    <t>Stroke patients</t>
  </si>
  <si>
    <t>Front Hum Neurosci</t>
  </si>
  <si>
    <t>L. Schmidt, K. S. Utz, L. Depper, M. Adams, A. K. Schaadt, S. Reinhart and G. Kerkhoff Now You Feel both: Galvanic Vestibular Stimulation Induces Lasting Improvements in the Rehabilitation of Chronic Tactile Extinction 2013</t>
  </si>
  <si>
    <t xml:space="preserve">Chronic tactile </t>
  </si>
  <si>
    <t>E. Schneider, S. Glasauer, M. Dieterich, R. Kalla and T. Brandt Diagnosis of vestibular imbalance in the blink of an eye 2004</t>
  </si>
  <si>
    <t>Acute</t>
  </si>
  <si>
    <t>Journal of Neurosurgery</t>
  </si>
  <si>
    <t>Z. Schnurman, J. G. Golfinos, D. Epstein, D. R. Friedmann, J. Thomas Roland and D. Kondziolka Comparing costs of microsurgical resection and stereotactic radiosurgery for vestibular schwannoma 2019</t>
  </si>
  <si>
    <t>Clin Ther</t>
  </si>
  <si>
    <t>A. W. Scholtz, M. Schwarz, W. Baumann, D. Kleinfeldt and H. J. Scholtz Treatment of vertigo due to acute unilateral vestibular loss with a fixed combination of cinnarizine and dimenhydrinate: a double-blind, randomized, parallel-group clinical study 2004</t>
  </si>
  <si>
    <t>Acute 4 weeks</t>
  </si>
  <si>
    <t>U. Schönfeld, K. Helling and A. H. Clarke Evidence of unilateral isolated utricular hypofunction 2010</t>
  </si>
  <si>
    <t>M. K. Schwaber and J. W. Hall Cochleovestibular nerve compression syndrome. I. Clinical features and audiovestibular findings 1992</t>
  </si>
  <si>
    <t>J. Schwoebel, R. Friedman, N. Duda and H. B. Coslett Pain and the body schema: evidence for peripheral effects on mental representations of movement 2001</t>
  </si>
  <si>
    <t>No vest patients</t>
  </si>
  <si>
    <t>S. Seltzer and B. F. McCabe Perilymph fistula: the Iowa experience 1986</t>
  </si>
  <si>
    <t>Perilymph fistula patients</t>
  </si>
  <si>
    <t>M. Shaabani, Y. Lotfi, S. M. Karimian, M. Rahgozar and M. Hooshmandi Short-term galvanic vestibular stimulation promotes functional recovery and neurogenesis in unilaterally labyrinthectomized rats 2016</t>
  </si>
  <si>
    <t>M. Shao, J. C. Hirsch and K. D. Peusner Plasticity of spontaneous excitatory and inhibitory synaptic activity in morphologically defined vestibular nuclei neurons during early vestibular compensation 2012</t>
  </si>
  <si>
    <t>M. Shao, A. Popratiloff, J. Yi, A. Lerner, J. C. Hirsch and K. D. Peusner Adaptation of chicken vestibular nucleus neurons to unilateral vestibular ganglionectomy 2009</t>
  </si>
  <si>
    <t>Q. Shen, C. Magnani, O. Sterkers, G. Lamas, P. P. Vidal, J. Sadoun, I. S. Curthoys and C. de Waele Saccadic Velocity in the New Suppression Head Impulse Test: A New Indicator of Horizontal Vestibular Canal Paresis and of Vestibular Compensation 2016</t>
  </si>
  <si>
    <t>V. M. Shivamurthy, A. Sridhar, P. Houtman and A. Kinder A rare association of not so rare symptoms 2012</t>
  </si>
  <si>
    <t>J Laryngol Otol</t>
  </si>
  <si>
    <t>J. C. Shotton, H. Ludman and R. Davies Persisting nystagmus following vestibular nerve section for Menière's disease 1989</t>
  </si>
  <si>
    <t>A. Shupak, Z. Nachum, Y. Stern, D. Tal, A. Gil and C. R. Gordon Vestibular neuronitis in pilots: follow-up results and implications for flight safety 2003</t>
  </si>
  <si>
    <t>L. Siampara, S. B. Mann, N. K. Panda and Y. N. Mehra Audiovestibular profile in unilateral chronic suppurative otitis media 1997</t>
  </si>
  <si>
    <t>Otitis media patients</t>
  </si>
  <si>
    <t>J. Sichnarek, E. Mrazkova, E. Zathurecky and H. Tomaskova Comparing results from vestibular caloric stimulation and vHIT from a specialised outpatient clinic 2019</t>
  </si>
  <si>
    <t>comparison</t>
  </si>
  <si>
    <t>Ear Hear</t>
  </si>
  <si>
    <t>N. K. Singh, N. K. Keloth and S. Sinha Is There a Safe Level for Recording Vestibular Evoked Myogenic Potential? Evidence From Cochlear and Hearing Function Tests 2019</t>
  </si>
  <si>
    <t>Healthy subjects</t>
  </si>
  <si>
    <t>L. P. Smith and S. Roy Treatment strategy for iatrogenic nasal vestibular stenosis in young children 2006</t>
  </si>
  <si>
    <t>Brain Res Brain Res Rev</t>
  </si>
  <si>
    <t>P. F. Smith and I. S. Curthoys Mechanisms of recovery following unilateral labyrinthectomy: a review 1989</t>
  </si>
  <si>
    <t>Int J Occup Med Environ Health</t>
  </si>
  <si>
    <t>W. Smółka, K. Smółka, J. Markowski, J. Pilch, A. Piotrowska-Seweryn and A. Zwierzchowska The efficacy of vestibular rehabilitation in patients with chronic unilateral vestibular dysfunction 2020</t>
  </si>
  <si>
    <t>G. D. Smyth, A. G. Kerr and K. P. Singh Second ear stapedectomy--a continued controversy 1975</t>
  </si>
  <si>
    <t>Stapedectomy patients</t>
  </si>
  <si>
    <t>Journal of Vascular Surgery</t>
  </si>
  <si>
    <t>S. O. Snyder Jr Unilateral sudden hearing loss as a result of anomalous carotid anatomy 1990</t>
  </si>
  <si>
    <t>Conference abstract</t>
  </si>
  <si>
    <t>O. A. Somefun, O. S. Giwa, B. A. Bamgboye, I. Okeke, II and A. A. Azeez Vestibular disorders among adults in a tertiary hospital in Lagos, Nigeria 2010</t>
  </si>
  <si>
    <t>E. J. Son, D. H. Lee, J. H. Oh, J. H. Seo and E. J. Jeon Correlation between the dizziness handicap inventory and balance performance during the acute phase of unilateral vestibulopathy 2015</t>
  </si>
  <si>
    <t>Acute term</t>
  </si>
  <si>
    <t>A. Soto-Varela, M. Rossi-Izquierdo, G. Martínez-Capoccioni, T. Labella-Caballero and S. Santos-Pérez Benign paroxysmal positional vertigo of the posterior semicircular canal: Efficacy of Santiago treatment protocol, long-term follow up and analysis of recurrence 2012</t>
  </si>
  <si>
    <t>A. Sprenger, E. Zils, G. Stritzke, A. Krüger, H. Rambold and C. Helmchen Do predictive mechanisms improve the angular vestibulo-ocular reflex in vestibular neuritis? 2006</t>
  </si>
  <si>
    <t>Med Sci Monit</t>
  </si>
  <si>
    <t>T. Stankiewicz, M. Gujski, A. Niedzielski and L. P. Chmielik Virtual Reality Vestibular Rehabilitation in 20 Patients with Vertigo Due to Peripheral Vestibular Dysfunction 2020</t>
  </si>
  <si>
    <t>J Voice</t>
  </si>
  <si>
    <t>N. Steffen, V. P. Vieira, R. K. Yazaki and P. Pontes Modifications of vestibular fold shape from respiration to phonation in unilateral vocal fold paralysis 2011</t>
  </si>
  <si>
    <t>Unilateral vocal fold paralyses</t>
  </si>
  <si>
    <t>Neuro-Oncology</t>
  </si>
  <si>
    <t>R. Strowd, S. Langmead, Y. Lu and J. Blakeley Association between quality of life and vestibularschwannoma volume, word recognition scores, and patient-and physician-reported disease severity in a us population of NF2 patients 2015</t>
  </si>
  <si>
    <t>Physikalische Medizin Rehabilitationsmedizin Kurortmedizin</t>
  </si>
  <si>
    <t>M. Strupp, V. Arbusow and T. Brandt Balance training inproves vestibulospinal compensation after acute one-sided labyrinthian failure 2000</t>
  </si>
  <si>
    <t>M. Strupp, V. Arbusow, K. P. Maag, C. Gall and T. Brandt Vestibular exercises improve central vestibulospinal compensation after vestibular neuritis 1998</t>
  </si>
  <si>
    <t>SAME WITH 538</t>
  </si>
  <si>
    <t>HNO-Praxis</t>
  </si>
  <si>
    <t>E. Sturzebecher, Z. Kevanishvili, M. Werbs and E. Meyer BERA-Investigations on normally hearing persons and patients with unilateral cochlear hearing loss as a basis of an early detection of acoustic neuromas 1982</t>
  </si>
  <si>
    <t>C. H. Su and Y. H. Young Clinical significance of pathological eye movements in diagnosing posterior fossa stroke 2013</t>
  </si>
  <si>
    <t>Susac syndrome</t>
  </si>
  <si>
    <t>Int J Cancer</t>
  </si>
  <si>
    <t>J. H. Suh, G. H. Barnett, J. W. Sohn, P. A. Kupelian and B. H. Cohen Results of linear accelerator-based stereotactic radiosurgery for recurrent and newly diagnosed acoustic neuromas 2000</t>
  </si>
  <si>
    <t>Adv Otorhinolaryngol</t>
  </si>
  <si>
    <t>S. Sulway and S. L. Whitney Advances in Vestibular Rehabilitation 2019</t>
  </si>
  <si>
    <t>D. Q. Sun, B. K. Ward, Y. R. Semenov, J. P. Carey and C. C. Della Santina Bilateral Vestibular Deficiency: Quality of Life and Economic Implications 2014</t>
  </si>
  <si>
    <t>LVAS</t>
  </si>
  <si>
    <t>Isokinetics and Exercise Science</t>
  </si>
  <si>
    <t>O. Surenkok, A. K. Isler, A. Aytar, Z. Gultekin and M. N. Akman Effect of knee muscle fatigue and lactic acid accumulation on balance in healthy subjects 2006</t>
  </si>
  <si>
    <t>J. Swanenburg, E. Bäbler, R. Adelsberger, D. Straumann and E. D. de Bruin Patients with chronic peripheral vestibular hypofunction compared to healthy subjects exhibit differences in gaze and gait behaviour when walking on stairs and ramps 2017</t>
  </si>
  <si>
    <t>J. Swanenburg, F. Büchi, D. Straumann, K. P. Weber and E. D. de Bruin Exergaming With Integrated Head Turn Tasks Improves Compensatory Saccade Pattern in Some Patients With Chronic Peripheral Unilateral Vestibular Hypofunction 2020</t>
  </si>
  <si>
    <t>Advances in medical sciences</t>
  </si>
  <si>
    <t>I. J. Szarmach, J. Szarmach and D. Waszkiel Complications in the course of surgical-orthodontic treatment of impacted maxillary canines 2006</t>
  </si>
  <si>
    <t>Croat Med J</t>
  </si>
  <si>
    <t>J. Szilasiová and E. Klímová Susac syndrome: retinocochleocerebral vasculopathy 2004</t>
  </si>
  <si>
    <t>S. Tabak, H. Collewijn and L. J. Boumans Deviation of the subjective vertical in long-standing unilateral vestibular loss 1997</t>
  </si>
  <si>
    <t>G. Taborelli, A. Melagrana, R. D'Agostino, V. Tarantino and M. G. Calevo Vestibular neuronitis in children: Study of medium and long term follow- up 2000</t>
  </si>
  <si>
    <t>K. Tachibana, A. Kashio, E. O. Y. Akamatsu, K. Igarashi, Y. Hoshi, A. Sakata, C. Fujimoto, N. Egami, S. Iwasaki and T. Yamasoba Equilibrium function in patients with large vestibular aqueduct syndrome (LVAS) 2018</t>
  </si>
  <si>
    <t>Nippon Jibiinkoka Gakkai kaiho</t>
  </si>
  <si>
    <t>N. Takeda, I. Koizuka, M. Kohno, S. Nishiike, T. Kubo and H. Ogino Diagnostic and therapeutic problems in vestibular neuronitis: clinical implications for sudden vertigo. [Japanese] 1995</t>
  </si>
  <si>
    <t>K. Takeno, H. Shimogori, T. Takemoto, K. Tanaka, T. Mikuriya, H. Orita and H. Yamashita The systemic application of diazepam facilitates the reacquisition of a well-balanced vestibular function in a unilateral vestibular re-input model with intracochlear tetrodotoxin infusion using an osmotic pump 2006</t>
  </si>
  <si>
    <t>model input..</t>
  </si>
  <si>
    <t>Neurochirurgie</t>
  </si>
  <si>
    <t>M. Tamura, N. Murata, M. Hayashi and J. Régis Injury of the lacrimal component of the nervus intermedius function after radiosurgery versus microsurgery 2004</t>
  </si>
  <si>
    <t>Progress in Neurological Surgery</t>
  </si>
  <si>
    <t>M. Tamura, N. Murata, M. Hayashi, P. H. Roche and J. Régis Facial nerve function insufficiency after radiosurgery versus microsurgery 2008</t>
  </si>
  <si>
    <t>facial nerve insufficiency</t>
  </si>
  <si>
    <t>R. Tanaka, T. Kamo, H. Ogihara, Y. Abe, O. Kinoshita, T. Kato, R. Tsunoda and H. Fushiki Effectiveness of vestibular rehabilitation on improving the gait in patients with chronic unilateral vestibular disorder 2019</t>
  </si>
  <si>
    <t>Rinsho Hoshasen</t>
  </si>
  <si>
    <t>H. Tanioka, A. Terahara, A. Furuta, T. Machida, M. Iio, T. Sirakawa and H. Zusho [MR imaging of the inner ear; findings of Ménière's syndrome] 1989</t>
  </si>
  <si>
    <t>Eur J Radiol</t>
  </si>
  <si>
    <t>H. Tanioka, H. Zusho, T. Machida, Y. Sasaki and T. Shirakawa High-resolution MR imaging of the inner ear: findings in Menière's disease 1992</t>
  </si>
  <si>
    <t>SAME WITH 558</t>
  </si>
  <si>
    <t>Physiotherapy Singapore</t>
  </si>
  <si>
    <t>L. H. Tee, N. W. C. Chee, M. Zhu and J. Jin Functional outcomes after customized vestibular rehabilitation in subjects with chronic vestibular dysfunction 2010</t>
  </si>
  <si>
    <t>B. Tekin Dal, G. Bumin, S. Aksoy and R. Ö. Günaydın Comparison of Activity-Based Home Program and Cawthorne-Cooksey Exercises in Patients With Chronic Unilateral Peripheral Vestibular Disorders 2021</t>
  </si>
  <si>
    <t>S. A. Telian, N. T. Shepard, M. Smith-Wheelock and J. L. Kemink Habituation therapy for chronic vestibular dysfunction: preliminary results 1990</t>
  </si>
  <si>
    <t>A. Thakar, C. Anjaneyulu and R. C. Deka Vertigo syndromes and mechanisms in migraine 2001</t>
  </si>
  <si>
    <t>Trends Amplif</t>
  </si>
  <si>
    <t>A. M. Tharpe and D. P. Sladen Causation of permanent unilateral and mild bilateral hearing loss in children 2008</t>
  </si>
  <si>
    <t>F. Thomke, T. Vogt and H. C. Hopf Alcohol-dependent unilateral vestibular impairment persistent after a closed head injury 1990</t>
  </si>
  <si>
    <t xml:space="preserve"> head injury</t>
  </si>
  <si>
    <t>L. A. Thompson, C. Haburcakova, W. S. Gong, D. J. Lee, C. Wall, D. M. Merfeld and R. F. Lewis Responses evoked by a vestibular implant providing chronic stimulation 2012</t>
  </si>
  <si>
    <t>Laryngoscope Investig Otolaryngol</t>
  </si>
  <si>
    <t>A. Thompson-Harvey and T. C. Hain Symptoms in cervical vertigo 2019</t>
  </si>
  <si>
    <t>Cervical vertigo</t>
  </si>
  <si>
    <t>J. Thomsen, K. Zilstorff and M. Tos Acoustic neuromas (diagnostic value of testing the function of the trigeminal nerve, the cerebellum and optokinetic nystagmus) 1983</t>
  </si>
  <si>
    <t>central involvement</t>
  </si>
  <si>
    <t>J. R. Tian, A. Ishiyama and J. L. Demer Effect of unilateral vestibular deafferentation on the initial human vestibulo-ocular reflex to surge translation 2007</t>
  </si>
  <si>
    <t>B. Tighilet, C. Manrique and M. Lacour Stress axis plasticity during vestibular compensation in the adult cat 2009</t>
  </si>
  <si>
    <t>B. Tighilet, D. Péricat, A. Frelat, Y. Cazals, G. Rastoldo, F. Boyer, O. Dumas and C. Chabbert Adjustment of the dynamic weight distribution as a sensitive parameter for diagnosis of postural alteration in a rodent model of vestibular deficit 2017</t>
  </si>
  <si>
    <t>J Neurol Neurosurg Psychiatry</t>
  </si>
  <si>
    <t>F. Tjernström, P. A. Fransson, B. Kahlon, M. Karlberg, S. Lindberg, P. Siesjö and M. Magnusson Vestibular PREHAB and gentamicin before schwannoma surgery may improve long-term postural function 2009</t>
  </si>
  <si>
    <t>R. D. Tomlinson, A. M. Rubin, I. R. Wallace and H. O. Barber Optokinetic afternystagmus and post rotatory nystagmus in patients with unilateral labyrinthine lesions 1984</t>
  </si>
  <si>
    <t>K. Tomoda, N. Kubo, Y. Hosoda, M. Komeda, H. Cho, S. Shiraishi and T. Yamashita Infralabyrinthine approach to vestibular neurectomy in Menière's disease 1995</t>
  </si>
  <si>
    <t>Clin Rehabil</t>
  </si>
  <si>
    <t>O. Topuz, B. Topuz, F. N. Ardiç, M. Sarhuş, G. Ogmen and F. Ardiç Efficacy of vestibular rehabilitation on chronic unilateral vestibular dysfunction 2004</t>
  </si>
  <si>
    <t>D. J. Totten, N. F. Manzoor, J. Aulino, P. Santapuram and A. Rivas Persistent Conductive Hearing Loss After Tympanostomy Tube Placement Due to High-Riding Jugular Bulb 2021</t>
  </si>
  <si>
    <t>Jugular bulbUS</t>
  </si>
  <si>
    <t>Annales d'Oto-Laryngologie et de Chirurgie Cervico-Faciale</t>
  </si>
  <si>
    <t>M. Toupet and P. Pialoux The perverted nystagmus 1981</t>
  </si>
  <si>
    <t>Perverted nystagmus</t>
  </si>
  <si>
    <t>Sci Rep</t>
  </si>
  <si>
    <t>L. Trakolis, B. Bender, F. H. Ebner, U. Ernemann, M. Tatagiba and G. Naros Cortical and subcortical gray matter changes in patients with chronic tinnitus sustaining after vestibular schwannoma surgery 2021</t>
  </si>
  <si>
    <t>J. Treleaven, N. LowChoy, R. Darnell, B. Panizza, D. Brown-Rothwell and G. Jull Comparison of sensorimotor disturbance between subjects with persistent whiplash-associated disorder and subjects with vestibular pathology associated with acoustic neuroma 2008</t>
  </si>
  <si>
    <t>Physiotherapy (United Kingdom)</t>
  </si>
  <si>
    <t>J. Treleaven and K. Williams Using the neck torsion manoeuver to identify a cervical cause of postural instability 2015</t>
  </si>
  <si>
    <t>A. Tribukait, J. Bergenius and K. Brantberg Subjective visual horizontal during follow-up after unilateral vestibular deafferentation with gentamicin 1998</t>
  </si>
  <si>
    <t>World Neurosurg</t>
  </si>
  <si>
    <t>E. L. Turcotte, D. P. Patra, K. R. Abi-Aad, M. E. Welz, P. A. Weisskopf and B. R. Bendok Microvascular Decompression and Transposition of the 8th Cranial Nerve Using a Fenestrated Clip 2020</t>
  </si>
  <si>
    <t>Unilateral tinnitus</t>
  </si>
  <si>
    <t>South Med J</t>
  </si>
  <si>
    <t>J. S. Turner, Jr. A practical approach to the patient with vertigo: an outline of diagnosis and management for the nonspecialist 1975</t>
  </si>
  <si>
    <t>No study was performed</t>
  </si>
  <si>
    <t>H. Tutar, V. B. Tutar, B. Gunduz and Y. A. Bayazit Transmastoid labyrinthectomy for disabling vertigo after cochlear implantation 2014</t>
  </si>
  <si>
    <t>CI</t>
  </si>
  <si>
    <t>Arch Dis Child</t>
  </si>
  <si>
    <t>A. Uneri and D. Turkdogan Evaluation of vestibular functions in children with vertigo attacks 2003</t>
  </si>
  <si>
    <t>International Tinnitus Journal</t>
  </si>
  <si>
    <t>S. Unsal, N. M. Gumus and M. Gunduz Peripheral and central vestibular system findings in Meniere's disease 2019</t>
  </si>
  <si>
    <t>Ugeskrift for laeger</t>
  </si>
  <si>
    <t>J. Urbahnke, M. Rohde, B. Rasmussen, W. Krone and A. A. Jafari Vestibular schwannoma as possible cause for auditory hallucinations in a woman with schizophrenia. [Danish] 2019</t>
  </si>
  <si>
    <t>M. Ushio, T. Murofushi, W. Okita, M. Suzuki and K. Kaga The effectiveness of wedge shoes in patients with insufficient vestibular compensation 2007</t>
  </si>
  <si>
    <t>J Periodontol</t>
  </si>
  <si>
    <t>M. I. Vacas, M. Amer, A. P. Chiarenza, M. A. Luchelli, P. M. Mandalunis and J. C. Elverdin Influence of submandibulectomy on alveolar bone loss in rats 2008</t>
  </si>
  <si>
    <t>M. M. Valença, H. R. C. de Azevedo Filho, M. R. de Souza Ferreira, M. A. Valença, A. V. Krymchantowski, M. F. Valença and L. P. A. Andrade-Valença Secondary stabbing headache associated with intracranial tumors, aneurysms, and arteriovenous malformation: An alarming warning sign 2021</t>
  </si>
  <si>
    <t>Y. Valko, S. C. A. Hegemann, K. P. Weber, D. Straumann and C. J. Bockisch Relative diagnostic value of ocular vestibular evoked potentials and the subjective visual vertical during tilt and eccentric rotation 2011</t>
  </si>
  <si>
    <t>M. J. C. van den Berge, J. M. C. van Dijk, R. H. Free, J. Stienstra, P. van Dijk and B. F. A. M. van der Laan Effect of Direct Stimulation of the Cochleovestibular Nerve on Tinnitus: A Long-Term Follow-Up Study 2017</t>
  </si>
  <si>
    <t>Tinnitus</t>
  </si>
  <si>
    <t>Journal of the Acoustical Society of America</t>
  </si>
  <si>
    <t>S. L. Vanderhei, J. D. Repko and M. Loeb Effects of acoustical stimulation on equilibrium 1974</t>
  </si>
  <si>
    <t>NO UVP</t>
  </si>
  <si>
    <t>D. H. Verdecchia, M. Mendoza, F. Sanguineti and A. C. Binetti Outcomes after vestibular rehabilitation and Wii&lt;sup&gt;&lt;/sup&gt; therapy in patients with chronic unilateral vestibular hypofunction. [Spanish] 2014</t>
  </si>
  <si>
    <t>E. Veroul, D. Sabban, L. Blexmann, B. Frachet, C. Poncet-Wallet and E. Mamelle Predictive factors of vertigo following cochlear implantation in adults 2020</t>
  </si>
  <si>
    <t>CI patients</t>
  </si>
  <si>
    <t>D. Vibert, R. Häusler, A. B. Safran and F. Koerner Diplopia from skew deviation in unilateral peripheral vestibular lesions 1996</t>
  </si>
  <si>
    <t>D. Vibert, P. Liard and R. Häusler Bilateral idiopathic loss of peripheral vestibular function with normal hearing 1995</t>
  </si>
  <si>
    <t>N. Vibert, A. Babalian, M. Serafin, J. P. Gasc, M. Mühlethaler and P. P. Vidal Plastic changes underlying vestibular compensation in the guinea-pig persist in isolated, in vitro whole brain preparations 1999</t>
  </si>
  <si>
    <t>2009 Annual International Conference of the Ieee Engineering in Medicine and Biology Society, Vols 1-20</t>
  </si>
  <si>
    <t>V. V. Vichare, C. Wall, M. D. Balkwill, K. H. Sienko and Ieee Assessing the effect of vibrotactile feedback during continuous multidirectional platform motion: A frequency domain approach 2009</t>
  </si>
  <si>
    <t>book</t>
  </si>
  <si>
    <t>Neurology. Conference: 65th American Academy of Neurology Annual Meeting. San Diego, CA United States. Conference Publication:</t>
  </si>
  <si>
    <t>G. Videla, A. Bisonni, L. Ciancaglini, V. Pytel, J. Norscini, J. Rojas and E. Cristiano 2013</t>
  </si>
  <si>
    <t>R. Vocat, F. Staub, T. Stroppini and P. Vuilleumier Anosognosia for hemiplegia: a clinical-anatomical prospective study 2010</t>
  </si>
  <si>
    <t>Anosognosia</t>
  </si>
  <si>
    <t>L. J. Voß, S. I. Zabaneh, M. Hölzl, H. Olze and K. Stölzel The subjective perception of the vertical—a valuable parameter for determination of peripheral vestibular disorder in Menière’s disease in the chronic phase? 2019</t>
  </si>
  <si>
    <t>Otorinolaryngologie a Foniatrie</t>
  </si>
  <si>
    <t>P. Vrabec, B. Lischkeová, J. Kluh and M. Holcát Experience in functional diagnostics of balance 2004</t>
  </si>
  <si>
    <t>P. A. Wackym, W. A. King, F. G. Barker and D. S. Poe Endoscope-assisted vestibular neurectomy 1998</t>
  </si>
  <si>
    <t>M. Wagemakers, W. Verhagen, B. Borne, D. Venderink, C. Wauters and L. Strobbe Bilateral profound hearing loss due to meningeal carcinomatosis 2005</t>
  </si>
  <si>
    <t>Meningeal carcinomatosis</t>
  </si>
  <si>
    <t>J. H. Wagner, D. Basta, F. Wagner, R. O. Seidl, A. Ernst and I. Todt Vestibular and taste disorders after bilateral cochlear implantation 2010</t>
  </si>
  <si>
    <t>Bilateral CI</t>
  </si>
  <si>
    <t>Br J Urol</t>
  </si>
  <si>
    <t>A. Wakhlu, D. Dalela, R. K. Tandon, H. Chandra and A. K. Wakhlu The single ectopic ureter 1998</t>
  </si>
  <si>
    <t>ectopic ureter</t>
  </si>
  <si>
    <t>Journal of Otolaryngology</t>
  </si>
  <si>
    <t>I. R. Wallace and H. O. Barber Recurrent vestibulopathy 1983</t>
  </si>
  <si>
    <t>R. M. Walsh, A. P. Bath, M. L. Bance, A. Keller and J. A. Rutka Consequences to hearing during the conservative management of vestibular schwannomas 2000</t>
  </si>
  <si>
    <t>R. M. Walsh, A. P. Bath, M. L. Bance, A. Keller, C. H. Tator and J. A. Rutka The natural history of untreated vestibular schwannomas. Is there a role for conservative management? 2000</t>
  </si>
  <si>
    <t>R. M. Walsh, A. P. Bath, M. L. Bance, A. Keller, C. H. Tator and J. A. Rutka The role of conservative management of vestibular schwannomas 2000</t>
  </si>
  <si>
    <t>GMS Curr Top Otorhinolaryngol Head Neck Surg</t>
  </si>
  <si>
    <t>L. E. Walther Procedures for restoring vestibular disorders 2005</t>
  </si>
  <si>
    <t>M. C. Wang, C. Y. Liu, E. C. Yu, H. J. Wu and G. S. Lee Vestibular evoked myogenic potentials in chronic otitis media before and after surgery 2009</t>
  </si>
  <si>
    <t>S. J. Wang, W. J. Weng, F. S. Jaw and Y. H. Young Ocular and cervical vestibular-evoked myogenic potentials: a study to determine whether air- or bone-conducted stimuli are optimal 2010</t>
  </si>
  <si>
    <t>S. J. Wang and Y. H. Young Vestibular evoked myogenic potentials using simultaneous binaural acoustic stimulation 2003</t>
  </si>
  <si>
    <t>P. Wanleenuwat, P. Iwanowski and W. Kozubski Antiganglioside antibodies in neurological diseases 2020</t>
  </si>
  <si>
    <t>T. Watanabe and M. Suzuki Equilibrium test findings in patients with Bell's palsy 2006</t>
  </si>
  <si>
    <t>Bell's palsy</t>
  </si>
  <si>
    <t>J. Waterston Chronic migrainous vertigo 2004</t>
  </si>
  <si>
    <t>J. A. Waterston and G. M. Halmagyi Unilateral vestibulotoxicity due to systemic gentamicin therapy 1998</t>
  </si>
  <si>
    <t>D. B. Welling Clinical manifestations of mutations in the neurofibromatosis type 2 gene in vestibular schwannomas (acoustic neuromas) 1998</t>
  </si>
  <si>
    <t>M. Westhofen [Preoperative vestibular diagnosis in therapy of Menière's disease] 1992</t>
  </si>
  <si>
    <t>Archives of Otolaryngology--Head and Neck Surgery</t>
  </si>
  <si>
    <t>D. B. Wexler, T. W. Fetter and B. J. Gantz Vestibular Schwannoma Presenting With Sudden Facial Paralysis 1990</t>
  </si>
  <si>
    <t>A. S. White, R. L. Taylor, C. McNeill, R. Garsia and M. S. Welgampola Behçet's disease presenting as a peripheral vestibulopathy 2014</t>
  </si>
  <si>
    <t>Behcet 's disease</t>
  </si>
  <si>
    <t>Audiol Res</t>
  </si>
  <si>
    <t>J. White and P. Krakovitz Nystagmus in Enlarged Vestibular Aqueduct: A Case Series 2015</t>
  </si>
  <si>
    <t>LVA</t>
  </si>
  <si>
    <t>J Neurosurg</t>
  </si>
  <si>
    <t>R. G. Whitmore, C. Urban, E. Church, M. Ruckenstein, S. C. Stein and J. Y. Lee Decision analysis of treatment options for vestibular schwannoma 2011</t>
  </si>
  <si>
    <t>Curr Treat Options Neurol</t>
  </si>
  <si>
    <t>S. L. Whitney, A. H. Alghadir and S. Anwer Recent Evidence About the Effectiveness of Vestibular Rehabilitation 2016</t>
  </si>
  <si>
    <t>S. L. Whitney, P. J. Sparto and J. M. Furman Vestibular Rehabilitation and Factors That Can Affect Outcome 2020</t>
  </si>
  <si>
    <t>K. Wilhelmsen and A. Kvåle Examination and treatment of patients with unilateral vestibular damage, with focus on the musculoskeletal system: a case series 2014</t>
  </si>
  <si>
    <t>Front Integr Neurosci</t>
  </si>
  <si>
    <t>D. Wilkinson, R. Morris, W. Milberg and M. Sakel Caloric vestibular stimulation in aphasic syndrome 2013</t>
  </si>
  <si>
    <t>Aphasic syndrome</t>
  </si>
  <si>
    <t>Musculoskelet Sci Pract</t>
  </si>
  <si>
    <t>K. Williams, A. Tarmizi and J. Treleaven Use of neck torsion as a specific test of neck related postural instability 2017</t>
  </si>
  <si>
    <t>Neck related PI</t>
  </si>
  <si>
    <t>Can J Neurol Sci</t>
  </si>
  <si>
    <t>J. Willis, E. A. Atack and G. Kraag Relapsing polychondritis with multifocal neurological abnormalities 1984</t>
  </si>
  <si>
    <t>Relapsing polychondritis</t>
  </si>
  <si>
    <t>J Neurol Phys Ther</t>
  </si>
  <si>
    <t>P. A. Winkler and B. Esses Platform tilt perturbation as an intervention for people with chronic vestibular dysfunction 2011</t>
  </si>
  <si>
    <t>Journal of the Otolaryngological Society of the Republic of China</t>
  </si>
  <si>
    <t>F. C. Wu, J. T. Lai, T. S. Lee and J. K. Hung Retrosigmoid vestibular neurectomy 1997</t>
  </si>
  <si>
    <t>Can Fam Physician</t>
  </si>
  <si>
    <t>V. Wu, E. A. Sykes, M. M. Beyea, M. T. W. Simpson and J. A. Beyea Approach to Ménière disease management 2019</t>
  </si>
  <si>
    <t>Acta Academiae Medicinae Sinicae</t>
  </si>
  <si>
    <t>J. Xu, W. N. Huang, B. Gao and J. M. Zhou Vestibular pathology associated with noise-induced inner ear impairment. [Chinese] 2008</t>
  </si>
  <si>
    <t>Wideochirurgia I Inne Techniki Maloinwazyjne</t>
  </si>
  <si>
    <t>Z. Xu, J. Song, Y. Wang, L. Tan, S. Sun and Y. Meng A comparison of transoral vestibular and bilateral areolar endoscopic thyroidectomy approaches for unilateral papillary thyroid microcarcinomas 2019</t>
  </si>
  <si>
    <t>Unilateral papillary thyroid microcarcinomas</t>
  </si>
  <si>
    <t>E. Yamamoto, C. Mizukami and M. Ohmura Investigation of the external aperture of the vestibular aqueduct in Menière's disease by three-dimensional image analysis 1992</t>
  </si>
  <si>
    <t>T. Yamanaka Neurorehabilitation for the vestibular nervous system 2012</t>
  </si>
  <si>
    <t>T. Yamanaka Electrotactile vestibular sensory substitution based biofeedback therapy on balance disorders 2017</t>
  </si>
  <si>
    <t>T. Yamanaka, Y. Sawai, T. Murai, T. Nishimura and T. Kitahara Long-term effects of electrotactile sensory substitution therapy on balance disorders 2016</t>
  </si>
  <si>
    <t>Y. Yazawa and M. Kitahara Computed tomographic findings around the vestibular aqueduct in meniere' disease 1991</t>
  </si>
  <si>
    <t>Acta Oto-Laryngologica, Supplement</t>
  </si>
  <si>
    <t>Y. Yazawa and M. Kitahara Computerized tomography of the petrous bone in Meniere's disease 1994</t>
  </si>
  <si>
    <t>C. W. Yip and M. Strupp Correlation between dizziness handicap inventory (DHI) and vestibular function in patients with persistent peripheral vestibular disorders 2015</t>
  </si>
  <si>
    <t>C. W. Yip and M. Strupp The Dizziness Handicap Inventory does not correlate with vestibular function tests: a prospective study 2018</t>
  </si>
  <si>
    <t>S. Yomo, Y. Arkha, C. Delsanti, P. H. Roche, J. M. Thomassin and J. Régis Repeat gamma knife surgery for regrowth of vestibular schwannomas 2009</t>
  </si>
  <si>
    <t>Korean Journal of Otorhinolaryngology-Head and Neck Surgery</t>
  </si>
  <si>
    <t>M. H. Yoo Clinical application of video head impulse test in acute vestibular syndrome 2020</t>
  </si>
  <si>
    <t>X. J. Yu, J. S. Thomassen, J. D. Dickman, S. D. Newlands and D. E. Angelaki Long-term deficits in motion detection thresholds and spike count variability after unilateral vestibular lesion 2014</t>
  </si>
  <si>
    <t>Nevrologicheskii Zhurnal</t>
  </si>
  <si>
    <t>M. V. Zamergrad and E. V. Balyazina Vestibular paroxysmia 2016</t>
  </si>
  <si>
    <t>Zh Nevrol Psikhiatr Im S S Korsakova</t>
  </si>
  <si>
    <t>M. V. Zamergrad and O. S. Levin [Metavestibular disorders and disorders of higher vestibular function] 2017</t>
  </si>
  <si>
    <t>Nevrologiya, Neiropsikhiatriya, Psikhosomatika</t>
  </si>
  <si>
    <t>M. V. Zamergrad and S. V. Morozova Modern approaches to drug treatment for vestibular vertigo 2021</t>
  </si>
  <si>
    <t>D. Zanetti, N. Civiero, C. Balzanelli, M. Tonini and A. R. Antonelli Improvement of vestibular compensation by Levo-sulpiride in acute unilateral labyrinthine dysfunction 2004</t>
  </si>
  <si>
    <t>Lin Chung Er Bi Yan Hou Tou Jing Wai Ke Za Zhi</t>
  </si>
  <si>
    <t>X. L. Zeng, J. T. Cen, Z. C. Li, S. Q. Zhang, J. Gu, T. Yuan, G. D. Yin, Z. Y. Wang and X. F. Wu [Vertigo and sensorineural hearing loss due to syphilis: differential diagnosis and treatment] 2016</t>
  </si>
  <si>
    <t>Syphillis</t>
  </si>
  <si>
    <t>Zhonghua Er Bi Yan Hou Tou Jing Wai Ke Za Zhi</t>
  </si>
  <si>
    <t>D. Zhang, Z. Fan, Y. Han, Y. Li and H. Wang [Long-term efficacy of triple semicircular canal occlusion in the treatment of intractable Meniere's disease] 2015</t>
  </si>
  <si>
    <t>D. G. Zhang, Y. F. Lv, Y. C. Han, Y. W. Li, X. F. Li, J. Wang, Y. D. Song, L. G. Kong, H. R. Jian, Z. M. Fan and H. B. Wang Long-term outcomes of triple semicircular canal plugging for the treatment of intractable Meniere's disease: A single center experience of 361 cases 2019</t>
  </si>
  <si>
    <t>Y. Zheng, C. L. Darlington and P. F. Smith Impairment and recovery on a food foraging task following unilateral vestibular deafferentation in rats 2006</t>
  </si>
  <si>
    <t>Animal study (rats)</t>
  </si>
  <si>
    <t>Y. J. Zhou, J. Yu, Y. Z. Wu, L. Tian, Z. Han, J. Wang and F. L. Chi The potential dysfunction of otolith organs in patients after mumps infection 2017</t>
  </si>
  <si>
    <t xml:space="preserve">Mumps </t>
  </si>
  <si>
    <t>C. Zulueta-Santos, O. D. Berumen, R. Manrique-Huarte and N. Perez-Fernandez The effect of intra-tympanic dexamethasone on the vestibular function in patients with recurrent vertigo 2015</t>
  </si>
  <si>
    <t>Fortschritte der Neurologie Psychiatrie.</t>
  </si>
  <si>
    <t>A. Zwergal and M. Dieterich Update on diagnosis and therapy in frequent vestibular and balance disorders. [German] 2021</t>
  </si>
  <si>
    <t>Modelling</t>
  </si>
  <si>
    <t>A. Zwergal, V. Kirsch, J. Gerb, J. Dlugaiczyk, S. Becker-Bense and M. Dieterich [Neuro-otology: at the borders of ear and brain] 2018</t>
  </si>
  <si>
    <t>A. Zwergal, J. Schlichtiger, G. Xiong, R. Beck, L. Günther, R. Schniepp, F. Schöberl, K. Jahn, T. Brandt, M. Strupp, P. Bartenstein, M. Dieterich, M. B. Dutia and C. la Fougère Sequential [(18)F]FDG µPET whole-brain imaging of central vestibular compensation: a model of deafferentation-induced brain plasticity 2016</t>
  </si>
  <si>
    <t>Laryngorhinootologie</t>
  </si>
  <si>
    <t>A. Zwickl, S. Tauber and W. J. Issing [Deafness at Wiskott-Aldrich-syndrome] 2007</t>
  </si>
  <si>
    <t>Wiskott-Aldrich-syndrome</t>
  </si>
  <si>
    <r>
      <t>Abdulrahim, R., Bhandary, B.S.K., Rajeshwary, A. </t>
    </r>
    <r>
      <rPr>
        <i/>
        <sz val="12"/>
        <color rgb="FF333333"/>
        <rFont val="-Apple-System"/>
        <charset val="1"/>
      </rPr>
      <t>et al.</t>
    </r>
    <r>
      <rPr>
        <sz val="12"/>
        <color rgb="FF333333"/>
        <rFont val="-Apple-System"/>
        <charset val="1"/>
      </rPr>
      <t> The Role of Video Head Impulse Test (Vhit) in Diagnosing Benign Paroxysmal Positional Vertigo (BPPV). </t>
    </r>
    <r>
      <rPr>
        <i/>
        <sz val="12"/>
        <color rgb="FF333333"/>
        <rFont val="-Apple-System"/>
        <charset val="1"/>
      </rPr>
      <t>Indian J Otolaryngol Head Neck Surg</t>
    </r>
    <r>
      <rPr>
        <sz val="12"/>
        <color rgb="FF333333"/>
        <rFont val="-Apple-System"/>
        <charset val="1"/>
      </rPr>
      <t> (2021). https://doi.org/10.1007/s12070-020-02351-5</t>
    </r>
  </si>
  <si>
    <t>No chronic symptoms</t>
  </si>
  <si>
    <t>Abdominal compartment syndrome secondary to chronic constipation in MECP2 duplication syndrome</t>
  </si>
  <si>
    <t>MECP2 duplication syndrome</t>
  </si>
  <si>
    <t>Alessandrini M, Viziano A, Pistillo R, Granito I, Basso L, Preziosi N, Micarelli A. Changes in daily energy expenditure and movement behavior in unilateral vestibular hypofunction: Relationships with neuro-otological parameters. J Clin Neurosci. 2021 Sep;91:200-208. doi: 10.1016/j.jocn.2021.07.012. Epub 2021 Jul 17. PMID: 34373028.</t>
  </si>
  <si>
    <t>Chronic symptoms reported?</t>
  </si>
  <si>
    <t>Radiological Configuration of the Vestibular Aqueduct Predicts Bilateral Progression in Meniere's Disease</t>
  </si>
  <si>
    <t>No chronic symptoms, rather evolution to bilateral MD</t>
  </si>
  <si>
    <t>Bilateral Hearing Loss Due to Metastatic Gastric Signet Cell Adenocarcinoma Involving the Internal Auditory Canal and Cerebellopontine Angle</t>
  </si>
  <si>
    <t>Bilateral vestibulopathy</t>
  </si>
  <si>
    <t>Trans Oral Endoscopic Thyroidectomy Vestibular Approach (TOETVA) in Brazil: Safety and complications during learning curve</t>
  </si>
  <si>
    <t>Thyroidectomy</t>
  </si>
  <si>
    <t>Representation of Body Orientation in Vestibular-Defective Patients Before and After Unilateral Vestibular Loss</t>
  </si>
  <si>
    <t>Not chronic (follow up untill 2 months)</t>
  </si>
  <si>
    <t>Analysis of clinical characteristics and risk factors in patients with benign paroxysmal positional vertigo</t>
  </si>
  <si>
    <t>Article in Chines</t>
  </si>
  <si>
    <t>Change of gait after unilateral vestibular neuritis: a prospective longitudinal observation study</t>
  </si>
  <si>
    <t>No chronic symptoms reported (only gait assessment)</t>
  </si>
  <si>
    <t>Presentation of motor neuron disease in a patient with weight loss and acute-on-chronic respiratory failure</t>
  </si>
  <si>
    <t>Respiratory failure</t>
  </si>
  <si>
    <t>The Efficient Dizziness History and Exam</t>
  </si>
  <si>
    <t>XIRP2 deficiency: A disorder of deafness, recurrent pancreatitis and cardiomyopathy</t>
  </si>
  <si>
    <t xml:space="preserve">
Interaction Between Chronic Endometritis Caused Endometrial Microbiota Disorder and Endometrial Immune Environment Change in Recurrent Implantation Failure</t>
  </si>
  <si>
    <t>Endometrial microbiota disorder</t>
  </si>
  <si>
    <t xml:space="preserve">
Transoral robotic thyroidectomy versus transoral endoscopic thyroidectomy: a propensity-score-matched analysis of surgical outcomes</t>
  </si>
  <si>
    <t xml:space="preserve">
Persistent Sexual Dysfunction in SSRI Users: Scoping Review and Presentation of 93 Cases from the Netherlands</t>
  </si>
  <si>
    <t>Meniere's disease: Medical management, rationale for vestibular preservation and suggested protocol in medical failure</t>
  </si>
  <si>
    <t>Is erectile dysfunction an early clinical symptom of chronic kidney disease?</t>
  </si>
  <si>
    <t>Chronic kidney cisease</t>
  </si>
  <si>
    <t xml:space="preserve">
Interventions for weight loss in people with chronic kidney disease who are overweight or obese</t>
  </si>
  <si>
    <t xml:space="preserve">
Personality and psychopathology in Ménière's disease</t>
  </si>
  <si>
    <t>Chronic?</t>
  </si>
  <si>
    <t>Full text unavailable?</t>
  </si>
  <si>
    <t xml:space="preserve">
Pulmonary hypertension from chronic thromboembolic disease masquerading as asthma in a pediatric patient</t>
  </si>
  <si>
    <t xml:space="preserve">
Recurrent Vestibular Symptoms Not Otherwise Specified: Clinical Characteristics Compared With Vestibular Migraine and Meniere's Disease</t>
  </si>
  <si>
    <t>Unilateral?</t>
  </si>
  <si>
    <t>No vestibular functional assessment</t>
  </si>
  <si>
    <t>Benign recurrent vestibulopathy: MRI and vestibular tests results in a series of 128 cases</t>
  </si>
  <si>
    <t>Symptoms reported?</t>
  </si>
  <si>
    <t>No chronic symptoms are reported</t>
  </si>
  <si>
    <t xml:space="preserve">
How to do and why perform the skull vibration-induced nystagmus test</t>
  </si>
  <si>
    <t>Unclear based on abstract if study was performed/symptoms were collected?</t>
  </si>
  <si>
    <t xml:space="preserve">
Peritoneal dialysis for treatment refractory heart failure and liver cirrhosis. [German]</t>
  </si>
  <si>
    <t>"Clinical Aspects of Chronic Granulomatous Disease in Upper Egypt"</t>
  </si>
  <si>
    <t>Chronic granulomatous disease</t>
  </si>
  <si>
    <t>Recurrent vestibulopathy: are cVEMP, oVEMP and inner ear MRI useful to distinguish patients with Meniere's disease and vestibular migraine?</t>
  </si>
  <si>
    <t>Recurrent vertigo?</t>
  </si>
  <si>
    <t>Not clear wether chronic?</t>
  </si>
  <si>
    <t xml:space="preserve">
Symptom-based clusters in patients with advanced chronic organ failure identify different trajectories of symptom variations</t>
  </si>
  <si>
    <t>Chronic organ failure</t>
  </si>
  <si>
    <t xml:space="preserve">
Autoantibodies to vasoregulative g-protein-coupled receptors correlate with symptom severity, autonomic dysfunction and disability in myalgic encephalomyelitis/chronic fatigue syndrome</t>
  </si>
  <si>
    <t>Chronic fatigue syndrome</t>
  </si>
  <si>
    <t>Investigation of endolymphatic hydrops positivity rates in patients with recurrent audiovestibular symptoms using inner ear magnetic resonance imaging</t>
  </si>
  <si>
    <t>Not clear wether UVD patients? Check on full text?</t>
  </si>
  <si>
    <t>Not all patients underwent vestibular function assessment</t>
  </si>
  <si>
    <t>Effects of betahistine on the development of vestibular compensation after unilateral labyrinthectomy in rats</t>
  </si>
  <si>
    <t>Occlusive retinal vasculopathy with macular branch retinal artery occlusion as a leading sign of atypical hemolytic uremic syndrome - a case report</t>
  </si>
  <si>
    <t>Hemolytic uremic syndrome</t>
  </si>
  <si>
    <t>Instrumented Gait Analysis to Identify Persistent Deficits in Gait Stability in Adults With Chronic Vestibular Loss</t>
  </si>
  <si>
    <t>Check for chronic symptoms?</t>
  </si>
  <si>
    <t>No vestibular functiona assessment</t>
  </si>
  <si>
    <t xml:space="preserve">
Vestibular Function in Children and Adults Before and After Unilateral or Sequential Bilateral Cochlear Implantation</t>
  </si>
  <si>
    <t>Cochlear implantation</t>
  </si>
  <si>
    <t>Efficacy and Durability of Intratympanic Gentamicin Treatment for Meniere's Disease</t>
  </si>
  <si>
    <t>Vestibular Rehabilitation for Peripheral Vestibular Hypofunction: An Updated Clinical Practice Guideline From the Academy of Neurologic Physical Therapy of the American Physical Therapy Association</t>
  </si>
  <si>
    <t>Practice guideline</t>
  </si>
  <si>
    <t>The Effect of Symptom Clusters and Sleep Disorder on Quality of Life among Patients with Chronic Obstructive Pulmonary Disease</t>
  </si>
  <si>
    <t>COPD</t>
  </si>
  <si>
    <t xml:space="preserve">
Changes in pattern of presentation of patients with unilateral vestibular schwannoma over two decades: Influence of cell phone use in early diagnosis</t>
  </si>
  <si>
    <t>Prevalence of fabry disease in men with tinnitus and sensorineural hearing loss</t>
  </si>
  <si>
    <t>Fabry disease</t>
  </si>
  <si>
    <t xml:space="preserve">
Complications and prognosis associated with intra-tympanic steroid injection to treat sudden sensorineural hearing impairment</t>
  </si>
  <si>
    <t>Hearing impairment</t>
  </si>
  <si>
    <t>High score of dizziness-handicap-inventory (DHI) in patients with chronic musculoskeletal pain makes a chronic vestibular disorder probable</t>
  </si>
  <si>
    <t>Diagnose of mc-BPPV is not specified</t>
  </si>
  <si>
    <t xml:space="preserve">
Hemophagocytic lymphohistiocytosis in a child with chronic granulomatous disease: A rare complication of a rare disorder</t>
  </si>
  <si>
    <t xml:space="preserve">
Anti-NMDA Receptor encephalitis presenting with autonomic dysfunction</t>
  </si>
  <si>
    <t xml:space="preserve">
The Efficacy of the Half Somersault Maneuver in Comparison to the Epley Maneuver in Patients with Benign Paroxysmal Positional Vertigo</t>
  </si>
  <si>
    <t>No chronic symptoms (not over 1 months post treatment)</t>
  </si>
  <si>
    <t>Test Batteries and the Diagnostic Algorithm for Chronic Vestibular Syndromes</t>
  </si>
  <si>
    <t xml:space="preserve">
Direct Evidence of Endothelial Dysfunction and Glycocalyx Loss in Dermal Biopsies of Patients With Chronic Kidney Disease and Their Association With Markers of Volume Overload</t>
  </si>
  <si>
    <t>Chronic kidney disease</t>
  </si>
  <si>
    <t>Meniere's disease</t>
  </si>
  <si>
    <t xml:space="preserve">
A case of trichohepatoenteric syndrome due to biallelic damaging variants in TTC37A</t>
  </si>
  <si>
    <t xml:space="preserve">
Efficacy and safety of oral corticosteroids and olfactory training in the management of COVID-19-related loss of smell</t>
  </si>
  <si>
    <t>Covid</t>
  </si>
  <si>
    <t>The Effect of Supervision in Vestibular Rehabilitation in Patients with Acute or Chronic Unilateral Vestibular Dysfunction: A Systematic Review</t>
  </si>
  <si>
    <t xml:space="preserve">
Endocrine system dysfunction and chronic heart failure: a clinical perspective</t>
  </si>
  <si>
    <t>Chronic heart failure</t>
  </si>
  <si>
    <t xml:space="preserve">
Clinical Subtypes and vHIT Parameters in a Population With Bilateral Vestibulopathy</t>
  </si>
  <si>
    <t xml:space="preserve">
Clinical characteristics in unilateral vestibular atelectasis</t>
  </si>
  <si>
    <t>Inclusion of atelectasis? In the abstract, the following is reported: 65% had complete unilateral areflexia</t>
  </si>
  <si>
    <t>Transcanal Transvestibular Endoscopic Neurectomy: First Experience</t>
  </si>
  <si>
    <t>No vestibular functional assessment post surgery</t>
  </si>
  <si>
    <t>Complete resolution of vertigo 6 months post surgery</t>
  </si>
  <si>
    <t xml:space="preserve">
Allogeneic hematopoietic stem cell transplant for chronic granulomatous disease: A single-center 10-year retrospective series</t>
  </si>
  <si>
    <t>Koos grade IV vestibular schwannomas: considerations on a consecutive series of 60 cases-searching for the balance between preservation of function and maximal tumor removal</t>
  </si>
  <si>
    <t>Chronic post surgery? Long term follow-up?</t>
  </si>
  <si>
    <t>No chronic symptoms reported post surgery</t>
  </si>
  <si>
    <t>Unilateral Pupil Sparing: Viral Oculomotor Neuritis With Concomitant Vestibular Neuritis</t>
  </si>
  <si>
    <t xml:space="preserve">
Improved Speech Intelligibility in Subjects With Stable Sensorineural Hearing Loss Following Intratympanic Dosing of FX-322 in a Phase 1b Study</t>
  </si>
  <si>
    <t>Sensorineural Hearing Loss</t>
  </si>
  <si>
    <t xml:space="preserve">
Impact of childhood maltreatment on outcomes of antidepressant medication in chronic and/or recurrent depression</t>
  </si>
  <si>
    <t>Depression</t>
  </si>
  <si>
    <t>Changes in body composition in unilateral vestibular hypofunction: relationships between bioelectrical impedance analysis and neuro-otological parameters</t>
  </si>
  <si>
    <t>Sleep Performance and Chronotype Behavior in Unilateral Vestibular Hypofunction</t>
  </si>
  <si>
    <t xml:space="preserve">
Heart failure associated with ustekinumab therapy for treatment of crohn's disease</t>
  </si>
  <si>
    <t xml:space="preserve">
Dilatation of the Endolymphatic Space in the Ampulla of the Posterior Semicircular Canal: A New Clinical Finding Detected on Magnetic Resonance Imaging</t>
  </si>
  <si>
    <t>Endolymphatic space in the ampulla of the PSCC</t>
  </si>
  <si>
    <t xml:space="preserve">
Chronic recurrent multifocal osteomyelitis causing optic neuropathy</t>
  </si>
  <si>
    <t>Osteomyelitis</t>
  </si>
  <si>
    <t>Health Disorder Assosiated with Permanent Disability as the Sign of Bodily Harm</t>
  </si>
  <si>
    <t>No UVD</t>
  </si>
  <si>
    <t>Establishment of a murine model of acute-on-chronic liver failure with multi-organ dysfunction</t>
  </si>
  <si>
    <t>Liver failure</t>
  </si>
  <si>
    <t>Comparison of Transoral Thyroidectomy Vestibular Approach and Unilateral Axillobreast Approach for Endoscopic Thyroidectomy: A Prospective Cohort Study</t>
  </si>
  <si>
    <t xml:space="preserve">
Spectrum of complications of patients with chronic kidney disease on maintenance continuous ambulatory peritoneal dialysis: An experience of tertiary nephrology center in Najaf City-Iraq</t>
  </si>
  <si>
    <t xml:space="preserve">
Incidence of Developing Contralateral Ménière’s Disease in Patients Undergoing Transmastoid Labyrinthectomy for Unilateral Ménière’s Disease</t>
  </si>
  <si>
    <t>No chronic symptoms after surgery are reported (only for contralateral ear)</t>
  </si>
  <si>
    <t xml:space="preserve">
DISCOHAT: An acronym to describe the spectrum of symptoms related to bilateral vestibulopathy</t>
  </si>
  <si>
    <t xml:space="preserve">
Unilateral mimicking bilateral BPPV- a forgotten entity? Characteristics of a large cohort of patients, comparison with posterior canal BPPV and clinical implications</t>
  </si>
  <si>
    <t>Audiological Patterns in Patients with Autoimmune Hearing Loss</t>
  </si>
  <si>
    <t>Autoimmune hearing loss</t>
  </si>
  <si>
    <t xml:space="preserve">
l-Theanine ameliorates motor deficit, mitochondrial dysfunction, and neurodegeneration against chronic tramadol induced rats model of Parkinson's disease</t>
  </si>
  <si>
    <t>Animal study - parkinson</t>
  </si>
  <si>
    <t xml:space="preserve">
Long-Term Vestibular Outcomes in Cochlear Implant Recipients</t>
  </si>
  <si>
    <t xml:space="preserve">
Olfactory dysfunction in SARS-CoV-2 infection: Focus on odorant specificity and chronic persistence</t>
  </si>
  <si>
    <t>Trial of average volume-assured pressure support (AVAPS) to treat hypoventilation in a child with rapid-onset obesity with hypothalamic dysfunction, hypoventilation, and autonomic dysregulation (ROHHAD) and systolic heart failure</t>
  </si>
  <si>
    <t xml:space="preserve">
Proposal for a Unitary Anatomo-Clinical and Radiological Classification of Third Mobile Window Abnormalities</t>
  </si>
  <si>
    <t>Third window abnormalities</t>
  </si>
  <si>
    <t xml:space="preserve">
Mahvash disease: A case of recurrent liver failure in the setting of octreotide administration</t>
  </si>
  <si>
    <t xml:space="preserve">
Clinical Practice Guideline: Tympanostomy Tubes in Children (Update)</t>
  </si>
  <si>
    <t>Clinical Practice Guideline</t>
  </si>
  <si>
    <t>Executive Summary of Clinical Practice Guideline on Tympanostomy Tubes in Children (Update)</t>
  </si>
  <si>
    <t xml:space="preserve">
Vestibular function testing in the 21st century: video head impulse test, vestibular evoked myogenic potential, video nystagmography; which tests will provide answers?</t>
  </si>
  <si>
    <t xml:space="preserve">
Chronic kidney disease in patients with recurrent nephrolithiasis and concomitant cardiovascular disease. [Russian]</t>
  </si>
  <si>
    <t>Evaluation of the Video Ocular Counter-Roll (vOCR) as a New Clinical Test of Otolith Function in Peripheral Vestibulopathy</t>
  </si>
  <si>
    <t>No chronic symptom reported</t>
  </si>
  <si>
    <t>Signs of spatial neglect in unilateral peripheral vestibulopathy</t>
  </si>
  <si>
    <t>No chronic symptoms reported, no questionnaires</t>
  </si>
  <si>
    <t xml:space="preserve">
Expression profiling suggests loss of surface integrity and failure of regenerative repair as major driving forces for chronic obstructive pulmonary disease progression</t>
  </si>
  <si>
    <t xml:space="preserve">
Different Types of Environmental Stressors Could Have Disruptive or Constructive Effects on Vestibular Compensation</t>
  </si>
  <si>
    <t>Gray-Scale Inversion on High Resolution Computed Tomography of the Temporal Bone: An Observational Study</t>
  </si>
  <si>
    <t>No clear UVD</t>
  </si>
  <si>
    <t>Meniere's disease and vestibular migraine: Similarities, differences, and relationships from the viewpoint of physiological examinations. [Japanese]</t>
  </si>
  <si>
    <t>Altered Resting-State Intranetwork and Internetwork Functional Connectivity in Patients With Chronic Unilateral Vestibulopathy</t>
  </si>
  <si>
    <t>MR Imaging of Cochlear Modiolus and Endolymphatic Hydrops in Patients With Meniere's Disease</t>
  </si>
  <si>
    <t>No chronic symptoms reported</t>
  </si>
  <si>
    <t>Nystagmus: Diagnosis, Topographic Anatomical Localization and Therapy</t>
  </si>
  <si>
    <t>Pattern analysis of peripheral-vestibular deficits with machine learning using hierarchical clustering</t>
  </si>
  <si>
    <t>The assessment of fukuda stepping test results in prognosis of benign paroxysmal postural vertigo</t>
  </si>
  <si>
    <t xml:space="preserve">
Cortical and subcortical gray matter changes in patients with chronic tinnitus sustaining after vestibular schwannoma surgery</t>
  </si>
  <si>
    <t xml:space="preserve">Postoperative tinnitus? </t>
  </si>
  <si>
    <t>Secondary stabbing headache associated with intracranial tumors, aneurysms, and arteriovenous malformation: An alarming warning sign</t>
  </si>
  <si>
    <t>Stabbing headache</t>
  </si>
  <si>
    <t xml:space="preserve">
Recurrent Episodes of Fluid Retention in a Patient with Heart Failure and Chronic Kidney Disease: The Additional Value of Implantable Monitoring Systems</t>
  </si>
  <si>
    <t>Heart failure and chronic kidney disease</t>
  </si>
  <si>
    <t xml:space="preserve">
Predictive factors of vertigo following cochlear implantation in adults</t>
  </si>
  <si>
    <t>Primary Pleural Extra-Nodal Marginal Zone B-Cell Lymphoma of Mucosa-Associated Lymphoid Tissue Presenting as Unilateral Pleural Effusion</t>
  </si>
  <si>
    <t>Persistent Postural-Perceptual Dizziness: Precipitating Conditions, Co-morbidities and Treatment With Cognitive Behavioral Therapy</t>
  </si>
  <si>
    <t xml:space="preserve">
The prognostic impact of mechanical atrial dysfunction and atrial fibrillation in heart failure with preserved ejection fraction</t>
  </si>
  <si>
    <t>Heart failure</t>
  </si>
  <si>
    <t>REM sleep without atonia and vestibular-evoked myogenic potentials: clinical brainstem dysfunction in early-stage Parkinson's disease and isolated REM sleep behavior disorder</t>
  </si>
  <si>
    <t>Parkinson</t>
  </si>
  <si>
    <t>Head Roll-Tilt Subjective Visual Vertical Test in the Diagnosis of Persistent Postural-Perceptual Dizziness</t>
  </si>
  <si>
    <t>Recurrent pancreatitis increases risk of inflammatory bowel disease in U.S. Children: Early warning sign or contributory risk factor?</t>
  </si>
  <si>
    <t>Inflammatory bowel disease</t>
  </si>
  <si>
    <t xml:space="preserve">
The role of mitochondria in acute kidney injury and chronic kidney disease and its therapeutic potential</t>
  </si>
  <si>
    <t>Kidney disease</t>
  </si>
  <si>
    <t>Neuronal intranuclear inclusion disease presented with recurrent vestibular migraine-like attack: a case presentation</t>
  </si>
  <si>
    <t>Migraine attack</t>
  </si>
  <si>
    <t>Safety and surgical outcomes of transoral endoscopic thyroidectomy vestibular approach for papillary thyroid cancer: A two-centre study</t>
  </si>
  <si>
    <t>Thyroid cancer</t>
  </si>
  <si>
    <t>Continuous versus intermittent use of furosemide in patients with heart failure and moderate chronic renal dysfunction</t>
  </si>
  <si>
    <t>Renal dysfunction</t>
  </si>
  <si>
    <t>Longitudinal whole-brain metabolic network changes following acute unilateral vestibulopathy</t>
  </si>
  <si>
    <t>Update on diagnosis and therapy in frequent vestibular and balance disorders</t>
  </si>
  <si>
    <t>No study performed</t>
  </si>
  <si>
    <t>References excluded based on abstract and title</t>
  </si>
  <si>
    <t>References excluded based on full text</t>
  </si>
  <si>
    <t>Total</t>
  </si>
  <si>
    <t>Reason for exclusion:</t>
  </si>
  <si>
    <t>Source</t>
  </si>
  <si>
    <t xml:space="preserve">Type of exclusion </t>
  </si>
  <si>
    <t>Potentially relevant citations identified:</t>
  </si>
  <si>
    <t>This flow chart can be adapted according to the needs of the study !</t>
  </si>
  <si>
    <t>e.g. delete the "reason for exclusion" items not used, specify the type of "relevant studies" selected...</t>
  </si>
  <si>
    <t>Based on title and abstract evaluation, citations excluded:</t>
  </si>
  <si>
    <t>Reasons:</t>
  </si>
  <si>
    <t>Studies retrieved for more detailed evaluation:</t>
  </si>
  <si>
    <t>Based on full text evaluation, studies excluded:</t>
  </si>
  <si>
    <t>Additional potentially relevant citations (hand searching):</t>
  </si>
  <si>
    <t>Relevant studies:</t>
  </si>
  <si>
    <t>The Role of Video Head Impulse Test (Vhit) in Diagnosing Benign Paroxysmal Positional Vertigo (BPPV)</t>
  </si>
  <si>
    <t>Pos-084 a Rare Genetic Disorder Presenting as Recurrent Urinary Tract Infection in Children</t>
  </si>
  <si>
    <t>Kidney International Reports</t>
  </si>
  <si>
    <t>Effects of a walking program in patients with chronic unilateral vestibular hypofunction</t>
  </si>
  <si>
    <t>J Phys Ther Sci</t>
  </si>
  <si>
    <t>The Association of Left Ventricular Diastolic Dysfunction and Heart Failure in Patients with Chronic Kidney Disease</t>
  </si>
  <si>
    <t>Nephrology Dialysis Transplantation</t>
  </si>
  <si>
    <t>Characterization of Thyroid Hormones Antivertigo Effects in a Rat Model of Excitotoxically-Induced Vestibulopathy</t>
  </si>
  <si>
    <t>A novel model of chronic kidney disease and heart failure with preserved ejection fraction</t>
  </si>
  <si>
    <t>Machine learning method intervention: Determine proper screening tests for vestibular disorders</t>
  </si>
  <si>
    <t>Peritoneal dialysis for treatment refractory heart failure and liver cirrhosis. [German]</t>
  </si>
  <si>
    <t>Nephrologe</t>
  </si>
  <si>
    <t>Four cases of audio-vestibular disorders related to immunisation with SARS-CoV-2 mRNA vaccines</t>
  </si>
  <si>
    <t>Int J Audiol</t>
  </si>
  <si>
    <t>Clinical impact of vital sign abnormalities in patients admitted with acute exacerbation of chronic obstructive pulmonary disease: an observational study using continuous wireless monitoring</t>
  </si>
  <si>
    <t>Internal and emergency medicine</t>
  </si>
  <si>
    <t>The Navigation Ability Test (NAT 2.0): From Football Player Performance to Balance Rehabilitation in Chronic Unilateral Vestibular Loss</t>
  </si>
  <si>
    <t>Audiology Research</t>
  </si>
  <si>
    <t>Navigation strategies in patients with vestibular loss tested in a virtual reality T-maze</t>
  </si>
  <si>
    <t>Vestibular syndromes after COVID-19 vaccination: A prospective cohort study</t>
  </si>
  <si>
    <t>Delineating neural responses and functional connectivity changes during vestibular and nociceptive stimulation reveal the uniqueness of cortical vestibular processing</t>
  </si>
  <si>
    <t>Scandinavian Journal of Pain</t>
  </si>
  <si>
    <t>Development of a patient-reported outcome measure for the assessment of symptom burden in pediatric chronic kidney disease (PRO-Kid)</t>
  </si>
  <si>
    <t>Pediatric Nephrology</t>
  </si>
  <si>
    <t>Variation in global COVID-19 symptoms by geography and by chronic disease: A global survey using the COVID-19 Symptom Mapper</t>
  </si>
  <si>
    <t>eClinicalMedicine</t>
  </si>
  <si>
    <t>Case report: Acute vestibular syndrome and cerebellitis in anti-Yo paraneoplastic syndrome</t>
  </si>
  <si>
    <t>Artificial intelligence for early stroke diagnosis in acute vestibular syndrome</t>
  </si>
  <si>
    <t>Chronic Recurrent Multifocal Osteomyelitis Associated With Inflammatory Bowel Disease Successfully Treated With Infliximab</t>
  </si>
  <si>
    <t>Pediatric Infection and Vaccine</t>
  </si>
  <si>
    <t>End stage renal disease and short bowel syndrome the challenges of managing dual organ failure: A case presentation</t>
  </si>
  <si>
    <t>Journal of Parenteral and Enteral Nutrition</t>
  </si>
  <si>
    <t>eP022: Action myoclonus-renal failure syndrome: An atypical storage disorder with a treatment dilemma</t>
  </si>
  <si>
    <t>Genetics in Medicine</t>
  </si>
  <si>
    <t>Nurses' symptom management and views on death and caring for heart failure and chronic obstructive pulmonary disease</t>
  </si>
  <si>
    <t>International journal of palliative nursing</t>
  </si>
  <si>
    <t>Acute Limb Ischemia in Cogan Syndrome</t>
  </si>
  <si>
    <t>American Journal of Case Reports</t>
  </si>
  <si>
    <t>A Predictive Model of Bilateral Sensorineural Hearing Loss in Meniere Disease Using Clinical Data</t>
  </si>
  <si>
    <t>Ear and Hearing</t>
  </si>
  <si>
    <t>Depression scores and quality of life of vertiginous patients, suffering from different vestibular disorders</t>
  </si>
  <si>
    <t>Chronic recurrent multifocal osteomyelitis causing optic neuropathy</t>
  </si>
  <si>
    <t>Journal of AAPOS</t>
  </si>
  <si>
    <t>Common and uncommon audio-vestibular findings in COVID-19 patients</t>
  </si>
  <si>
    <t>Indian Journal of Gastroenterology</t>
  </si>
  <si>
    <t>Correlation of meiboscale symptom score and sign score for primary meibomian gland dysfunction in Indian eyes - A cross-sectional study</t>
  </si>
  <si>
    <t>Indian journal of ophthalmology</t>
  </si>
  <si>
    <t>Etiology, Comorbidities, and Health Service Use in a Clinical Cohort of Children With Hearing Loss</t>
  </si>
  <si>
    <t>Low Frequency Air-Bone Gap in Meniere's Disease: Relationship With Magnetic Resonance Imaging Features of Endolymphatic Hydrops</t>
  </si>
  <si>
    <t>Vestibular disorders in patients after COVID-19 infection</t>
  </si>
  <si>
    <t>Long-Term Left-Ventricular Assist Device Support in a Patient with Systemic Lupus Erythematosus</t>
  </si>
  <si>
    <t>Journal of the American College of Cardiology</t>
  </si>
  <si>
    <t>Proposal for a Unitary Anatomo-Clinical and Radiological Classification of Third Mobile Window Abnormalities</t>
  </si>
  <si>
    <t>Living Well With Kidney Disease and Effective Symptom Management: Consensus Conference Proceedings</t>
  </si>
  <si>
    <t>Clinical Practice Guideline: Tympanostomy Tubes in Children (Update)</t>
  </si>
  <si>
    <t>Vestibular function testing in the 21st century: video head impulse test, vestibular evoked myogenic potential, video nystagmography; which tests will provide answers?</t>
  </si>
  <si>
    <t>Botox (OnabotulinumtoxinA) for Treatment of Migraine Symptoms: A Systematic Review</t>
  </si>
  <si>
    <t>Pain Res Manag</t>
  </si>
  <si>
    <t>J Magn Reson Imaging</t>
  </si>
  <si>
    <t>Vestibular paroxysmia: clinical characteristics and long-term course</t>
  </si>
  <si>
    <t>Acute unilateral vestibulopathy/vestibular neuritis: Diagnostic criteria</t>
  </si>
  <si>
    <t>Measure of Central Vestibular Compensation: A Review</t>
  </si>
  <si>
    <t>Subjective perception of activity level: A prognostic factor for developing chronic dizziness after vestibular schwannoma resection?</t>
  </si>
  <si>
    <t>Long-term efficacy of vestibular neurotomy in disabling Ménière's disease and Tumarkin drop attacks</t>
  </si>
  <si>
    <t>Unilateral vestibular weakness: an often under-recognized entity. Is symptom improvement feasible?</t>
  </si>
  <si>
    <t>Hearing, Balance and Communication</t>
  </si>
  <si>
    <t>Compensatory saccades differ between those with vestibular hypofunction and multiple sclerosis pointing to unique roles for peripheral and central vestibular inputs</t>
  </si>
  <si>
    <t>Heart failure-type symptom scores in chronic kidney disease: The importance of body mass index</t>
  </si>
  <si>
    <t>International Journal of Obesity</t>
  </si>
  <si>
    <t>Low-Dose Intratympanic Gentamicin for Unilateral Meniere's Disease: Accuracy of Early Vestibulo-Ocular Reflex Gain Reduction in Predicting Long-Term Clinical Outcome</t>
  </si>
  <si>
    <t>[Rare tumor of internal auditory canal]</t>
  </si>
  <si>
    <t>The Spectrum of Vestibular Disorders Presenting With Acute Continuous Vertigo</t>
  </si>
  <si>
    <t>Frontiers in Neuroscience</t>
  </si>
  <si>
    <t>Oculomotor and Perceptual Measures of Visual Motion Sensitivity in Patients With Chronic Dizziness Symptoms</t>
  </si>
  <si>
    <t>Ear and hearing</t>
  </si>
  <si>
    <t>An analyzation on the characterization of frequency tuning of vestibular evoked myogenic potential in patients with unilateral vestibular hypofunction. [Chinese]</t>
  </si>
  <si>
    <t>Spontaneously reported persistent symptoms related to coronavirus disease 2019 one year after hospital discharge: A retrospective cohort single-center study</t>
  </si>
  <si>
    <t>Schmerz</t>
  </si>
  <si>
    <t>Average Volume-Assured Pressure Support Ventilation to Avoid Recurrent Intubation due to Respiratory Failure</t>
  </si>
  <si>
    <t>Journal of the American Geriatrics Society</t>
  </si>
  <si>
    <t>All vestibular patients with vertigo</t>
  </si>
  <si>
    <t>No UVH</t>
  </si>
  <si>
    <t>Chronic obstructive pulmonary disease</t>
  </si>
  <si>
    <t>Cogan syndrome</t>
  </si>
  <si>
    <t>Not UVH</t>
  </si>
  <si>
    <t>acute-on chronic liver failure</t>
  </si>
  <si>
    <t>meibomian gland dysfunction</t>
  </si>
  <si>
    <t>Systemic lupus erythematosus</t>
  </si>
  <si>
    <t>Diagnostic criteria</t>
  </si>
  <si>
    <t>Not test procedures</t>
  </si>
  <si>
    <t>Article in Chinese</t>
  </si>
  <si>
    <t>Same data with other study</t>
  </si>
  <si>
    <t>Systemic muscle dysfunction in chronic heart failure is associated with enhanced myofibrillar protein breakdown but preserved muscle mass</t>
  </si>
  <si>
    <t>Clinical Nutrition</t>
  </si>
  <si>
    <t>Hippocampal gray matter volume in bilateral vestibular failure</t>
  </si>
  <si>
    <t>Human Brain Mapping</t>
  </si>
  <si>
    <t>Vestibular insufficiency following unilateral vestibular deafferentation</t>
  </si>
  <si>
    <t>Australian Journal of Otolaryngology</t>
  </si>
  <si>
    <t>Risk factors for persistent and new chronic opioid use in patients undergoing total hip arthroplasty: A retrospective cohort study</t>
  </si>
  <si>
    <t>BMJ Open</t>
  </si>
  <si>
    <t>Contribution of permanent atrial fibrillation in course and progression of renal dysfunction in patients with chronic heart failure</t>
  </si>
  <si>
    <t>European Journal of Heart Failure</t>
  </si>
  <si>
    <t>Liver involvement in celiac disease</t>
  </si>
  <si>
    <t>Indian Journal of Pediatrics</t>
  </si>
  <si>
    <t>Impact of renal transplantation on erectile dysfunction due to chronic renal failure in male patients</t>
  </si>
  <si>
    <t>Indian Journal of Urology. Conference: 49th Annual Conference of Urological Society of India, USICON</t>
  </si>
  <si>
    <t>Niemann-pick disease type C cannot always be excluded in infants with fulminant liver failure prior to transplantation</t>
  </si>
  <si>
    <t>Monatsschrift fur Kinderheilkunde</t>
  </si>
  <si>
    <t>Not chronic symptoms</t>
  </si>
  <si>
    <t>chronic heart failure</t>
  </si>
  <si>
    <t>bilateral vestibular failure</t>
  </si>
  <si>
    <t>hip arthroplasty</t>
  </si>
  <si>
    <t>renal dysfunction</t>
  </si>
  <si>
    <t>celiac disease</t>
  </si>
  <si>
    <t>chronic renal failure</t>
  </si>
  <si>
    <t>The efficacy of continuous nursing care for patients with chronic obstructive pulmonary disease: A randomized controlled trial protocol</t>
  </si>
  <si>
    <t>Medicine (United States)</t>
  </si>
  <si>
    <t xml:space="preserve">Niemann-pick disease type C </t>
  </si>
  <si>
    <t>Cmv Infection and Acute Cellular Rejection Are Associated with Risk of Recurrent Primary Sclerosing Cholangitis and Graft Failure after Liver Transplantation</t>
  </si>
  <si>
    <t>Hepatology</t>
  </si>
  <si>
    <t>Liver Transplantation</t>
  </si>
  <si>
    <t>chronic obstructive pulmonary diseas</t>
  </si>
  <si>
    <t>sr</t>
  </si>
  <si>
    <t>f_selection</t>
  </si>
  <si>
    <t>f_rejection</t>
  </si>
  <si>
    <t>Type_of_exclusion</t>
  </si>
  <si>
    <t>reason_for_exclsuion</t>
  </si>
  <si>
    <t>final_selection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</si>
</sst>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Arial"/>
    </font>
    <font>
      <sz val="10"/>
      <name val="Arial"/>
      <family val="2"/>
    </font>
    <font>
      <sz val="8"/>
      <name val="Arial"/>
      <family val="2"/>
    </font>
    <font>
      <sz val="12"/>
      <name val="Arial"/>
      <family val="2"/>
    </font>
    <font>
      <b/>
      <sz val="12"/>
      <name val="Arial"/>
      <family val="2"/>
    </font>
    <font>
      <i/>
      <sz val="10"/>
      <name val="Arial"/>
      <family val="2"/>
    </font>
    <font>
      <i/>
      <sz val="10"/>
      <name val="Arial"/>
      <family val="2"/>
    </font>
    <font>
      <sz val="10"/>
      <name val="Arial"/>
      <family val="2"/>
    </font>
    <font>
      <b/>
      <sz val="10"/>
      <name val="Arial"/>
      <family val="2"/>
    </font>
    <font>
      <sz val="14"/>
      <name val="Arial"/>
      <family val="2"/>
    </font>
    <font>
      <b/>
      <sz val="14"/>
      <name val="Arial"/>
      <family val="2"/>
    </font>
    <font>
      <sz val="11"/>
      <name val="Arial"/>
      <family val="2"/>
    </font>
    <font>
      <b/>
      <sz val="11"/>
      <name val="Arial"/>
      <family val="2"/>
    </font>
    <font>
      <b/>
      <sz val="14"/>
      <name val="Arial"/>
      <family val="2"/>
    </font>
    <font>
      <b/>
      <i/>
      <sz val="10"/>
      <name val="Arial"/>
      <family val="2"/>
    </font>
    <font>
      <b/>
      <sz val="16"/>
      <name val="Arial"/>
      <family val="2"/>
    </font>
    <font>
      <b/>
      <sz val="13.5"/>
      <name val="Arial"/>
      <family val="2"/>
    </font>
    <font>
      <sz val="12"/>
      <color rgb="FF000000"/>
      <name val="Times"/>
      <family val="1"/>
    </font>
    <font>
      <sz val="10"/>
      <color rgb="FF000000"/>
      <name val="Arial"/>
      <family val="2"/>
    </font>
    <font>
      <u/>
      <sz val="10"/>
      <color theme="10"/>
      <name val="Arial"/>
      <family val="2"/>
    </font>
    <font>
      <u/>
      <sz val="12"/>
      <color theme="1"/>
      <name val="Arial"/>
      <family val="2"/>
    </font>
    <font>
      <sz val="12"/>
      <color theme="1"/>
      <name val="Arial"/>
      <family val="2"/>
    </font>
    <font>
      <sz val="12"/>
      <color rgb="FF666666"/>
      <name val="Arial"/>
      <family val="2"/>
    </font>
    <font>
      <sz val="12"/>
      <color rgb="FF212121"/>
      <name val="Arial"/>
      <family val="2"/>
    </font>
    <font>
      <b/>
      <sz val="12"/>
      <color theme="1"/>
      <name val="Arial"/>
      <family val="2"/>
    </font>
    <font>
      <i/>
      <sz val="12"/>
      <color rgb="FF333333"/>
      <name val="-Apple-System"/>
      <charset val="1"/>
    </font>
    <font>
      <sz val="12"/>
      <color rgb="FF333333"/>
      <name val="-Apple-System"/>
      <charset val="1"/>
    </font>
    <font>
      <sz val="12"/>
      <name val="Calibri"/>
      <family val="2"/>
    </font>
    <font>
      <b/>
      <sz val="12"/>
      <color indexed="10"/>
      <name val="Arial"/>
      <family val="2"/>
    </font>
    <font>
      <sz val="12"/>
      <color rgb="FF000000"/>
      <name val="Verdana"/>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s>
  <borders count="52">
    <border>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double">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diagonal/>
    </border>
    <border>
      <left/>
      <right style="double">
        <color indexed="64"/>
      </right>
      <top/>
      <bottom/>
      <diagonal/>
    </border>
    <border>
      <left/>
      <right style="medium">
        <color indexed="64"/>
      </right>
      <top/>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double">
        <color indexed="64"/>
      </left>
      <right/>
      <top style="medium">
        <color indexed="64"/>
      </top>
      <bottom style="medium">
        <color indexed="64"/>
      </bottom>
      <diagonal/>
    </border>
    <border>
      <left style="thin">
        <color indexed="64"/>
      </left>
      <right style="double">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double">
        <color indexed="64"/>
      </left>
      <right/>
      <top/>
      <bottom/>
      <diagonal/>
    </border>
    <border>
      <left/>
      <right style="thin">
        <color indexed="64"/>
      </right>
      <top style="medium">
        <color indexed="64"/>
      </top>
      <bottom style="medium">
        <color indexed="64"/>
      </bottom>
      <diagonal/>
    </border>
    <border>
      <left/>
      <right style="double">
        <color indexed="64"/>
      </right>
      <top/>
      <bottom style="medium">
        <color indexed="64"/>
      </bottom>
      <diagonal/>
    </border>
    <border>
      <left style="medium">
        <color indexed="64"/>
      </left>
      <right/>
      <top/>
      <bottom style="medium">
        <color indexed="64"/>
      </bottom>
      <diagonal/>
    </border>
    <border>
      <left style="double">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double">
        <color indexed="64"/>
      </right>
      <top style="medium">
        <color indexed="64"/>
      </top>
      <bottom/>
      <diagonal/>
    </border>
    <border>
      <left style="double">
        <color indexed="64"/>
      </left>
      <right style="thin">
        <color indexed="64"/>
      </right>
      <top style="medium">
        <color indexed="64"/>
      </top>
      <bottom/>
      <diagonal/>
    </border>
  </borders>
  <cellStyleXfs count="2">
    <xf numFmtId="0" fontId="0" fillId="0" borderId="0"/>
    <xf numFmtId="0" fontId="19" fillId="0" borderId="0" applyNumberFormat="0" applyFill="0" applyBorder="0" applyAlignment="0" applyProtection="0"/>
  </cellStyleXfs>
  <cellXfs count="195">
    <xf numFmtId="0" fontId="0" fillId="0" borderId="0" xfId="0"/>
    <xf numFmtId="0" fontId="3" fillId="0" borderId="0" xfId="0" applyFont="1"/>
    <xf numFmtId="0" fontId="6" fillId="0" borderId="0" xfId="0" applyFont="1"/>
    <xf numFmtId="0" fontId="7" fillId="0" borderId="0" xfId="0" applyFont="1"/>
    <xf numFmtId="0" fontId="1" fillId="0" borderId="0" xfId="0" applyFont="1" applyAlignment="1">
      <alignment horizontal="center" vertical="center"/>
    </xf>
    <xf numFmtId="0" fontId="1" fillId="0" borderId="0" xfId="0" applyFont="1"/>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8" fillId="2" borderId="6" xfId="0" applyFont="1" applyFill="1" applyBorder="1" applyAlignment="1">
      <alignment horizontal="center" vertical="center" wrapText="1"/>
    </xf>
    <xf numFmtId="0" fontId="9" fillId="0" borderId="0" xfId="0" applyFont="1" applyAlignment="1">
      <alignment horizontal="center" wrapText="1"/>
    </xf>
    <xf numFmtId="0" fontId="9" fillId="0" borderId="0" xfId="0" applyFont="1"/>
    <xf numFmtId="0" fontId="13" fillId="0" borderId="0" xfId="0" applyFont="1"/>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0" fillId="0" borderId="0" xfId="0" applyAlignment="1">
      <alignment horizontal="left" indent="1"/>
    </xf>
    <xf numFmtId="0" fontId="8" fillId="3" borderId="14" xfId="0" applyFont="1" applyFill="1" applyBorder="1"/>
    <xf numFmtId="0" fontId="1" fillId="3" borderId="0" xfId="0" applyFont="1" applyFill="1"/>
    <xf numFmtId="0" fontId="1" fillId="3" borderId="15" xfId="0" applyFont="1" applyFill="1" applyBorder="1" applyAlignment="1">
      <alignment horizontal="center"/>
    </xf>
    <xf numFmtId="0" fontId="1" fillId="3" borderId="16" xfId="0" applyFont="1" applyFill="1" applyBorder="1" applyAlignment="1">
      <alignment horizontal="center"/>
    </xf>
    <xf numFmtId="0" fontId="1" fillId="3" borderId="0" xfId="0" applyFont="1" applyFill="1" applyAlignment="1">
      <alignment horizontal="left" indent="2"/>
    </xf>
    <xf numFmtId="0" fontId="8" fillId="3" borderId="0" xfId="0" applyFont="1" applyFill="1" applyAlignment="1">
      <alignment horizontal="left" vertical="center"/>
    </xf>
    <xf numFmtId="0" fontId="1" fillId="3" borderId="17" xfId="0" applyFont="1" applyFill="1" applyBorder="1" applyAlignment="1">
      <alignment horizontal="center" vertical="center"/>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1" fillId="0" borderId="0" xfId="0" applyFont="1"/>
    <xf numFmtId="0" fontId="5" fillId="3" borderId="21" xfId="0" applyFont="1" applyFill="1" applyBorder="1" applyAlignment="1">
      <alignment horizontal="justify" vertical="top" wrapText="1"/>
    </xf>
    <xf numFmtId="0" fontId="5" fillId="3" borderId="22" xfId="0" applyFont="1" applyFill="1" applyBorder="1" applyAlignment="1">
      <alignment horizontal="justify" vertical="top" wrapText="1"/>
    </xf>
    <xf numFmtId="0" fontId="0" fillId="0" borderId="22" xfId="0" applyBorder="1"/>
    <xf numFmtId="0" fontId="14" fillId="0" borderId="0" xfId="0" applyFont="1"/>
    <xf numFmtId="0" fontId="14" fillId="2" borderId="22" xfId="0" applyFont="1" applyFill="1" applyBorder="1" applyAlignment="1">
      <alignment horizontal="center" vertical="top" wrapText="1"/>
    </xf>
    <xf numFmtId="0" fontId="1" fillId="3" borderId="0" xfId="0" applyFont="1" applyFill="1" applyAlignment="1">
      <alignment horizontal="center"/>
    </xf>
    <xf numFmtId="0" fontId="0" fillId="0" borderId="0" xfId="0" applyAlignment="1">
      <alignment wrapText="1"/>
    </xf>
    <xf numFmtId="0" fontId="0" fillId="0" borderId="0" xfId="0" applyAlignment="1">
      <alignment horizontal="right"/>
    </xf>
    <xf numFmtId="0" fontId="1" fillId="3" borderId="17" xfId="0" applyFont="1" applyFill="1" applyBorder="1"/>
    <xf numFmtId="0" fontId="1" fillId="3" borderId="27" xfId="0" applyFont="1" applyFill="1" applyBorder="1" applyAlignment="1">
      <alignment horizontal="center"/>
    </xf>
    <xf numFmtId="0" fontId="1" fillId="0" borderId="31" xfId="0" applyFont="1" applyBorder="1" applyAlignment="1">
      <alignment horizontal="center" vertical="center" wrapText="1"/>
    </xf>
    <xf numFmtId="0" fontId="1" fillId="3" borderId="17" xfId="0" applyFont="1" applyFill="1" applyBorder="1" applyAlignment="1">
      <alignment horizontal="center"/>
    </xf>
    <xf numFmtId="0" fontId="8" fillId="3" borderId="37" xfId="0" applyFont="1" applyFill="1" applyBorder="1" applyAlignment="1">
      <alignment horizontal="left"/>
    </xf>
    <xf numFmtId="0" fontId="10" fillId="2" borderId="38" xfId="0" applyFont="1" applyFill="1" applyBorder="1" applyAlignment="1">
      <alignment horizontal="center"/>
    </xf>
    <xf numFmtId="0" fontId="1" fillId="4" borderId="17" xfId="0" applyFont="1" applyFill="1" applyBorder="1" applyAlignment="1">
      <alignment horizontal="center" vertical="center"/>
    </xf>
    <xf numFmtId="0" fontId="8" fillId="4" borderId="39"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27" xfId="0" applyFont="1" applyFill="1" applyBorder="1" applyAlignment="1">
      <alignment horizontal="center" vertical="center"/>
    </xf>
    <xf numFmtId="0" fontId="1" fillId="3" borderId="17" xfId="0" applyFont="1" applyFill="1" applyBorder="1" applyAlignment="1">
      <alignment horizontal="left" indent="2"/>
    </xf>
    <xf numFmtId="0" fontId="8" fillId="3" borderId="17" xfId="0" applyFont="1" applyFill="1" applyBorder="1" applyAlignment="1">
      <alignment horizontal="left" vertical="center"/>
    </xf>
    <xf numFmtId="0" fontId="1" fillId="3" borderId="39" xfId="0" applyFont="1" applyFill="1" applyBorder="1" applyAlignment="1">
      <alignment horizontal="center"/>
    </xf>
    <xf numFmtId="0" fontId="8" fillId="3" borderId="0" xfId="0" applyFont="1" applyFill="1" applyAlignment="1">
      <alignment horizontal="left"/>
    </xf>
    <xf numFmtId="0" fontId="8" fillId="4" borderId="40" xfId="0" applyFont="1" applyFill="1" applyBorder="1" applyAlignment="1">
      <alignment horizontal="left"/>
    </xf>
    <xf numFmtId="0" fontId="8" fillId="4" borderId="17" xfId="0" applyFont="1" applyFill="1" applyBorder="1" applyAlignment="1">
      <alignment horizontal="left" vertical="center"/>
    </xf>
    <xf numFmtId="0" fontId="8" fillId="4" borderId="41" xfId="0" applyFont="1" applyFill="1" applyBorder="1" applyAlignment="1">
      <alignment horizontal="left" vertical="center"/>
    </xf>
    <xf numFmtId="0" fontId="0" fillId="5" borderId="0" xfId="0" applyFill="1" applyAlignment="1">
      <alignment wrapText="1"/>
    </xf>
    <xf numFmtId="0" fontId="0" fillId="5" borderId="0" xfId="0" applyFill="1"/>
    <xf numFmtId="0" fontId="0" fillId="5" borderId="0" xfId="0" applyFill="1" applyAlignment="1">
      <alignment horizontal="right"/>
    </xf>
    <xf numFmtId="0" fontId="8" fillId="5" borderId="0" xfId="0" applyFont="1" applyFill="1" applyAlignment="1">
      <alignment horizontal="right"/>
    </xf>
    <xf numFmtId="0" fontId="0" fillId="5" borderId="0" xfId="0" applyFill="1" applyAlignment="1">
      <alignment horizontal="left" vertical="top" wrapText="1"/>
    </xf>
    <xf numFmtId="0" fontId="0" fillId="5" borderId="0" xfId="0" applyFill="1" applyAlignment="1">
      <alignment horizontal="left" wrapText="1"/>
    </xf>
    <xf numFmtId="0" fontId="0" fillId="5" borderId="0" xfId="0" applyFill="1" applyAlignment="1">
      <alignment horizontal="left" wrapText="1" indent="1"/>
    </xf>
    <xf numFmtId="0" fontId="0" fillId="5" borderId="0" xfId="0" applyFill="1" applyAlignment="1">
      <alignment vertical="top" wrapText="1"/>
    </xf>
    <xf numFmtId="0" fontId="8" fillId="5" borderId="0" xfId="0" applyFont="1" applyFill="1" applyAlignment="1">
      <alignment wrapText="1"/>
    </xf>
    <xf numFmtId="0" fontId="0" fillId="5" borderId="0" xfId="0" applyFill="1" applyAlignment="1">
      <alignment horizontal="right" wrapText="1"/>
    </xf>
    <xf numFmtId="0" fontId="8" fillId="5" borderId="0" xfId="0" applyFont="1" applyFill="1" applyAlignment="1">
      <alignment horizontal="center" vertical="center"/>
    </xf>
    <xf numFmtId="0" fontId="8" fillId="5" borderId="0" xfId="0" applyFont="1" applyFill="1" applyAlignment="1">
      <alignment horizontal="center"/>
    </xf>
    <xf numFmtId="0" fontId="0" fillId="5" borderId="0" xfId="0" applyFill="1" applyAlignment="1">
      <alignment horizontal="center"/>
    </xf>
    <xf numFmtId="0" fontId="8" fillId="0" borderId="0" xfId="0" applyFont="1"/>
    <xf numFmtId="0" fontId="15" fillId="0" borderId="0" xfId="0" applyFont="1"/>
    <xf numFmtId="0" fontId="12" fillId="5" borderId="0" xfId="0" applyFont="1" applyFill="1" applyAlignment="1">
      <alignment vertical="center" wrapText="1"/>
    </xf>
    <xf numFmtId="0" fontId="11" fillId="5" borderId="0" xfId="0" applyFont="1" applyFill="1" applyAlignment="1">
      <alignment horizontal="center"/>
    </xf>
    <xf numFmtId="0" fontId="1" fillId="6" borderId="42" xfId="0" applyFont="1" applyFill="1" applyBorder="1" applyAlignment="1">
      <alignment horizontal="center"/>
    </xf>
    <xf numFmtId="0" fontId="1" fillId="0" borderId="3" xfId="0" applyFont="1" applyBorder="1" applyAlignment="1">
      <alignment horizontal="center" vertical="center" wrapText="1"/>
    </xf>
    <xf numFmtId="0" fontId="4" fillId="3" borderId="43" xfId="0" applyFont="1" applyFill="1" applyBorder="1" applyAlignment="1">
      <alignment vertical="top" wrapText="1"/>
    </xf>
    <xf numFmtId="14" fontId="1" fillId="0" borderId="0" xfId="0" applyNumberFormat="1" applyFont="1" applyAlignment="1">
      <alignment horizontal="left" vertical="top"/>
    </xf>
    <xf numFmtId="0" fontId="8" fillId="0" borderId="0" xfId="0" applyFont="1" applyAlignment="1">
      <alignment horizontal="left" vertical="top"/>
    </xf>
    <xf numFmtId="0" fontId="1" fillId="0" borderId="0" xfId="0" applyFont="1" applyAlignment="1">
      <alignment horizontal="left" vertical="top"/>
    </xf>
    <xf numFmtId="0" fontId="16" fillId="0" borderId="0" xfId="0" applyFont="1" applyAlignment="1">
      <alignment horizontal="left" vertical="top"/>
    </xf>
    <xf numFmtId="0" fontId="8" fillId="5" borderId="0" xfId="0" applyFont="1" applyFill="1" applyAlignment="1">
      <alignment horizontal="left" vertical="top"/>
    </xf>
    <xf numFmtId="0" fontId="1" fillId="0" borderId="0" xfId="0" applyFont="1" applyAlignment="1">
      <alignment horizontal="left" vertical="top" wrapText="1"/>
    </xf>
    <xf numFmtId="0" fontId="1" fillId="3" borderId="22" xfId="0" applyFont="1" applyFill="1" applyBorder="1" applyAlignment="1">
      <alignment horizontal="justify" vertical="top" wrapText="1"/>
    </xf>
    <xf numFmtId="0" fontId="18" fillId="0" borderId="0" xfId="0" applyFont="1"/>
    <xf numFmtId="0" fontId="17" fillId="0" borderId="0" xfId="0" applyFont="1" applyAlignment="1">
      <alignment horizontal="left" vertical="center" indent="4"/>
    </xf>
    <xf numFmtId="0" fontId="1" fillId="0" borderId="22" xfId="0" applyFont="1" applyBorder="1"/>
    <xf numFmtId="0" fontId="1" fillId="0" borderId="0" xfId="0" applyFont="1" applyAlignment="1">
      <alignment horizontal="center" vertical="center" wrapText="1"/>
    </xf>
    <xf numFmtId="0" fontId="3" fillId="0" borderId="4" xfId="0" applyFont="1" applyBorder="1" applyAlignment="1">
      <alignment horizontal="left" vertical="center" wrapText="1"/>
    </xf>
    <xf numFmtId="0" fontId="1" fillId="0" borderId="17" xfId="0" applyFont="1" applyBorder="1" applyAlignment="1">
      <alignment horizontal="center" vertical="center" wrapText="1"/>
    </xf>
    <xf numFmtId="0" fontId="10" fillId="2" borderId="25" xfId="0" applyFont="1" applyFill="1" applyBorder="1" applyAlignment="1">
      <alignment horizontal="center"/>
    </xf>
    <xf numFmtId="0" fontId="10" fillId="4" borderId="25" xfId="0" applyFont="1" applyFill="1" applyBorder="1" applyAlignment="1">
      <alignment horizontal="center" vertical="center"/>
    </xf>
    <xf numFmtId="0" fontId="10" fillId="4" borderId="24" xfId="0" applyFont="1" applyFill="1" applyBorder="1" applyAlignment="1">
      <alignment horizontal="left" wrapText="1"/>
    </xf>
    <xf numFmtId="0" fontId="10" fillId="2" borderId="38" xfId="0" applyFont="1" applyFill="1" applyBorder="1" applyAlignment="1">
      <alignment horizontal="right" wrapText="1"/>
    </xf>
    <xf numFmtId="0" fontId="10" fillId="2" borderId="24" xfId="0" applyFont="1" applyFill="1" applyBorder="1" applyAlignment="1">
      <alignment horizontal="right" wrapText="1"/>
    </xf>
    <xf numFmtId="0" fontId="10" fillId="2" borderId="6" xfId="0" applyFont="1" applyFill="1" applyBorder="1" applyAlignment="1">
      <alignment horizontal="center"/>
    </xf>
    <xf numFmtId="0" fontId="10" fillId="2" borderId="18" xfId="0" applyFont="1" applyFill="1" applyBorder="1" applyAlignment="1">
      <alignment horizontal="center"/>
    </xf>
    <xf numFmtId="0" fontId="10" fillId="2" borderId="7" xfId="0" applyFont="1" applyFill="1" applyBorder="1" applyAlignment="1">
      <alignment horizontal="center"/>
    </xf>
    <xf numFmtId="0" fontId="10" fillId="0" borderId="0" xfId="0" applyFont="1" applyAlignment="1">
      <alignment horizontal="center" wrapText="1"/>
    </xf>
    <xf numFmtId="0" fontId="10" fillId="0" borderId="0" xfId="0" applyFont="1"/>
    <xf numFmtId="0" fontId="1" fillId="0" borderId="31" xfId="0" applyFont="1" applyBorder="1" applyAlignment="1">
      <alignment vertical="center" wrapText="1"/>
    </xf>
    <xf numFmtId="0" fontId="1" fillId="0" borderId="34"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4" xfId="0" applyFont="1" applyBorder="1"/>
    <xf numFmtId="0" fontId="1" fillId="0" borderId="3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7" xfId="0" applyFont="1" applyBorder="1"/>
    <xf numFmtId="0" fontId="1" fillId="0" borderId="5" xfId="0" applyFont="1" applyBorder="1"/>
    <xf numFmtId="0" fontId="1" fillId="0" borderId="36" xfId="0" applyFont="1" applyBorder="1" applyAlignment="1">
      <alignment horizontal="center" vertical="center" wrapText="1"/>
    </xf>
    <xf numFmtId="0" fontId="1" fillId="0" borderId="26" xfId="0" applyFont="1" applyBorder="1" applyAlignment="1">
      <alignment horizontal="center" vertical="center" wrapText="1"/>
    </xf>
    <xf numFmtId="0" fontId="1" fillId="3" borderId="0" xfId="0" applyFont="1" applyFill="1" applyAlignment="1">
      <alignment horizontal="left" vertical="top" wrapText="1" indent="2"/>
    </xf>
    <xf numFmtId="0" fontId="1" fillId="3" borderId="37" xfId="0" applyFont="1" applyFill="1" applyBorder="1" applyAlignment="1">
      <alignment horizontal="left" vertical="top" wrapText="1" indent="2"/>
    </xf>
    <xf numFmtId="0" fontId="1" fillId="3" borderId="17" xfId="0" applyFont="1" applyFill="1" applyBorder="1" applyAlignment="1">
      <alignment horizontal="left" vertical="top" wrapText="1" indent="2"/>
    </xf>
    <xf numFmtId="0" fontId="1" fillId="3" borderId="41" xfId="0" applyFont="1" applyFill="1" applyBorder="1" applyAlignment="1">
      <alignment horizontal="left" vertical="top" wrapText="1" indent="2"/>
    </xf>
    <xf numFmtId="0" fontId="4" fillId="5" borderId="0" xfId="0" applyFont="1" applyFill="1"/>
    <xf numFmtId="0" fontId="1" fillId="5" borderId="0" xfId="0" applyFont="1" applyFill="1" applyAlignment="1">
      <alignment wrapText="1"/>
    </xf>
    <xf numFmtId="0" fontId="21" fillId="0" borderId="1" xfId="0" applyFont="1" applyBorder="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xf>
    <xf numFmtId="0" fontId="21" fillId="0" borderId="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19" xfId="0" applyFont="1" applyBorder="1" applyAlignment="1">
      <alignment horizontal="left" vertical="center" wrapText="1"/>
    </xf>
    <xf numFmtId="0" fontId="21" fillId="0" borderId="2" xfId="0" applyFont="1" applyBorder="1" applyAlignment="1">
      <alignment horizontal="left" vertical="center" wrapText="1"/>
    </xf>
    <xf numFmtId="0" fontId="21" fillId="0" borderId="19"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left"/>
    </xf>
    <xf numFmtId="0" fontId="21" fillId="0" borderId="4" xfId="0" applyFont="1" applyBorder="1" applyAlignment="1">
      <alignment horizontal="left" vertical="center" wrapText="1"/>
    </xf>
    <xf numFmtId="0" fontId="21" fillId="0" borderId="0" xfId="1" applyFont="1" applyFill="1"/>
    <xf numFmtId="0" fontId="21" fillId="0" borderId="0" xfId="1" applyFont="1" applyFill="1" applyAlignment="1">
      <alignment horizontal="left"/>
    </xf>
    <xf numFmtId="0" fontId="20" fillId="0" borderId="0" xfId="1" applyFont="1" applyFill="1" applyAlignment="1">
      <alignment horizontal="left"/>
    </xf>
    <xf numFmtId="0" fontId="21" fillId="0" borderId="0" xfId="0" applyFont="1" applyAlignment="1">
      <alignment horizontal="center"/>
    </xf>
    <xf numFmtId="0" fontId="22" fillId="0" borderId="0" xfId="0" applyFont="1" applyAlignment="1">
      <alignment horizontal="left"/>
    </xf>
    <xf numFmtId="0" fontId="23" fillId="0" borderId="0" xfId="0" applyFont="1" applyAlignment="1">
      <alignment horizontal="left"/>
    </xf>
    <xf numFmtId="0" fontId="3" fillId="0" borderId="4" xfId="0" applyFont="1" applyBorder="1" applyAlignment="1">
      <alignment horizontal="center" vertical="center" wrapText="1"/>
    </xf>
    <xf numFmtId="0" fontId="3" fillId="0" borderId="19" xfId="0" applyFont="1" applyBorder="1" applyAlignment="1">
      <alignment horizontal="left" vertical="center" wrapText="1"/>
    </xf>
    <xf numFmtId="0" fontId="3" fillId="0" borderId="0" xfId="0" applyFont="1" applyAlignment="1">
      <alignment horizontal="center"/>
    </xf>
    <xf numFmtId="0" fontId="3" fillId="0" borderId="1" xfId="0" applyFont="1" applyBorder="1" applyAlignment="1">
      <alignment horizontal="center" vertical="center" wrapText="1"/>
    </xf>
    <xf numFmtId="0" fontId="27" fillId="0" borderId="0" xfId="0" applyFont="1"/>
    <xf numFmtId="0" fontId="3" fillId="0" borderId="0" xfId="0" applyFont="1" applyAlignment="1">
      <alignment horizontal="center" vertical="center"/>
    </xf>
    <xf numFmtId="0" fontId="3" fillId="0" borderId="0" xfId="0" applyFont="1" applyAlignment="1">
      <alignment horizontal="center" wrapText="1"/>
    </xf>
    <xf numFmtId="0" fontId="4" fillId="0" borderId="0" xfId="0" applyFont="1" applyAlignment="1">
      <alignment horizontal="center"/>
    </xf>
    <xf numFmtId="0" fontId="28" fillId="0" borderId="0" xfId="0" quotePrefix="1" applyFont="1" applyAlignment="1">
      <alignment horizontal="center" vertical="center"/>
    </xf>
    <xf numFmtId="0" fontId="4" fillId="0" borderId="0" xfId="0" applyFont="1" applyAlignment="1">
      <alignment vertical="center" wrapText="1"/>
    </xf>
    <xf numFmtId="0" fontId="3" fillId="0" borderId="0" xfId="0" applyFont="1" applyAlignment="1">
      <alignment horizontal="left"/>
    </xf>
    <xf numFmtId="0" fontId="3" fillId="0" borderId="2" xfId="0" applyFont="1" applyBorder="1" applyAlignment="1">
      <alignment horizontal="left" vertical="center" wrapText="1"/>
    </xf>
    <xf numFmtId="0" fontId="3" fillId="0" borderId="0" xfId="0" applyFont="1" applyAlignment="1">
      <alignment horizontal="center" vertical="center" wrapText="1"/>
    </xf>
    <xf numFmtId="0" fontId="3" fillId="0" borderId="19" xfId="0" applyFont="1" applyBorder="1" applyAlignment="1">
      <alignment horizontal="center" vertical="center" wrapText="1"/>
    </xf>
    <xf numFmtId="0" fontId="3" fillId="0" borderId="12" xfId="0" applyFont="1" applyBorder="1" applyAlignment="1">
      <alignment horizontal="center" vertical="center" wrapText="1"/>
    </xf>
    <xf numFmtId="0" fontId="29" fillId="0" borderId="0" xfId="0" applyFont="1" applyAlignment="1">
      <alignment wrapText="1"/>
    </xf>
    <xf numFmtId="0" fontId="3" fillId="0" borderId="0" xfId="0" applyFont="1" applyAlignment="1">
      <alignment horizontal="lef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26" xfId="0" applyFont="1" applyBorder="1" applyAlignment="1">
      <alignment horizontal="left" vertical="center" wrapText="1"/>
    </xf>
    <xf numFmtId="0" fontId="3" fillId="0" borderId="17" xfId="0" applyFont="1" applyBorder="1" applyAlignment="1">
      <alignment horizontal="left"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0" xfId="0" applyFont="1" applyBorder="1" applyAlignment="1">
      <alignment horizontal="left" vertical="center" wrapText="1"/>
    </xf>
    <xf numFmtId="0" fontId="3" fillId="0" borderId="20" xfId="0" applyFont="1" applyBorder="1" applyAlignment="1">
      <alignment horizontal="center" vertical="center" wrapText="1"/>
    </xf>
    <xf numFmtId="0" fontId="3" fillId="0" borderId="13" xfId="0" applyFont="1" applyBorder="1" applyAlignment="1">
      <alignment horizontal="center" vertical="center" wrapText="1"/>
    </xf>
    <xf numFmtId="0" fontId="4" fillId="3" borderId="22" xfId="0" applyFont="1" applyFill="1" applyBorder="1" applyAlignment="1">
      <alignment horizontal="justify" vertical="top" wrapText="1"/>
    </xf>
    <xf numFmtId="0" fontId="4" fillId="3" borderId="24" xfId="0" applyFont="1" applyFill="1" applyBorder="1" applyAlignment="1">
      <alignment horizontal="center" vertical="top" wrapText="1"/>
    </xf>
    <xf numFmtId="0" fontId="4" fillId="3" borderId="44" xfId="0" applyFont="1" applyFill="1" applyBorder="1" applyAlignment="1">
      <alignment horizontal="center" vertical="top" wrapText="1"/>
    </xf>
    <xf numFmtId="0" fontId="12" fillId="2" borderId="45" xfId="0" applyFont="1" applyFill="1" applyBorder="1" applyAlignment="1">
      <alignment horizontal="center"/>
    </xf>
    <xf numFmtId="0" fontId="12" fillId="2" borderId="46" xfId="0" applyFont="1" applyFill="1" applyBorder="1" applyAlignment="1">
      <alignment horizontal="center"/>
    </xf>
    <xf numFmtId="0" fontId="12" fillId="2" borderId="47" xfId="0" applyFont="1" applyFill="1" applyBorder="1" applyAlignment="1">
      <alignment horizontal="center"/>
    </xf>
    <xf numFmtId="0" fontId="12" fillId="4" borderId="48" xfId="0" applyFont="1" applyFill="1" applyBorder="1" applyAlignment="1">
      <alignment horizontal="center"/>
    </xf>
    <xf numFmtId="0" fontId="12" fillId="4" borderId="46" xfId="0" applyFont="1" applyFill="1" applyBorder="1" applyAlignment="1">
      <alignment horizontal="center"/>
    </xf>
    <xf numFmtId="0" fontId="12" fillId="4" borderId="49" xfId="0" applyFont="1" applyFill="1" applyBorder="1" applyAlignment="1">
      <alignment horizontal="center"/>
    </xf>
    <xf numFmtId="0" fontId="10" fillId="2" borderId="51"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25" xfId="0" applyFont="1" applyFill="1" applyBorder="1" applyAlignment="1">
      <alignment horizontal="center"/>
    </xf>
    <xf numFmtId="0" fontId="10" fillId="2" borderId="24" xfId="0" applyFont="1" applyFill="1" applyBorder="1" applyAlignment="1">
      <alignment horizontal="center"/>
    </xf>
    <xf numFmtId="0" fontId="10" fillId="2" borderId="23" xfId="0" applyFont="1" applyFill="1" applyBorder="1" applyAlignment="1">
      <alignment horizontal="center"/>
    </xf>
    <xf numFmtId="0" fontId="1" fillId="6" borderId="42" xfId="0" applyFont="1" applyFill="1" applyBorder="1" applyAlignment="1">
      <alignment horizontal="center"/>
    </xf>
    <xf numFmtId="0" fontId="10" fillId="2" borderId="3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44" xfId="0" applyFont="1" applyFill="1" applyBorder="1" applyAlignment="1">
      <alignment horizontal="center" vertical="center"/>
    </xf>
    <xf numFmtId="0" fontId="10" fillId="2" borderId="50" xfId="0" applyFont="1" applyFill="1" applyBorder="1" applyAlignment="1">
      <alignment horizontal="center" vertical="center" wrapText="1"/>
    </xf>
    <xf numFmtId="0" fontId="10" fillId="2" borderId="39" xfId="0" applyFont="1" applyFill="1" applyBorder="1" applyAlignment="1">
      <alignment horizontal="center" vertical="center" wrapText="1"/>
    </xf>
    <xf numFmtId="0" fontId="12" fillId="4" borderId="45" xfId="0" applyFont="1" applyFill="1" applyBorder="1" applyAlignment="1">
      <alignment horizontal="center"/>
    </xf>
    <xf numFmtId="0" fontId="12" fillId="4" borderId="47" xfId="0" applyFont="1" applyFill="1" applyBorder="1" applyAlignment="1">
      <alignment horizontal="center"/>
    </xf>
    <xf numFmtId="0" fontId="0" fillId="5" borderId="0" xfId="0" applyFill="1" applyAlignment="1">
      <alignment horizontal="left" vertical="center" wrapText="1"/>
    </xf>
    <xf numFmtId="0" fontId="8" fillId="5" borderId="0" xfId="0" applyFont="1" applyFill="1" applyAlignment="1">
      <alignment horizontal="center" vertical="center"/>
    </xf>
    <xf numFmtId="0" fontId="24" fillId="0" borderId="0" xfId="0" applyFont="1" applyBorder="1" applyAlignment="1">
      <alignment horizontal="center" vertical="center"/>
    </xf>
    <xf numFmtId="0" fontId="24" fillId="0" borderId="0" xfId="0" applyFont="1" applyBorder="1" applyAlignment="1">
      <alignment horizontal="left" vertical="center"/>
    </xf>
    <xf numFmtId="0" fontId="24" fillId="0" borderId="1" xfId="0" applyFont="1" applyBorder="1" applyAlignment="1">
      <alignment horizontal="center" vertical="center"/>
    </xf>
    <xf numFmtId="0" fontId="24" fillId="0" borderId="4" xfId="0" applyFont="1" applyBorder="1" applyAlignment="1">
      <alignment horizontal="center" vertical="center"/>
    </xf>
    <xf numFmtId="0" fontId="24" fillId="0" borderId="19" xfId="0" applyFont="1" applyBorder="1" applyAlignment="1">
      <alignment horizontal="left" vertical="center"/>
    </xf>
    <xf numFmtId="0" fontId="24" fillId="0" borderId="2" xfId="0" applyFont="1" applyBorder="1" applyAlignment="1">
      <alignment horizontal="left" vertical="center"/>
    </xf>
    <xf numFmtId="0" fontId="24" fillId="0" borderId="19" xfId="0" applyFont="1" applyBorder="1" applyAlignment="1">
      <alignment horizontal="center" vertical="center"/>
    </xf>
    <xf numFmtId="0" fontId="24" fillId="0" borderId="1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5</xdr:row>
      <xdr:rowOff>177800</xdr:rowOff>
    </xdr:from>
    <xdr:to>
      <xdr:col>1</xdr:col>
      <xdr:colOff>1333500</xdr:colOff>
      <xdr:row>5</xdr:row>
      <xdr:rowOff>571500</xdr:rowOff>
    </xdr:to>
    <xdr:pic>
      <xdr:nvPicPr>
        <xdr:cNvPr id="7193" name="Picture 11">
          <a:extLst>
            <a:ext uri="{FF2B5EF4-FFF2-40B4-BE49-F238E27FC236}">
              <a16:creationId xmlns:a16="http://schemas.microsoft.com/office/drawing/2014/main" id="{681AE658-8D8D-FE47-80FB-931C1274D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400" y="1003300"/>
          <a:ext cx="12954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1130300</xdr:colOff>
      <xdr:row>2</xdr:row>
      <xdr:rowOff>342900</xdr:rowOff>
    </xdr:from>
    <xdr:to>
      <xdr:col>3</xdr:col>
      <xdr:colOff>1130300</xdr:colOff>
      <xdr:row>18</xdr:row>
      <xdr:rowOff>127000</xdr:rowOff>
    </xdr:to>
    <xdr:cxnSp macro="">
      <xdr:nvCxnSpPr>
        <xdr:cNvPr id="1399" name="AutoShape 8">
          <a:extLst>
            <a:ext uri="{FF2B5EF4-FFF2-40B4-BE49-F238E27FC236}">
              <a16:creationId xmlns:a16="http://schemas.microsoft.com/office/drawing/2014/main" id="{003FA746-B741-A741-A989-B86667848699}"/>
            </a:ext>
          </a:extLst>
        </xdr:cNvPr>
        <xdr:cNvCxnSpPr>
          <a:cxnSpLocks noChangeShapeType="1"/>
          <a:stCxn id="1402" idx="2"/>
          <a:endCxn id="1403" idx="0"/>
        </xdr:cNvCxnSpPr>
      </xdr:nvCxnSpPr>
      <xdr:spPr bwMode="auto">
        <a:xfrm>
          <a:off x="3581400" y="558800"/>
          <a:ext cx="0" cy="29591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1130300</xdr:colOff>
      <xdr:row>20</xdr:row>
      <xdr:rowOff>25400</xdr:rowOff>
    </xdr:from>
    <xdr:to>
      <xdr:col>3</xdr:col>
      <xdr:colOff>1143000</xdr:colOff>
      <xdr:row>38</xdr:row>
      <xdr:rowOff>127000</xdr:rowOff>
    </xdr:to>
    <xdr:cxnSp macro="">
      <xdr:nvCxnSpPr>
        <xdr:cNvPr id="1400" name="AutoShape 9">
          <a:extLst>
            <a:ext uri="{FF2B5EF4-FFF2-40B4-BE49-F238E27FC236}">
              <a16:creationId xmlns:a16="http://schemas.microsoft.com/office/drawing/2014/main" id="{AFFA5954-C0F2-9741-BA55-71CB19AA4FCE}"/>
            </a:ext>
          </a:extLst>
        </xdr:cNvPr>
        <xdr:cNvCxnSpPr>
          <a:cxnSpLocks noChangeShapeType="1"/>
          <a:stCxn id="1403" idx="2"/>
          <a:endCxn id="1405" idx="0"/>
        </xdr:cNvCxnSpPr>
      </xdr:nvCxnSpPr>
      <xdr:spPr bwMode="auto">
        <a:xfrm>
          <a:off x="3581400" y="3937000"/>
          <a:ext cx="12700" cy="354330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3</xdr:col>
      <xdr:colOff>1130300</xdr:colOff>
      <xdr:row>2</xdr:row>
      <xdr:rowOff>342900</xdr:rowOff>
    </xdr:from>
    <xdr:to>
      <xdr:col>4</xdr:col>
      <xdr:colOff>215900</xdr:colOff>
      <xdr:row>10</xdr:row>
      <xdr:rowOff>38100</xdr:rowOff>
    </xdr:to>
    <xdr:cxnSp macro="">
      <xdr:nvCxnSpPr>
        <xdr:cNvPr id="1401" name="AutoShape 11">
          <a:extLst>
            <a:ext uri="{FF2B5EF4-FFF2-40B4-BE49-F238E27FC236}">
              <a16:creationId xmlns:a16="http://schemas.microsoft.com/office/drawing/2014/main" id="{D90385DB-AD9D-B044-97F0-7EA714CAA5D3}"/>
            </a:ext>
          </a:extLst>
        </xdr:cNvPr>
        <xdr:cNvCxnSpPr>
          <a:cxnSpLocks noChangeShapeType="1"/>
          <a:stCxn id="1402" idx="2"/>
          <a:endCxn id="1406" idx="1"/>
        </xdr:cNvCxnSpPr>
      </xdr:nvCxnSpPr>
      <xdr:spPr bwMode="auto">
        <a:xfrm rot="16200000" flipH="1">
          <a:off x="3371850" y="768350"/>
          <a:ext cx="1460500" cy="104140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304800</xdr:colOff>
      <xdr:row>1</xdr:row>
      <xdr:rowOff>25400</xdr:rowOff>
    </xdr:from>
    <xdr:to>
      <xdr:col>4</xdr:col>
      <xdr:colOff>330200</xdr:colOff>
      <xdr:row>2</xdr:row>
      <xdr:rowOff>342900</xdr:rowOff>
    </xdr:to>
    <xdr:sp macro="" textlink="">
      <xdr:nvSpPr>
        <xdr:cNvPr id="1402" name="Rectangle 14">
          <a:extLst>
            <a:ext uri="{FF2B5EF4-FFF2-40B4-BE49-F238E27FC236}">
              <a16:creationId xmlns:a16="http://schemas.microsoft.com/office/drawing/2014/main" id="{0AB74737-FB8F-724A-95D0-30A7DF2819B2}"/>
            </a:ext>
          </a:extLst>
        </xdr:cNvPr>
        <xdr:cNvSpPr>
          <a:spLocks noChangeArrowheads="1"/>
        </xdr:cNvSpPr>
      </xdr:nvSpPr>
      <xdr:spPr bwMode="auto">
        <a:xfrm>
          <a:off x="2413000" y="190500"/>
          <a:ext cx="2324100" cy="3683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304800</xdr:colOff>
      <xdr:row>18</xdr:row>
      <xdr:rowOff>127000</xdr:rowOff>
    </xdr:from>
    <xdr:to>
      <xdr:col>4</xdr:col>
      <xdr:colOff>330200</xdr:colOff>
      <xdr:row>20</xdr:row>
      <xdr:rowOff>25400</xdr:rowOff>
    </xdr:to>
    <xdr:sp macro="" textlink="">
      <xdr:nvSpPr>
        <xdr:cNvPr id="1403" name="Rectangle 15">
          <a:extLst>
            <a:ext uri="{FF2B5EF4-FFF2-40B4-BE49-F238E27FC236}">
              <a16:creationId xmlns:a16="http://schemas.microsoft.com/office/drawing/2014/main" id="{04A13C24-20EC-4C46-8962-73097EC2256B}"/>
            </a:ext>
          </a:extLst>
        </xdr:cNvPr>
        <xdr:cNvSpPr>
          <a:spLocks noChangeArrowheads="1"/>
        </xdr:cNvSpPr>
      </xdr:nvSpPr>
      <xdr:spPr bwMode="auto">
        <a:xfrm>
          <a:off x="2413000" y="3517900"/>
          <a:ext cx="2324100" cy="4191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215900</xdr:colOff>
      <xdr:row>23</xdr:row>
      <xdr:rowOff>63500</xdr:rowOff>
    </xdr:from>
    <xdr:to>
      <xdr:col>7</xdr:col>
      <xdr:colOff>63500</xdr:colOff>
      <xdr:row>36</xdr:row>
      <xdr:rowOff>63500</xdr:rowOff>
    </xdr:to>
    <xdr:sp macro="" textlink="">
      <xdr:nvSpPr>
        <xdr:cNvPr id="1404" name="Rectangle 16">
          <a:extLst>
            <a:ext uri="{FF2B5EF4-FFF2-40B4-BE49-F238E27FC236}">
              <a16:creationId xmlns:a16="http://schemas.microsoft.com/office/drawing/2014/main" id="{5E7624F7-38D4-A149-9636-32B7ECD2D174}"/>
            </a:ext>
          </a:extLst>
        </xdr:cNvPr>
        <xdr:cNvSpPr>
          <a:spLocks noChangeArrowheads="1"/>
        </xdr:cNvSpPr>
      </xdr:nvSpPr>
      <xdr:spPr bwMode="auto">
        <a:xfrm>
          <a:off x="4622800" y="4470400"/>
          <a:ext cx="2654300" cy="24511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317500</xdr:colOff>
      <xdr:row>38</xdr:row>
      <xdr:rowOff>127000</xdr:rowOff>
    </xdr:from>
    <xdr:to>
      <xdr:col>4</xdr:col>
      <xdr:colOff>330200</xdr:colOff>
      <xdr:row>40</xdr:row>
      <xdr:rowOff>127000</xdr:rowOff>
    </xdr:to>
    <xdr:sp macro="" textlink="">
      <xdr:nvSpPr>
        <xdr:cNvPr id="1405" name="Rectangle 17">
          <a:extLst>
            <a:ext uri="{FF2B5EF4-FFF2-40B4-BE49-F238E27FC236}">
              <a16:creationId xmlns:a16="http://schemas.microsoft.com/office/drawing/2014/main" id="{95156E70-55F1-4445-80A3-371389F9C088}"/>
            </a:ext>
          </a:extLst>
        </xdr:cNvPr>
        <xdr:cNvSpPr>
          <a:spLocks noChangeArrowheads="1"/>
        </xdr:cNvSpPr>
      </xdr:nvSpPr>
      <xdr:spPr bwMode="auto">
        <a:xfrm>
          <a:off x="2425700" y="7480300"/>
          <a:ext cx="2311400" cy="3302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215900</xdr:colOff>
      <xdr:row>4</xdr:row>
      <xdr:rowOff>25400</xdr:rowOff>
    </xdr:from>
    <xdr:to>
      <xdr:col>7</xdr:col>
      <xdr:colOff>63500</xdr:colOff>
      <xdr:row>17</xdr:row>
      <xdr:rowOff>63500</xdr:rowOff>
    </xdr:to>
    <xdr:sp macro="" textlink="">
      <xdr:nvSpPr>
        <xdr:cNvPr id="1406" name="Rectangle 21">
          <a:extLst>
            <a:ext uri="{FF2B5EF4-FFF2-40B4-BE49-F238E27FC236}">
              <a16:creationId xmlns:a16="http://schemas.microsoft.com/office/drawing/2014/main" id="{3EE57A6A-46C1-0B45-96FD-8BFFF751753A}"/>
            </a:ext>
          </a:extLst>
        </xdr:cNvPr>
        <xdr:cNvSpPr>
          <a:spLocks noChangeArrowheads="1"/>
        </xdr:cNvSpPr>
      </xdr:nvSpPr>
      <xdr:spPr bwMode="auto">
        <a:xfrm>
          <a:off x="4622800" y="774700"/>
          <a:ext cx="2654300" cy="25146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330200</xdr:colOff>
      <xdr:row>36</xdr:row>
      <xdr:rowOff>177800</xdr:rowOff>
    </xdr:from>
    <xdr:to>
      <xdr:col>3</xdr:col>
      <xdr:colOff>1130300</xdr:colOff>
      <xdr:row>36</xdr:row>
      <xdr:rowOff>177800</xdr:rowOff>
    </xdr:to>
    <xdr:sp macro="" textlink="">
      <xdr:nvSpPr>
        <xdr:cNvPr id="1407" name="Line 22">
          <a:extLst>
            <a:ext uri="{FF2B5EF4-FFF2-40B4-BE49-F238E27FC236}">
              <a16:creationId xmlns:a16="http://schemas.microsoft.com/office/drawing/2014/main" id="{C6A1F505-840B-A54C-931A-42E971EEE9AA}"/>
            </a:ext>
          </a:extLst>
        </xdr:cNvPr>
        <xdr:cNvSpPr>
          <a:spLocks noChangeShapeType="1"/>
        </xdr:cNvSpPr>
      </xdr:nvSpPr>
      <xdr:spPr bwMode="auto">
        <a:xfrm>
          <a:off x="2438400" y="7035800"/>
          <a:ext cx="1143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63500</xdr:rowOff>
    </xdr:from>
    <xdr:to>
      <xdr:col>2</xdr:col>
      <xdr:colOff>304800</xdr:colOff>
      <xdr:row>37</xdr:row>
      <xdr:rowOff>127000</xdr:rowOff>
    </xdr:to>
    <xdr:sp macro="" textlink="">
      <xdr:nvSpPr>
        <xdr:cNvPr id="1408" name="Rectangle 23">
          <a:extLst>
            <a:ext uri="{FF2B5EF4-FFF2-40B4-BE49-F238E27FC236}">
              <a16:creationId xmlns:a16="http://schemas.microsoft.com/office/drawing/2014/main" id="{5E889684-000B-6F47-B5C8-BEC0BCC620AB}"/>
            </a:ext>
          </a:extLst>
        </xdr:cNvPr>
        <xdr:cNvSpPr>
          <a:spLocks noChangeArrowheads="1"/>
        </xdr:cNvSpPr>
      </xdr:nvSpPr>
      <xdr:spPr bwMode="auto">
        <a:xfrm>
          <a:off x="38100" y="6743700"/>
          <a:ext cx="2374900" cy="571500"/>
        </a:xfrm>
        <a:prstGeom prst="rect">
          <a:avLst/>
        </a:prstGeom>
        <a:noFill/>
        <a:ln w="9525" algn="ctr">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1130300</xdr:colOff>
      <xdr:row>20</xdr:row>
      <xdr:rowOff>25400</xdr:rowOff>
    </xdr:from>
    <xdr:to>
      <xdr:col>4</xdr:col>
      <xdr:colOff>215900</xdr:colOff>
      <xdr:row>29</xdr:row>
      <xdr:rowOff>50800</xdr:rowOff>
    </xdr:to>
    <xdr:cxnSp macro="">
      <xdr:nvCxnSpPr>
        <xdr:cNvPr id="1409" name="Shape 25">
          <a:extLst>
            <a:ext uri="{FF2B5EF4-FFF2-40B4-BE49-F238E27FC236}">
              <a16:creationId xmlns:a16="http://schemas.microsoft.com/office/drawing/2014/main" id="{AF2DE0CD-6662-9E48-81FF-E7E3FF71241B}"/>
            </a:ext>
          </a:extLst>
        </xdr:cNvPr>
        <xdr:cNvCxnSpPr>
          <a:cxnSpLocks noChangeShapeType="1"/>
          <a:stCxn id="1403" idx="2"/>
          <a:endCxn id="1404" idx="1"/>
        </xdr:cNvCxnSpPr>
      </xdr:nvCxnSpPr>
      <xdr:spPr bwMode="auto">
        <a:xfrm rot="16200000" flipH="1">
          <a:off x="3225800" y="4292600"/>
          <a:ext cx="1752600" cy="1041400"/>
        </a:xfrm>
        <a:prstGeom prst="bentConnector2">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sciencedirect.com/topics/medicine-and-dentistry/bilateral-hearing-loss" TargetMode="External"/><Relationship Id="rId1" Type="http://schemas.openxmlformats.org/officeDocument/2006/relationships/hyperlink" Target="https://www.physio-pedia.com/Multiple_System_Atrophy"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2" sqref="B2"/>
    </sheetView>
  </sheetViews>
  <sheetFormatPr baseColWidth="10" defaultColWidth="9.1640625" defaultRowHeight="13"/>
  <cols>
    <col min="1" max="1" width="13.1640625" style="74" customWidth="1"/>
    <col min="2" max="2" width="148.1640625" style="75" bestFit="1" customWidth="1"/>
    <col min="3" max="16384" width="9.1640625" style="75"/>
  </cols>
  <sheetData>
    <row r="1" spans="1:2">
      <c r="A1" s="74" t="s">
        <v>0</v>
      </c>
      <c r="B1" s="75" t="s">
        <v>1</v>
      </c>
    </row>
    <row r="2" spans="1:2">
      <c r="A2" s="74" t="s">
        <v>2</v>
      </c>
      <c r="B2" s="75" t="s">
        <v>3</v>
      </c>
    </row>
    <row r="3" spans="1:2">
      <c r="A3" s="74" t="s">
        <v>4</v>
      </c>
      <c r="B3" s="75" t="s">
        <v>5</v>
      </c>
    </row>
    <row r="4" spans="1:2">
      <c r="A4" s="74" t="s">
        <v>6</v>
      </c>
      <c r="B4" s="75" t="s">
        <v>7</v>
      </c>
    </row>
    <row r="5" spans="1:2">
      <c r="A5" s="74" t="s">
        <v>8</v>
      </c>
      <c r="B5" s="73">
        <v>40766</v>
      </c>
    </row>
    <row r="6" spans="1:2" ht="55.5" customHeight="1">
      <c r="A6" s="74" t="s">
        <v>9</v>
      </c>
      <c r="B6" s="75" t="s">
        <v>10</v>
      </c>
    </row>
    <row r="7" spans="1:2" ht="18">
      <c r="B7" s="76" t="s">
        <v>11</v>
      </c>
    </row>
    <row r="8" spans="1:2">
      <c r="B8" s="74" t="s">
        <v>12</v>
      </c>
    </row>
    <row r="9" spans="1:2">
      <c r="A9" s="77"/>
      <c r="B9" s="75" t="s">
        <v>13</v>
      </c>
    </row>
    <row r="10" spans="1:2" ht="18">
      <c r="B10" s="76" t="s">
        <v>14</v>
      </c>
    </row>
    <row r="11" spans="1:2">
      <c r="B11" s="75" t="s">
        <v>15</v>
      </c>
    </row>
    <row r="12" spans="1:2">
      <c r="B12" s="75" t="s">
        <v>16</v>
      </c>
    </row>
    <row r="13" spans="1:2">
      <c r="B13" s="75" t="s">
        <v>17</v>
      </c>
    </row>
    <row r="14" spans="1:2" ht="126">
      <c r="A14" s="74" t="s">
        <v>18</v>
      </c>
      <c r="B14" s="78" t="s">
        <v>19</v>
      </c>
    </row>
    <row r="15" spans="1:2">
      <c r="A15" s="74" t="s">
        <v>20</v>
      </c>
      <c r="B15" s="75" t="s">
        <v>21</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3"/>
  <sheetViews>
    <sheetView workbookViewId="0">
      <selection activeCell="C7" sqref="C7"/>
    </sheetView>
  </sheetViews>
  <sheetFormatPr baseColWidth="10" defaultColWidth="8.83203125" defaultRowHeight="13"/>
  <cols>
    <col min="1" max="1" width="8.83203125" customWidth="1"/>
    <col min="2" max="2" width="27.5" customWidth="1"/>
    <col min="3" max="3" width="56.5" customWidth="1"/>
    <col min="4" max="4" width="54.83203125" customWidth="1"/>
    <col min="5" max="8" width="8.83203125" customWidth="1"/>
    <col min="9" max="9" width="11.5" bestFit="1" customWidth="1"/>
    <col min="10" max="10" width="19.83203125" customWidth="1"/>
  </cols>
  <sheetData>
    <row r="1" spans="2:5" ht="14" thickBot="1"/>
    <row r="2" spans="2:5" s="1" customFormat="1" ht="69" customHeight="1" thickBot="1">
      <c r="B2" s="72" t="s">
        <v>22</v>
      </c>
      <c r="C2" s="162" t="s">
        <v>23</v>
      </c>
      <c r="D2" s="163"/>
    </row>
    <row r="3" spans="2:5" s="1" customFormat="1" ht="18.75" customHeight="1" thickBot="1">
      <c r="B3" s="161"/>
      <c r="C3" s="161"/>
      <c r="D3" s="161"/>
    </row>
    <row r="4" spans="2:5" s="2" customFormat="1" ht="15" thickBot="1">
      <c r="B4" s="32" t="s">
        <v>24</v>
      </c>
      <c r="C4" s="32" t="s">
        <v>25</v>
      </c>
      <c r="D4" s="32" t="s">
        <v>26</v>
      </c>
      <c r="E4" s="31"/>
    </row>
    <row r="5" spans="2:5" ht="29" thickBot="1">
      <c r="B5" s="29" t="s">
        <v>27</v>
      </c>
      <c r="C5" s="79" t="s">
        <v>28</v>
      </c>
      <c r="D5" s="79" t="s">
        <v>29</v>
      </c>
    </row>
    <row r="6" spans="2:5" ht="15" thickBot="1">
      <c r="B6" s="29" t="s">
        <v>30</v>
      </c>
      <c r="C6" s="79" t="s">
        <v>31</v>
      </c>
      <c r="D6" s="79" t="s">
        <v>31</v>
      </c>
    </row>
    <row r="7" spans="2:5" ht="15" thickBot="1">
      <c r="B7" s="29" t="s">
        <v>32</v>
      </c>
      <c r="C7" s="79" t="s">
        <v>33</v>
      </c>
      <c r="D7" s="79"/>
    </row>
    <row r="8" spans="2:5" ht="15" thickBot="1">
      <c r="B8" s="29" t="s">
        <v>34</v>
      </c>
      <c r="C8" s="79" t="s">
        <v>35</v>
      </c>
      <c r="D8" s="80" t="s">
        <v>36</v>
      </c>
    </row>
    <row r="9" spans="2:5" ht="15" thickBot="1">
      <c r="B9" s="28" t="s">
        <v>37</v>
      </c>
      <c r="C9" s="30" t="s">
        <v>38</v>
      </c>
      <c r="D9" s="30" t="s">
        <v>39</v>
      </c>
    </row>
    <row r="10" spans="2:5" ht="17" thickBot="1">
      <c r="B10" s="29" t="s">
        <v>40</v>
      </c>
      <c r="C10" s="81"/>
      <c r="D10" s="30"/>
    </row>
    <row r="11" spans="2:5" ht="15" thickBot="1">
      <c r="B11" s="29" t="s">
        <v>41</v>
      </c>
      <c r="C11" s="82" t="s">
        <v>42</v>
      </c>
      <c r="D11" s="82" t="s">
        <v>43</v>
      </c>
    </row>
    <row r="12" spans="2:5" ht="15" thickBot="1">
      <c r="B12" s="29" t="s">
        <v>44</v>
      </c>
      <c r="C12" s="30"/>
      <c r="D12" s="30"/>
    </row>
    <row r="13" spans="2:5" ht="15" thickBot="1">
      <c r="B13" s="29" t="s">
        <v>45</v>
      </c>
      <c r="C13" s="30"/>
      <c r="D13" s="30"/>
    </row>
  </sheetData>
  <mergeCells count="2">
    <mergeCell ref="B3:D3"/>
    <mergeCell ref="C2:D2"/>
  </mergeCells>
  <phoneticPr fontId="2" type="noConversion"/>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498"/>
  <sheetViews>
    <sheetView tabSelected="1" zoomScale="96" zoomScaleNormal="96" workbookViewId="0">
      <pane ySplit="1" topLeftCell="A2" activePane="bottomLeft" state="frozenSplit"/>
      <selection pane="bottomLeft" activeCell="M5" sqref="M5"/>
    </sheetView>
  </sheetViews>
  <sheetFormatPr baseColWidth="10" defaultColWidth="9.1640625" defaultRowHeight="30" customHeight="1"/>
  <cols>
    <col min="1" max="1" width="8.5" style="139" customWidth="1"/>
    <col min="2" max="2" width="37" style="150" customWidth="1"/>
    <col min="3" max="3" width="65.83203125" style="150" customWidth="1"/>
    <col min="4" max="4" width="20.33203125" style="146" customWidth="1"/>
    <col min="5" max="5" width="20.83203125" style="136" customWidth="1"/>
    <col min="6" max="6" width="16.5" style="136" customWidth="1"/>
    <col min="7" max="7" width="23.33203125" style="136" customWidth="1"/>
    <col min="8" max="8" width="23.33203125" style="144" customWidth="1"/>
    <col min="9" max="9" width="18" style="144" customWidth="1"/>
    <col min="10" max="10" width="21.33203125" style="1" customWidth="1"/>
    <col min="11" max="11" width="10.33203125" style="1" customWidth="1"/>
    <col min="12" max="12" width="17.83203125" style="1" bestFit="1" customWidth="1"/>
    <col min="13" max="13" width="72.6640625" style="1" bestFit="1" customWidth="1"/>
    <col min="14" max="14" width="21.1640625" style="146" customWidth="1"/>
    <col min="15" max="15" width="9.1640625" style="139"/>
    <col min="16" max="25" width="18.33203125" style="1" customWidth="1"/>
    <col min="26" max="16384" width="9.1640625" style="1"/>
  </cols>
  <sheetData>
    <row r="1" spans="1:23" ht="30" customHeight="1">
      <c r="A1" s="187" t="s">
        <v>1592</v>
      </c>
      <c r="B1" s="188" t="s">
        <v>47</v>
      </c>
      <c r="C1" s="188" t="s">
        <v>48</v>
      </c>
      <c r="D1" s="187" t="s">
        <v>1459</v>
      </c>
      <c r="E1" s="189" t="s">
        <v>1593</v>
      </c>
      <c r="F1" s="190" t="s">
        <v>1594</v>
      </c>
      <c r="G1" s="190" t="s">
        <v>1595</v>
      </c>
      <c r="H1" s="191" t="s">
        <v>1596</v>
      </c>
      <c r="I1" s="192" t="s">
        <v>55</v>
      </c>
      <c r="J1" s="189" t="s">
        <v>1597</v>
      </c>
      <c r="K1" s="190"/>
      <c r="L1" s="190"/>
      <c r="M1" s="193"/>
      <c r="N1" s="194"/>
      <c r="P1" s="140"/>
      <c r="Q1" s="141"/>
      <c r="R1" s="141"/>
      <c r="S1" s="142"/>
      <c r="W1" s="143"/>
    </row>
    <row r="2" spans="1:23" ht="30" customHeight="1">
      <c r="A2" s="116">
        <v>1</v>
      </c>
      <c r="B2" s="117" t="s">
        <v>59</v>
      </c>
      <c r="C2" s="117" t="s">
        <v>60</v>
      </c>
      <c r="D2" s="118" t="s">
        <v>61</v>
      </c>
      <c r="E2" s="119"/>
      <c r="F2" s="120">
        <v>1</v>
      </c>
      <c r="G2" s="120" t="s">
        <v>34</v>
      </c>
      <c r="H2" s="121" t="s">
        <v>62</v>
      </c>
      <c r="I2" s="122"/>
      <c r="J2" s="119"/>
      <c r="K2" s="120"/>
      <c r="L2" s="120"/>
      <c r="M2" s="123"/>
      <c r="N2" s="124"/>
    </row>
    <row r="3" spans="1:23" ht="30" customHeight="1">
      <c r="A3" s="116">
        <v>2</v>
      </c>
      <c r="B3" s="117" t="s">
        <v>63</v>
      </c>
      <c r="C3" s="117" t="s">
        <v>64</v>
      </c>
      <c r="D3" s="118" t="s">
        <v>61</v>
      </c>
      <c r="E3" s="119"/>
      <c r="F3" s="120">
        <v>1</v>
      </c>
      <c r="G3" s="120" t="s">
        <v>27</v>
      </c>
      <c r="H3" s="121" t="s">
        <v>65</v>
      </c>
      <c r="I3" s="122"/>
      <c r="J3" s="119"/>
      <c r="K3" s="120"/>
      <c r="L3" s="120"/>
      <c r="M3" s="123"/>
      <c r="N3" s="124"/>
      <c r="W3" s="136"/>
    </row>
    <row r="4" spans="1:23" ht="30" customHeight="1">
      <c r="A4" s="116">
        <v>3</v>
      </c>
      <c r="B4" s="117" t="s">
        <v>66</v>
      </c>
      <c r="C4" s="117" t="s">
        <v>67</v>
      </c>
      <c r="D4" s="118" t="s">
        <v>68</v>
      </c>
      <c r="E4" s="119"/>
      <c r="F4" s="120">
        <v>1</v>
      </c>
      <c r="G4" s="120" t="s">
        <v>32</v>
      </c>
      <c r="H4" s="121" t="s">
        <v>69</v>
      </c>
      <c r="I4" s="122"/>
      <c r="J4" s="119"/>
      <c r="K4" s="120"/>
      <c r="L4" s="120"/>
      <c r="M4" s="123"/>
      <c r="N4" s="124"/>
    </row>
    <row r="5" spans="1:23" ht="30" customHeight="1">
      <c r="A5" s="116">
        <v>4</v>
      </c>
      <c r="B5" s="125" t="s">
        <v>70</v>
      </c>
      <c r="C5" s="117" t="s">
        <v>71</v>
      </c>
      <c r="D5" s="118" t="s">
        <v>72</v>
      </c>
      <c r="E5" s="119"/>
      <c r="F5" s="120">
        <v>1</v>
      </c>
      <c r="G5" s="120" t="s">
        <v>34</v>
      </c>
      <c r="H5" s="121" t="s">
        <v>62</v>
      </c>
      <c r="I5" s="122"/>
      <c r="J5" s="119"/>
      <c r="K5" s="120"/>
      <c r="L5" s="120"/>
      <c r="M5" s="123"/>
      <c r="N5" s="124"/>
    </row>
    <row r="6" spans="1:23" ht="30" customHeight="1">
      <c r="A6" s="116">
        <v>5</v>
      </c>
      <c r="B6" s="117" t="s">
        <v>73</v>
      </c>
      <c r="C6" s="117" t="s">
        <v>74</v>
      </c>
      <c r="D6" s="118" t="s">
        <v>68</v>
      </c>
      <c r="E6" s="119"/>
      <c r="F6" s="120">
        <v>1</v>
      </c>
      <c r="G6" s="120" t="s">
        <v>27</v>
      </c>
      <c r="H6" s="117"/>
      <c r="I6" s="122"/>
      <c r="J6" s="119"/>
      <c r="K6" s="120"/>
      <c r="L6" s="120"/>
      <c r="M6" s="123"/>
      <c r="N6" s="124"/>
    </row>
    <row r="7" spans="1:23" ht="30" customHeight="1">
      <c r="A7" s="116">
        <v>6</v>
      </c>
      <c r="B7" s="117" t="s">
        <v>75</v>
      </c>
      <c r="C7" s="117" t="s">
        <v>76</v>
      </c>
      <c r="D7" s="118" t="s">
        <v>77</v>
      </c>
      <c r="E7" s="119">
        <v>1</v>
      </c>
      <c r="F7" s="120"/>
      <c r="G7" s="120"/>
      <c r="H7" s="126"/>
      <c r="I7" s="121" t="s">
        <v>78</v>
      </c>
      <c r="J7" s="119"/>
      <c r="K7" s="120"/>
      <c r="L7" s="120"/>
      <c r="M7" s="123"/>
      <c r="N7" s="124"/>
    </row>
    <row r="8" spans="1:23" ht="30" customHeight="1">
      <c r="A8" s="116">
        <v>7</v>
      </c>
      <c r="B8" s="117" t="s">
        <v>79</v>
      </c>
      <c r="C8" s="117" t="s">
        <v>80</v>
      </c>
      <c r="D8" s="118" t="s">
        <v>68</v>
      </c>
      <c r="E8" s="119"/>
      <c r="F8" s="120">
        <v>1</v>
      </c>
      <c r="G8" s="120" t="s">
        <v>27</v>
      </c>
      <c r="H8" s="121" t="s">
        <v>81</v>
      </c>
      <c r="I8" s="122"/>
      <c r="J8" s="119"/>
      <c r="K8" s="120"/>
      <c r="L8" s="120"/>
      <c r="M8" s="123"/>
      <c r="N8" s="124"/>
    </row>
    <row r="9" spans="1:23" ht="30" customHeight="1">
      <c r="A9" s="116">
        <v>8</v>
      </c>
      <c r="B9" s="117" t="s">
        <v>82</v>
      </c>
      <c r="C9" s="117" t="s">
        <v>83</v>
      </c>
      <c r="D9" s="118" t="s">
        <v>77</v>
      </c>
      <c r="E9" s="119">
        <v>1</v>
      </c>
      <c r="F9" s="120"/>
      <c r="G9" s="120"/>
      <c r="H9" s="121"/>
      <c r="I9" s="117" t="s">
        <v>84</v>
      </c>
      <c r="J9" s="119"/>
      <c r="K9" s="120"/>
      <c r="L9" s="120"/>
      <c r="M9" s="123"/>
      <c r="N9" s="124"/>
    </row>
    <row r="10" spans="1:23" ht="30" customHeight="1">
      <c r="A10" s="116">
        <v>9</v>
      </c>
      <c r="B10" s="117" t="s">
        <v>85</v>
      </c>
      <c r="C10" s="117" t="s">
        <v>86</v>
      </c>
      <c r="D10" s="118" t="s">
        <v>68</v>
      </c>
      <c r="E10" s="119">
        <v>1</v>
      </c>
      <c r="F10" s="120"/>
      <c r="G10" s="120"/>
      <c r="H10" s="121"/>
      <c r="I10" s="122"/>
      <c r="J10" s="119"/>
      <c r="K10" s="120"/>
      <c r="L10" s="120"/>
      <c r="M10" s="123"/>
      <c r="N10" s="124"/>
    </row>
    <row r="11" spans="1:23" ht="30" customHeight="1">
      <c r="A11" s="116">
        <v>10</v>
      </c>
      <c r="B11" s="117" t="s">
        <v>87</v>
      </c>
      <c r="C11" s="117" t="s">
        <v>88</v>
      </c>
      <c r="D11" s="118" t="s">
        <v>68</v>
      </c>
      <c r="E11" s="119"/>
      <c r="F11" s="120">
        <v>1</v>
      </c>
      <c r="G11" s="120" t="s">
        <v>27</v>
      </c>
      <c r="H11" s="121" t="s">
        <v>89</v>
      </c>
      <c r="I11" s="122"/>
      <c r="J11" s="119"/>
      <c r="K11" s="120"/>
      <c r="L11" s="120"/>
      <c r="M11" s="123"/>
      <c r="N11" s="124"/>
    </row>
    <row r="12" spans="1:23" ht="30" customHeight="1">
      <c r="A12" s="116">
        <v>11</v>
      </c>
      <c r="B12" s="117" t="s">
        <v>90</v>
      </c>
      <c r="C12" s="117" t="s">
        <v>91</v>
      </c>
      <c r="D12" s="118" t="s">
        <v>68</v>
      </c>
      <c r="E12" s="119">
        <v>1</v>
      </c>
      <c r="F12" s="120"/>
      <c r="G12" s="120"/>
      <c r="H12" s="121"/>
      <c r="I12" s="122"/>
      <c r="J12" s="119"/>
      <c r="K12" s="120"/>
      <c r="L12" s="120"/>
      <c r="M12" s="123"/>
      <c r="N12" s="124"/>
    </row>
    <row r="13" spans="1:23" ht="30" customHeight="1">
      <c r="A13" s="116">
        <v>12</v>
      </c>
      <c r="B13" s="117" t="s">
        <v>92</v>
      </c>
      <c r="C13" s="117" t="s">
        <v>93</v>
      </c>
      <c r="D13" s="118" t="s">
        <v>68</v>
      </c>
      <c r="E13" s="119">
        <v>1</v>
      </c>
      <c r="F13" s="120"/>
      <c r="G13" s="120"/>
      <c r="H13" s="121"/>
      <c r="I13" s="122" t="s">
        <v>94</v>
      </c>
      <c r="J13" s="119"/>
      <c r="K13" s="120"/>
      <c r="L13" s="120"/>
      <c r="M13" s="123"/>
      <c r="N13" s="124"/>
    </row>
    <row r="14" spans="1:23" ht="30" customHeight="1">
      <c r="A14" s="116">
        <v>13</v>
      </c>
      <c r="B14" s="117" t="s">
        <v>95</v>
      </c>
      <c r="C14" s="117" t="s">
        <v>96</v>
      </c>
      <c r="D14" s="118" t="s">
        <v>68</v>
      </c>
      <c r="E14" s="119"/>
      <c r="F14" s="120">
        <v>1</v>
      </c>
      <c r="G14" s="120" t="s">
        <v>27</v>
      </c>
      <c r="H14" s="121" t="s">
        <v>97</v>
      </c>
      <c r="I14" s="122"/>
      <c r="J14" s="119"/>
      <c r="K14" s="120"/>
      <c r="L14" s="120"/>
      <c r="M14" s="123"/>
      <c r="N14" s="124"/>
    </row>
    <row r="15" spans="1:23" ht="30" customHeight="1">
      <c r="A15" s="116">
        <v>14</v>
      </c>
      <c r="B15" s="117" t="s">
        <v>98</v>
      </c>
      <c r="C15" s="117" t="s">
        <v>99</v>
      </c>
      <c r="D15" s="118" t="s">
        <v>68</v>
      </c>
      <c r="E15" s="119"/>
      <c r="F15" s="120">
        <v>1</v>
      </c>
      <c r="G15" s="120" t="s">
        <v>27</v>
      </c>
      <c r="H15" s="121" t="s">
        <v>100</v>
      </c>
      <c r="I15" s="122"/>
      <c r="J15" s="119"/>
      <c r="K15" s="120"/>
      <c r="L15" s="120"/>
      <c r="M15" s="123"/>
      <c r="N15" s="124"/>
      <c r="W15" s="136"/>
    </row>
    <row r="16" spans="1:23" ht="30" customHeight="1">
      <c r="A16" s="116">
        <v>15</v>
      </c>
      <c r="B16" s="117" t="s">
        <v>101</v>
      </c>
      <c r="C16" s="117" t="s">
        <v>102</v>
      </c>
      <c r="D16" s="118" t="s">
        <v>103</v>
      </c>
      <c r="E16" s="119">
        <v>1</v>
      </c>
      <c r="F16" s="120"/>
      <c r="G16" s="120"/>
      <c r="H16" s="117"/>
      <c r="I16" s="122"/>
      <c r="J16" s="119"/>
      <c r="K16" s="120"/>
      <c r="L16" s="120"/>
      <c r="M16" s="123"/>
      <c r="N16" s="124"/>
    </row>
    <row r="17" spans="1:23" ht="30" customHeight="1">
      <c r="A17" s="116">
        <v>16</v>
      </c>
      <c r="B17" s="117" t="s">
        <v>104</v>
      </c>
      <c r="C17" s="117" t="s">
        <v>105</v>
      </c>
      <c r="D17" s="118" t="s">
        <v>68</v>
      </c>
      <c r="E17" s="119">
        <v>1</v>
      </c>
      <c r="F17" s="120"/>
      <c r="G17" s="120"/>
      <c r="H17" s="117"/>
      <c r="I17" s="122"/>
      <c r="J17" s="119"/>
      <c r="K17" s="120"/>
      <c r="L17" s="120"/>
      <c r="M17" s="123"/>
      <c r="N17" s="124"/>
    </row>
    <row r="18" spans="1:23" ht="30" customHeight="1">
      <c r="A18" s="116">
        <v>17</v>
      </c>
      <c r="B18" s="117" t="s">
        <v>106</v>
      </c>
      <c r="C18" s="117" t="s">
        <v>107</v>
      </c>
      <c r="D18" s="118" t="s">
        <v>68</v>
      </c>
      <c r="E18" s="119"/>
      <c r="F18" s="120">
        <v>1</v>
      </c>
      <c r="G18" s="120" t="s">
        <v>34</v>
      </c>
      <c r="H18" s="127" t="s">
        <v>108</v>
      </c>
      <c r="I18" s="122"/>
      <c r="J18" s="119"/>
      <c r="K18" s="120"/>
      <c r="L18" s="120"/>
      <c r="M18" s="123"/>
      <c r="N18" s="124"/>
    </row>
    <row r="19" spans="1:23" ht="30" customHeight="1">
      <c r="A19" s="116">
        <v>18</v>
      </c>
      <c r="B19" s="117" t="s">
        <v>109</v>
      </c>
      <c r="C19" s="117" t="s">
        <v>110</v>
      </c>
      <c r="D19" s="118" t="s">
        <v>68</v>
      </c>
      <c r="E19" s="119"/>
      <c r="F19" s="120">
        <v>1</v>
      </c>
      <c r="G19" s="120" t="s">
        <v>27</v>
      </c>
      <c r="H19" s="121" t="s">
        <v>97</v>
      </c>
      <c r="I19" s="122"/>
      <c r="J19" s="119"/>
      <c r="K19" s="120"/>
      <c r="L19" s="120"/>
      <c r="M19" s="123"/>
      <c r="N19" s="124"/>
    </row>
    <row r="20" spans="1:23" ht="30" customHeight="1">
      <c r="A20" s="116">
        <v>19</v>
      </c>
      <c r="B20" s="117" t="s">
        <v>111</v>
      </c>
      <c r="C20" s="117" t="s">
        <v>112</v>
      </c>
      <c r="D20" s="118" t="s">
        <v>61</v>
      </c>
      <c r="E20" s="119">
        <v>1</v>
      </c>
      <c r="F20" s="120"/>
      <c r="G20" s="120"/>
      <c r="H20" s="127"/>
      <c r="I20" s="117" t="s">
        <v>113</v>
      </c>
      <c r="J20" s="119">
        <v>1</v>
      </c>
      <c r="K20" s="120"/>
      <c r="L20" s="120"/>
      <c r="M20" s="123"/>
      <c r="N20" s="124"/>
    </row>
    <row r="21" spans="1:23" ht="30" customHeight="1">
      <c r="A21" s="116">
        <v>20</v>
      </c>
      <c r="B21" s="117" t="s">
        <v>114</v>
      </c>
      <c r="C21" s="117" t="s">
        <v>115</v>
      </c>
      <c r="D21" s="118" t="s">
        <v>61</v>
      </c>
      <c r="E21" s="119">
        <v>1</v>
      </c>
      <c r="F21" s="120"/>
      <c r="G21" s="120"/>
      <c r="H21" s="121"/>
      <c r="I21" s="117" t="s">
        <v>116</v>
      </c>
      <c r="J21" s="119"/>
      <c r="K21" s="120"/>
      <c r="L21" s="120"/>
      <c r="M21" s="123"/>
      <c r="N21" s="124"/>
    </row>
    <row r="22" spans="1:23" ht="30" customHeight="1">
      <c r="A22" s="116">
        <v>21</v>
      </c>
      <c r="B22" s="117" t="s">
        <v>117</v>
      </c>
      <c r="C22" s="117" t="s">
        <v>118</v>
      </c>
      <c r="D22" s="118" t="s">
        <v>77</v>
      </c>
      <c r="E22" s="119">
        <v>1</v>
      </c>
      <c r="F22" s="120"/>
      <c r="G22" s="120"/>
      <c r="H22" s="121"/>
      <c r="I22" s="122" t="s">
        <v>119</v>
      </c>
      <c r="J22" s="119"/>
      <c r="K22" s="120"/>
      <c r="L22" s="120"/>
      <c r="M22" s="123"/>
      <c r="N22" s="124"/>
    </row>
    <row r="23" spans="1:23" ht="30" customHeight="1">
      <c r="A23" s="116">
        <v>22</v>
      </c>
      <c r="B23" s="117" t="s">
        <v>120</v>
      </c>
      <c r="C23" s="117" t="s">
        <v>121</v>
      </c>
      <c r="D23" s="118" t="s">
        <v>72</v>
      </c>
      <c r="E23" s="119"/>
      <c r="F23" s="120">
        <v>1</v>
      </c>
      <c r="G23" s="120" t="s">
        <v>34</v>
      </c>
      <c r="H23" s="117" t="s">
        <v>122</v>
      </c>
      <c r="I23" s="117"/>
      <c r="J23" s="119"/>
      <c r="K23" s="120"/>
      <c r="L23" s="120"/>
      <c r="M23" s="123"/>
      <c r="N23" s="124"/>
    </row>
    <row r="24" spans="1:23" ht="30" customHeight="1">
      <c r="A24" s="116">
        <v>23</v>
      </c>
      <c r="B24" s="117" t="s">
        <v>123</v>
      </c>
      <c r="C24" s="117" t="s">
        <v>124</v>
      </c>
      <c r="D24" s="118" t="s">
        <v>61</v>
      </c>
      <c r="E24" s="119"/>
      <c r="F24" s="120">
        <v>1</v>
      </c>
      <c r="G24" s="120" t="s">
        <v>34</v>
      </c>
      <c r="H24" s="127" t="s">
        <v>125</v>
      </c>
      <c r="I24" s="122"/>
      <c r="J24" s="119"/>
      <c r="K24" s="120"/>
      <c r="L24" s="120"/>
      <c r="M24" s="123"/>
      <c r="N24" s="124"/>
    </row>
    <row r="25" spans="1:23" ht="30" customHeight="1">
      <c r="A25" s="116">
        <v>24</v>
      </c>
      <c r="B25" s="117" t="s">
        <v>92</v>
      </c>
      <c r="C25" s="117" t="s">
        <v>126</v>
      </c>
      <c r="D25" s="118" t="s">
        <v>68</v>
      </c>
      <c r="E25" s="119">
        <v>1</v>
      </c>
      <c r="F25" s="120"/>
      <c r="G25" s="120"/>
      <c r="H25" s="127"/>
      <c r="I25" s="117" t="s">
        <v>127</v>
      </c>
      <c r="J25" s="119"/>
      <c r="K25" s="120"/>
      <c r="L25" s="120"/>
      <c r="M25" s="123"/>
      <c r="N25" s="124"/>
    </row>
    <row r="26" spans="1:23" ht="30" customHeight="1">
      <c r="A26" s="116">
        <v>25</v>
      </c>
      <c r="B26" s="117" t="s">
        <v>128</v>
      </c>
      <c r="C26" s="117" t="s">
        <v>129</v>
      </c>
      <c r="D26" s="118" t="s">
        <v>72</v>
      </c>
      <c r="E26" s="119"/>
      <c r="F26" s="120">
        <v>1</v>
      </c>
      <c r="G26" s="120" t="s">
        <v>27</v>
      </c>
      <c r="H26" s="117" t="s">
        <v>130</v>
      </c>
      <c r="I26" s="122"/>
      <c r="J26" s="119"/>
      <c r="K26" s="120"/>
      <c r="L26" s="120"/>
      <c r="M26" s="123"/>
      <c r="N26" s="124"/>
    </row>
    <row r="27" spans="1:23" ht="30" customHeight="1">
      <c r="A27" s="116">
        <v>26</v>
      </c>
      <c r="B27" s="117" t="s">
        <v>131</v>
      </c>
      <c r="C27" s="117" t="s">
        <v>132</v>
      </c>
      <c r="D27" s="118" t="s">
        <v>61</v>
      </c>
      <c r="E27" s="119"/>
      <c r="F27" s="120">
        <v>1</v>
      </c>
      <c r="G27" s="120" t="s">
        <v>32</v>
      </c>
      <c r="H27" s="121" t="s">
        <v>133</v>
      </c>
      <c r="I27" s="122"/>
      <c r="J27" s="119"/>
      <c r="K27" s="120"/>
      <c r="L27" s="120"/>
      <c r="M27" s="123"/>
      <c r="N27" s="124"/>
    </row>
    <row r="28" spans="1:23" ht="30" customHeight="1">
      <c r="A28" s="116">
        <v>27</v>
      </c>
      <c r="B28" s="117" t="s">
        <v>134</v>
      </c>
      <c r="C28" s="117" t="s">
        <v>135</v>
      </c>
      <c r="D28" s="118" t="s">
        <v>68</v>
      </c>
      <c r="E28" s="119">
        <v>1</v>
      </c>
      <c r="F28" s="120"/>
      <c r="G28" s="120"/>
      <c r="H28" s="121"/>
      <c r="I28" s="122"/>
      <c r="J28" s="119"/>
      <c r="K28" s="120"/>
      <c r="L28" s="120"/>
      <c r="M28" s="123"/>
      <c r="N28" s="124"/>
    </row>
    <row r="29" spans="1:23" ht="30" customHeight="1">
      <c r="A29" s="116">
        <v>28</v>
      </c>
      <c r="B29" s="117" t="s">
        <v>136</v>
      </c>
      <c r="C29" s="117" t="s">
        <v>137</v>
      </c>
      <c r="D29" s="118" t="s">
        <v>68</v>
      </c>
      <c r="E29" s="119"/>
      <c r="F29" s="120">
        <v>1</v>
      </c>
      <c r="G29" s="120" t="s">
        <v>32</v>
      </c>
      <c r="H29" s="117" t="s">
        <v>138</v>
      </c>
      <c r="I29" s="122"/>
      <c r="J29" s="119"/>
      <c r="K29" s="120"/>
      <c r="L29" s="120"/>
      <c r="M29" s="123"/>
      <c r="N29" s="124"/>
    </row>
    <row r="30" spans="1:23" ht="30" customHeight="1">
      <c r="A30" s="116">
        <v>29</v>
      </c>
      <c r="B30" s="117" t="s">
        <v>92</v>
      </c>
      <c r="C30" s="117" t="s">
        <v>139</v>
      </c>
      <c r="D30" s="118" t="s">
        <v>68</v>
      </c>
      <c r="E30" s="119">
        <v>1</v>
      </c>
      <c r="F30" s="120"/>
      <c r="G30" s="120"/>
      <c r="H30" s="121"/>
      <c r="I30" s="117" t="s">
        <v>140</v>
      </c>
      <c r="J30" s="119"/>
      <c r="K30" s="120"/>
      <c r="L30" s="120"/>
      <c r="M30" s="123"/>
      <c r="N30" s="124"/>
    </row>
    <row r="31" spans="1:23" ht="30" customHeight="1">
      <c r="A31" s="116">
        <v>30</v>
      </c>
      <c r="B31" s="117" t="s">
        <v>141</v>
      </c>
      <c r="C31" s="117" t="s">
        <v>142</v>
      </c>
      <c r="D31" s="118" t="s">
        <v>61</v>
      </c>
      <c r="E31" s="119"/>
      <c r="F31" s="120">
        <v>1</v>
      </c>
      <c r="G31" s="120" t="s">
        <v>27</v>
      </c>
      <c r="H31" s="117" t="s">
        <v>143</v>
      </c>
      <c r="I31" s="122"/>
      <c r="J31" s="119"/>
      <c r="K31" s="120"/>
      <c r="L31" s="120"/>
      <c r="M31" s="123"/>
      <c r="N31" s="124"/>
    </row>
    <row r="32" spans="1:23" ht="30" customHeight="1">
      <c r="A32" s="116">
        <v>31</v>
      </c>
      <c r="B32" s="117" t="s">
        <v>144</v>
      </c>
      <c r="C32" s="117" t="s">
        <v>145</v>
      </c>
      <c r="D32" s="118" t="s">
        <v>68</v>
      </c>
      <c r="E32" s="119">
        <v>1</v>
      </c>
      <c r="F32" s="120"/>
      <c r="G32" s="120"/>
      <c r="H32" s="121"/>
      <c r="I32" s="117" t="s">
        <v>146</v>
      </c>
      <c r="J32" s="119"/>
      <c r="K32" s="120"/>
      <c r="L32" s="120"/>
      <c r="M32" s="123"/>
      <c r="N32" s="124"/>
      <c r="W32" s="136"/>
    </row>
    <row r="33" spans="1:23" ht="30" customHeight="1">
      <c r="A33" s="116">
        <v>32</v>
      </c>
      <c r="B33" s="117" t="s">
        <v>147</v>
      </c>
      <c r="C33" s="117" t="s">
        <v>148</v>
      </c>
      <c r="D33" s="118" t="s">
        <v>61</v>
      </c>
      <c r="E33" s="119"/>
      <c r="F33" s="120">
        <v>1</v>
      </c>
      <c r="G33" s="120" t="s">
        <v>32</v>
      </c>
      <c r="H33" s="121" t="s">
        <v>138</v>
      </c>
      <c r="I33" s="122"/>
      <c r="J33" s="119"/>
      <c r="K33" s="120"/>
      <c r="L33" s="120"/>
      <c r="M33" s="123"/>
      <c r="N33" s="124"/>
    </row>
    <row r="34" spans="1:23" ht="30" customHeight="1">
      <c r="A34" s="116">
        <v>33</v>
      </c>
      <c r="B34" s="117" t="s">
        <v>149</v>
      </c>
      <c r="C34" s="117" t="s">
        <v>150</v>
      </c>
      <c r="D34" s="118" t="s">
        <v>77</v>
      </c>
      <c r="E34" s="119"/>
      <c r="F34" s="120">
        <v>1</v>
      </c>
      <c r="G34" s="120" t="s">
        <v>34</v>
      </c>
      <c r="H34" s="121" t="s">
        <v>151</v>
      </c>
      <c r="I34" s="122"/>
      <c r="J34" s="119"/>
      <c r="K34" s="120"/>
      <c r="L34" s="120"/>
      <c r="M34" s="123"/>
      <c r="N34" s="124"/>
    </row>
    <row r="35" spans="1:23" ht="30" customHeight="1">
      <c r="A35" s="116">
        <v>34</v>
      </c>
      <c r="B35" s="117" t="s">
        <v>152</v>
      </c>
      <c r="C35" s="117" t="s">
        <v>153</v>
      </c>
      <c r="D35" s="118" t="s">
        <v>72</v>
      </c>
      <c r="E35" s="119"/>
      <c r="F35" s="120">
        <v>1</v>
      </c>
      <c r="G35" s="120" t="s">
        <v>34</v>
      </c>
      <c r="H35" s="121" t="s">
        <v>151</v>
      </c>
      <c r="I35" s="122"/>
      <c r="J35" s="119"/>
      <c r="K35" s="120"/>
      <c r="L35" s="120"/>
      <c r="M35" s="123"/>
      <c r="N35" s="124"/>
    </row>
    <row r="36" spans="1:23" ht="30" customHeight="1">
      <c r="A36" s="116">
        <v>35</v>
      </c>
      <c r="B36" s="117" t="s">
        <v>154</v>
      </c>
      <c r="C36" s="117" t="s">
        <v>155</v>
      </c>
      <c r="D36" s="118" t="s">
        <v>61</v>
      </c>
      <c r="E36" s="119"/>
      <c r="F36" s="120">
        <v>1</v>
      </c>
      <c r="G36" s="120" t="s">
        <v>32</v>
      </c>
      <c r="H36" s="121" t="s">
        <v>69</v>
      </c>
      <c r="I36" s="122"/>
      <c r="J36" s="119"/>
      <c r="K36" s="120"/>
      <c r="L36" s="120"/>
      <c r="M36" s="123"/>
      <c r="N36" s="124"/>
    </row>
    <row r="37" spans="1:23" ht="30" customHeight="1">
      <c r="A37" s="116">
        <v>36</v>
      </c>
      <c r="B37" s="117" t="s">
        <v>156</v>
      </c>
      <c r="C37" s="117" t="s">
        <v>157</v>
      </c>
      <c r="D37" s="118" t="s">
        <v>77</v>
      </c>
      <c r="E37" s="119">
        <v>1</v>
      </c>
      <c r="F37" s="120"/>
      <c r="G37" s="120"/>
      <c r="H37" s="121"/>
      <c r="I37" s="117" t="s">
        <v>158</v>
      </c>
      <c r="J37" s="119">
        <v>1</v>
      </c>
      <c r="K37" s="120"/>
      <c r="L37" s="120"/>
      <c r="M37" s="123"/>
      <c r="N37" s="124"/>
    </row>
    <row r="38" spans="1:23" ht="30" customHeight="1">
      <c r="A38" s="116">
        <v>37</v>
      </c>
      <c r="B38" s="117" t="s">
        <v>159</v>
      </c>
      <c r="C38" s="117" t="s">
        <v>160</v>
      </c>
      <c r="D38" s="118" t="s">
        <v>68</v>
      </c>
      <c r="E38" s="119"/>
      <c r="F38" s="120">
        <v>1</v>
      </c>
      <c r="G38" s="120" t="s">
        <v>27</v>
      </c>
      <c r="H38" s="121" t="s">
        <v>97</v>
      </c>
      <c r="I38" s="122"/>
      <c r="J38" s="119"/>
      <c r="K38" s="120"/>
      <c r="L38" s="120"/>
      <c r="M38" s="123"/>
      <c r="N38" s="124"/>
    </row>
    <row r="39" spans="1:23" ht="30" customHeight="1">
      <c r="A39" s="116">
        <v>38</v>
      </c>
      <c r="B39" s="117" t="s">
        <v>161</v>
      </c>
      <c r="C39" s="117" t="s">
        <v>162</v>
      </c>
      <c r="D39" s="118" t="s">
        <v>68</v>
      </c>
      <c r="E39" s="119">
        <v>1</v>
      </c>
      <c r="F39" s="120"/>
      <c r="G39" s="120"/>
      <c r="H39" s="121"/>
      <c r="I39" s="122"/>
      <c r="J39" s="119"/>
      <c r="K39" s="120"/>
      <c r="L39" s="120"/>
      <c r="M39" s="123"/>
      <c r="N39" s="124"/>
    </row>
    <row r="40" spans="1:23" ht="30" customHeight="1">
      <c r="A40" s="116">
        <v>39</v>
      </c>
      <c r="B40" s="117" t="s">
        <v>163</v>
      </c>
      <c r="C40" s="117" t="s">
        <v>164</v>
      </c>
      <c r="D40" s="118" t="s">
        <v>61</v>
      </c>
      <c r="E40" s="119"/>
      <c r="F40" s="120">
        <v>1</v>
      </c>
      <c r="G40" s="120" t="s">
        <v>34</v>
      </c>
      <c r="H40" s="127" t="s">
        <v>165</v>
      </c>
      <c r="I40" s="122"/>
      <c r="J40" s="119"/>
      <c r="K40" s="120"/>
      <c r="L40" s="120"/>
      <c r="M40" s="123"/>
      <c r="N40" s="124"/>
    </row>
    <row r="41" spans="1:23" ht="30" customHeight="1">
      <c r="A41" s="116">
        <v>40</v>
      </c>
      <c r="B41" s="117" t="s">
        <v>166</v>
      </c>
      <c r="C41" s="117" t="s">
        <v>167</v>
      </c>
      <c r="D41" s="118" t="s">
        <v>72</v>
      </c>
      <c r="E41" s="119"/>
      <c r="F41" s="120">
        <v>1</v>
      </c>
      <c r="G41" s="120" t="s">
        <v>34</v>
      </c>
      <c r="H41" s="127" t="s">
        <v>122</v>
      </c>
      <c r="I41" s="122"/>
      <c r="J41" s="119"/>
      <c r="K41" s="120"/>
      <c r="L41" s="120"/>
      <c r="M41" s="123"/>
      <c r="N41" s="124"/>
    </row>
    <row r="42" spans="1:23" ht="30" customHeight="1">
      <c r="A42" s="116">
        <v>41</v>
      </c>
      <c r="B42" s="117" t="s">
        <v>168</v>
      </c>
      <c r="C42" s="117" t="s">
        <v>169</v>
      </c>
      <c r="D42" s="118" t="s">
        <v>68</v>
      </c>
      <c r="E42" s="119"/>
      <c r="F42" s="120">
        <v>1</v>
      </c>
      <c r="G42" s="120" t="s">
        <v>27</v>
      </c>
      <c r="H42" s="121" t="s">
        <v>170</v>
      </c>
      <c r="I42" s="122"/>
      <c r="J42" s="119"/>
      <c r="K42" s="120"/>
      <c r="L42" s="120"/>
      <c r="M42" s="123"/>
      <c r="N42" s="124"/>
      <c r="W42" s="136"/>
    </row>
    <row r="43" spans="1:23" ht="30" customHeight="1">
      <c r="A43" s="116">
        <v>42</v>
      </c>
      <c r="B43" s="117" t="s">
        <v>171</v>
      </c>
      <c r="C43" s="117" t="s">
        <v>172</v>
      </c>
      <c r="D43" s="118" t="s">
        <v>68</v>
      </c>
      <c r="E43" s="119">
        <v>1</v>
      </c>
      <c r="F43" s="120"/>
      <c r="G43" s="120"/>
      <c r="H43" s="127"/>
      <c r="I43" s="122" t="s">
        <v>173</v>
      </c>
      <c r="J43" s="119"/>
      <c r="K43" s="120"/>
      <c r="L43" s="120"/>
      <c r="M43" s="123"/>
      <c r="N43" s="124"/>
    </row>
    <row r="44" spans="1:23" ht="30" customHeight="1">
      <c r="A44" s="116">
        <v>43</v>
      </c>
      <c r="B44" s="117" t="s">
        <v>174</v>
      </c>
      <c r="C44" s="117" t="s">
        <v>175</v>
      </c>
      <c r="D44" s="118" t="s">
        <v>77</v>
      </c>
      <c r="E44" s="119"/>
      <c r="F44" s="120">
        <v>1</v>
      </c>
      <c r="G44" s="120" t="s">
        <v>27</v>
      </c>
      <c r="H44" s="121" t="s">
        <v>97</v>
      </c>
      <c r="I44" s="122"/>
      <c r="J44" s="119"/>
      <c r="K44" s="120"/>
      <c r="L44" s="120"/>
      <c r="M44" s="123"/>
      <c r="N44" s="124"/>
    </row>
    <row r="45" spans="1:23" ht="30" customHeight="1">
      <c r="A45" s="116">
        <v>44</v>
      </c>
      <c r="B45" s="117" t="s">
        <v>176</v>
      </c>
      <c r="C45" s="117" t="s">
        <v>177</v>
      </c>
      <c r="D45" s="118" t="s">
        <v>68</v>
      </c>
      <c r="E45" s="119"/>
      <c r="F45" s="120">
        <v>1</v>
      </c>
      <c r="G45" s="120" t="s">
        <v>32</v>
      </c>
      <c r="H45" s="117" t="s">
        <v>138</v>
      </c>
      <c r="I45" s="122"/>
      <c r="J45" s="119"/>
      <c r="K45" s="120"/>
      <c r="L45" s="120"/>
      <c r="M45" s="123"/>
      <c r="N45" s="124"/>
    </row>
    <row r="46" spans="1:23" ht="30" customHeight="1">
      <c r="A46" s="116">
        <v>45</v>
      </c>
      <c r="B46" s="117" t="s">
        <v>178</v>
      </c>
      <c r="C46" s="117" t="s">
        <v>179</v>
      </c>
      <c r="D46" s="118" t="s">
        <v>68</v>
      </c>
      <c r="E46" s="119"/>
      <c r="F46" s="120">
        <v>1</v>
      </c>
      <c r="G46" s="120" t="s">
        <v>27</v>
      </c>
      <c r="H46" s="121" t="s">
        <v>180</v>
      </c>
      <c r="I46" s="122"/>
      <c r="J46" s="119"/>
      <c r="K46" s="120"/>
      <c r="L46" s="120"/>
      <c r="M46" s="123"/>
      <c r="N46" s="124"/>
    </row>
    <row r="47" spans="1:23" ht="30" customHeight="1">
      <c r="A47" s="116">
        <v>46</v>
      </c>
      <c r="B47" s="117" t="s">
        <v>181</v>
      </c>
      <c r="C47" s="117" t="s">
        <v>182</v>
      </c>
      <c r="D47" s="118" t="s">
        <v>72</v>
      </c>
      <c r="E47" s="119"/>
      <c r="F47" s="120">
        <v>1</v>
      </c>
      <c r="G47" s="120" t="s">
        <v>34</v>
      </c>
      <c r="H47" s="117" t="s">
        <v>122</v>
      </c>
      <c r="I47" s="122"/>
      <c r="J47" s="119"/>
      <c r="K47" s="120"/>
      <c r="L47" s="120"/>
      <c r="M47" s="123"/>
      <c r="N47" s="124"/>
    </row>
    <row r="48" spans="1:23" ht="30" customHeight="1">
      <c r="A48" s="116">
        <v>47</v>
      </c>
      <c r="B48" s="117" t="s">
        <v>183</v>
      </c>
      <c r="C48" s="117" t="s">
        <v>184</v>
      </c>
      <c r="D48" s="118" t="s">
        <v>72</v>
      </c>
      <c r="E48" s="119"/>
      <c r="F48" s="120">
        <v>1</v>
      </c>
      <c r="G48" s="120" t="s">
        <v>34</v>
      </c>
      <c r="H48" s="117" t="s">
        <v>122</v>
      </c>
      <c r="I48" s="122"/>
      <c r="J48" s="119"/>
      <c r="K48" s="120"/>
      <c r="L48" s="120"/>
      <c r="M48" s="123"/>
      <c r="N48" s="124"/>
    </row>
    <row r="49" spans="1:23" ht="30" customHeight="1">
      <c r="A49" s="116">
        <v>48</v>
      </c>
      <c r="B49" s="117" t="s">
        <v>185</v>
      </c>
      <c r="C49" s="117" t="s">
        <v>186</v>
      </c>
      <c r="D49" s="118" t="s">
        <v>72</v>
      </c>
      <c r="E49" s="119"/>
      <c r="F49" s="120">
        <v>1</v>
      </c>
      <c r="G49" s="120" t="s">
        <v>34</v>
      </c>
      <c r="H49" s="125" t="s">
        <v>165</v>
      </c>
      <c r="I49" s="122"/>
      <c r="J49" s="119"/>
      <c r="K49" s="120"/>
      <c r="L49" s="120"/>
      <c r="M49" s="123"/>
      <c r="N49" s="124"/>
    </row>
    <row r="50" spans="1:23" ht="30" customHeight="1">
      <c r="A50" s="116">
        <v>49</v>
      </c>
      <c r="B50" s="117" t="s">
        <v>187</v>
      </c>
      <c r="C50" s="117" t="s">
        <v>188</v>
      </c>
      <c r="D50" s="118" t="s">
        <v>61</v>
      </c>
      <c r="E50" s="119"/>
      <c r="F50" s="120">
        <v>1</v>
      </c>
      <c r="G50" s="120" t="s">
        <v>27</v>
      </c>
      <c r="H50" s="121" t="s">
        <v>189</v>
      </c>
      <c r="I50" s="122"/>
      <c r="J50" s="119"/>
      <c r="K50" s="120"/>
      <c r="L50" s="120"/>
      <c r="M50" s="123"/>
      <c r="N50" s="124"/>
    </row>
    <row r="51" spans="1:23" ht="30" customHeight="1">
      <c r="A51" s="116">
        <v>50</v>
      </c>
      <c r="B51" s="117" t="s">
        <v>190</v>
      </c>
      <c r="C51" s="117" t="s">
        <v>191</v>
      </c>
      <c r="D51" s="118" t="s">
        <v>68</v>
      </c>
      <c r="E51" s="119"/>
      <c r="F51" s="120">
        <v>1</v>
      </c>
      <c r="G51" s="120" t="s">
        <v>32</v>
      </c>
      <c r="H51" s="127" t="s">
        <v>192</v>
      </c>
      <c r="I51" s="122"/>
      <c r="J51" s="119"/>
      <c r="K51" s="120"/>
      <c r="L51" s="120"/>
      <c r="M51" s="123"/>
      <c r="N51" s="124"/>
    </row>
    <row r="52" spans="1:23" ht="30" customHeight="1">
      <c r="A52" s="116">
        <v>51</v>
      </c>
      <c r="B52" s="117" t="s">
        <v>193</v>
      </c>
      <c r="C52" s="117" t="s">
        <v>194</v>
      </c>
      <c r="D52" s="118" t="s">
        <v>68</v>
      </c>
      <c r="E52" s="119"/>
      <c r="F52" s="120">
        <v>1</v>
      </c>
      <c r="G52" s="120" t="s">
        <v>27</v>
      </c>
      <c r="H52" s="121" t="s">
        <v>195</v>
      </c>
      <c r="I52" s="122"/>
      <c r="J52" s="119"/>
      <c r="K52" s="120"/>
      <c r="L52" s="120"/>
      <c r="M52" s="123"/>
      <c r="N52" s="124"/>
    </row>
    <row r="53" spans="1:23" ht="30" customHeight="1">
      <c r="A53" s="116">
        <v>52</v>
      </c>
      <c r="B53" s="117" t="s">
        <v>196</v>
      </c>
      <c r="C53" s="117" t="s">
        <v>197</v>
      </c>
      <c r="D53" s="118" t="s">
        <v>61</v>
      </c>
      <c r="E53" s="119"/>
      <c r="F53" s="120">
        <v>1</v>
      </c>
      <c r="G53" s="120" t="s">
        <v>34</v>
      </c>
      <c r="H53" s="127" t="s">
        <v>125</v>
      </c>
      <c r="I53" s="122"/>
      <c r="J53" s="119"/>
      <c r="K53" s="120"/>
      <c r="L53" s="120"/>
      <c r="M53" s="123"/>
      <c r="N53" s="124"/>
      <c r="W53" s="136"/>
    </row>
    <row r="54" spans="1:23" ht="30" customHeight="1">
      <c r="A54" s="116">
        <v>53</v>
      </c>
      <c r="B54" s="117" t="s">
        <v>73</v>
      </c>
      <c r="C54" s="117" t="s">
        <v>198</v>
      </c>
      <c r="D54" s="118" t="s">
        <v>68</v>
      </c>
      <c r="E54" s="119"/>
      <c r="F54" s="120">
        <v>1</v>
      </c>
      <c r="G54" s="120" t="s">
        <v>32</v>
      </c>
      <c r="H54" s="121" t="s">
        <v>138</v>
      </c>
      <c r="I54" s="122"/>
      <c r="J54" s="119"/>
      <c r="K54" s="120"/>
      <c r="L54" s="120"/>
      <c r="M54" s="123"/>
      <c r="N54" s="124"/>
      <c r="W54" s="136"/>
    </row>
    <row r="55" spans="1:23" ht="30" customHeight="1">
      <c r="A55" s="116">
        <v>54</v>
      </c>
      <c r="B55" s="117" t="s">
        <v>199</v>
      </c>
      <c r="C55" s="117" t="s">
        <v>200</v>
      </c>
      <c r="D55" s="118" t="s">
        <v>68</v>
      </c>
      <c r="E55" s="119"/>
      <c r="F55" s="120">
        <v>1</v>
      </c>
      <c r="G55" s="120" t="s">
        <v>32</v>
      </c>
      <c r="H55" s="127" t="s">
        <v>192</v>
      </c>
      <c r="I55" s="122"/>
      <c r="J55" s="119"/>
      <c r="K55" s="120"/>
      <c r="L55" s="120"/>
      <c r="M55" s="123"/>
      <c r="N55" s="124"/>
      <c r="W55" s="136"/>
    </row>
    <row r="56" spans="1:23" ht="30" customHeight="1">
      <c r="A56" s="116">
        <v>55</v>
      </c>
      <c r="B56" s="117" t="s">
        <v>201</v>
      </c>
      <c r="C56" s="117" t="s">
        <v>202</v>
      </c>
      <c r="D56" s="118" t="s">
        <v>68</v>
      </c>
      <c r="E56" s="119">
        <v>1</v>
      </c>
      <c r="F56" s="120"/>
      <c r="G56" s="120"/>
      <c r="H56" s="127"/>
      <c r="I56" s="122"/>
      <c r="J56" s="119"/>
      <c r="K56" s="120"/>
      <c r="L56" s="120"/>
      <c r="M56" s="123"/>
      <c r="N56" s="124"/>
      <c r="W56" s="136"/>
    </row>
    <row r="57" spans="1:23" ht="30" customHeight="1">
      <c r="A57" s="116">
        <v>56</v>
      </c>
      <c r="B57" s="117" t="s">
        <v>190</v>
      </c>
      <c r="C57" s="117" t="s">
        <v>203</v>
      </c>
      <c r="D57" s="118" t="s">
        <v>68</v>
      </c>
      <c r="E57" s="119"/>
      <c r="F57" s="120">
        <v>1</v>
      </c>
      <c r="G57" s="120" t="s">
        <v>32</v>
      </c>
      <c r="H57" s="127" t="s">
        <v>192</v>
      </c>
      <c r="I57" s="122"/>
      <c r="J57" s="119"/>
      <c r="K57" s="120"/>
      <c r="L57" s="120"/>
      <c r="M57" s="123"/>
      <c r="N57" s="124"/>
    </row>
    <row r="58" spans="1:23" ht="30" customHeight="1">
      <c r="A58" s="116">
        <v>57</v>
      </c>
      <c r="B58" s="117" t="s">
        <v>204</v>
      </c>
      <c r="C58" s="117" t="s">
        <v>205</v>
      </c>
      <c r="D58" s="118" t="s">
        <v>68</v>
      </c>
      <c r="E58" s="119"/>
      <c r="F58" s="120">
        <v>1</v>
      </c>
      <c r="G58" s="120" t="s">
        <v>34</v>
      </c>
      <c r="H58" s="121" t="s">
        <v>125</v>
      </c>
      <c r="I58" s="122"/>
      <c r="J58" s="119"/>
      <c r="K58" s="120"/>
      <c r="L58" s="120"/>
      <c r="M58" s="123"/>
      <c r="N58" s="124"/>
    </row>
    <row r="59" spans="1:23" ht="30" customHeight="1">
      <c r="A59" s="116">
        <v>58</v>
      </c>
      <c r="B59" s="117" t="s">
        <v>206</v>
      </c>
      <c r="C59" s="117" t="s">
        <v>207</v>
      </c>
      <c r="D59" s="118" t="s">
        <v>103</v>
      </c>
      <c r="E59" s="119">
        <v>1</v>
      </c>
      <c r="F59" s="120"/>
      <c r="G59" s="120"/>
      <c r="H59" s="127"/>
      <c r="I59" s="117" t="s">
        <v>208</v>
      </c>
      <c r="J59" s="119">
        <v>1</v>
      </c>
      <c r="K59" s="120"/>
      <c r="L59" s="120"/>
      <c r="M59" s="123"/>
      <c r="N59" s="124"/>
    </row>
    <row r="60" spans="1:23" ht="30" customHeight="1">
      <c r="A60" s="116">
        <v>59</v>
      </c>
      <c r="B60" s="117" t="s">
        <v>209</v>
      </c>
      <c r="C60" s="117" t="s">
        <v>210</v>
      </c>
      <c r="D60" s="118" t="s">
        <v>61</v>
      </c>
      <c r="E60" s="119"/>
      <c r="F60" s="120">
        <v>1</v>
      </c>
      <c r="G60" s="120" t="s">
        <v>27</v>
      </c>
      <c r="H60" s="127" t="s">
        <v>97</v>
      </c>
      <c r="I60" s="122"/>
      <c r="J60" s="119"/>
      <c r="K60" s="120"/>
      <c r="L60" s="120"/>
      <c r="M60" s="123"/>
      <c r="N60" s="124"/>
    </row>
    <row r="61" spans="1:23" ht="30" customHeight="1">
      <c r="A61" s="116">
        <v>60</v>
      </c>
      <c r="B61" s="117" t="s">
        <v>211</v>
      </c>
      <c r="C61" s="117" t="s">
        <v>212</v>
      </c>
      <c r="D61" s="118" t="s">
        <v>68</v>
      </c>
      <c r="E61" s="119">
        <v>1</v>
      </c>
      <c r="F61" s="120"/>
      <c r="G61" s="120"/>
      <c r="H61" s="121"/>
      <c r="I61" s="117" t="s">
        <v>213</v>
      </c>
      <c r="J61" s="119"/>
      <c r="K61" s="120"/>
      <c r="L61" s="120"/>
      <c r="M61" s="123"/>
      <c r="N61" s="124"/>
    </row>
    <row r="62" spans="1:23" ht="30" customHeight="1">
      <c r="A62" s="116">
        <v>61</v>
      </c>
      <c r="B62" s="117" t="s">
        <v>214</v>
      </c>
      <c r="C62" s="117" t="s">
        <v>215</v>
      </c>
      <c r="D62" s="118" t="s">
        <v>72</v>
      </c>
      <c r="E62" s="119"/>
      <c r="F62" s="120">
        <v>1</v>
      </c>
      <c r="G62" s="120" t="s">
        <v>34</v>
      </c>
      <c r="H62" s="117" t="s">
        <v>216</v>
      </c>
      <c r="I62" s="122"/>
      <c r="J62" s="119"/>
      <c r="K62" s="120"/>
      <c r="L62" s="120"/>
      <c r="M62" s="123"/>
      <c r="N62" s="124"/>
    </row>
    <row r="63" spans="1:23" ht="30" customHeight="1">
      <c r="A63" s="116">
        <v>62</v>
      </c>
      <c r="B63" s="117" t="s">
        <v>217</v>
      </c>
      <c r="C63" s="117" t="s">
        <v>218</v>
      </c>
      <c r="D63" s="118" t="s">
        <v>61</v>
      </c>
      <c r="E63" s="119"/>
      <c r="F63" s="120">
        <v>1</v>
      </c>
      <c r="G63" s="120" t="s">
        <v>27</v>
      </c>
      <c r="H63" s="121" t="s">
        <v>97</v>
      </c>
      <c r="I63" s="122"/>
      <c r="J63" s="119"/>
      <c r="K63" s="120"/>
      <c r="L63" s="120"/>
      <c r="M63" s="123"/>
      <c r="N63" s="124"/>
    </row>
    <row r="64" spans="1:23" ht="30" customHeight="1">
      <c r="A64" s="116">
        <v>63</v>
      </c>
      <c r="B64" s="117" t="s">
        <v>219</v>
      </c>
      <c r="C64" s="117" t="s">
        <v>220</v>
      </c>
      <c r="D64" s="118" t="s">
        <v>61</v>
      </c>
      <c r="E64" s="119"/>
      <c r="F64" s="120">
        <v>1</v>
      </c>
      <c r="G64" s="120" t="s">
        <v>34</v>
      </c>
      <c r="H64" s="121" t="s">
        <v>221</v>
      </c>
      <c r="I64" s="122"/>
      <c r="J64" s="119"/>
      <c r="K64" s="120"/>
      <c r="L64" s="120"/>
      <c r="M64" s="123"/>
      <c r="N64" s="124"/>
    </row>
    <row r="65" spans="1:23" ht="30" customHeight="1">
      <c r="A65" s="116">
        <v>64</v>
      </c>
      <c r="B65" s="117" t="s">
        <v>222</v>
      </c>
      <c r="C65" s="117" t="s">
        <v>223</v>
      </c>
      <c r="D65" s="118" t="s">
        <v>77</v>
      </c>
      <c r="E65" s="119"/>
      <c r="F65" s="120">
        <v>1</v>
      </c>
      <c r="G65" s="120" t="s">
        <v>27</v>
      </c>
      <c r="H65" s="117" t="s">
        <v>224</v>
      </c>
      <c r="I65" s="122"/>
      <c r="J65" s="119"/>
      <c r="K65" s="120"/>
      <c r="L65" s="120"/>
      <c r="M65" s="123"/>
      <c r="N65" s="124"/>
      <c r="W65" s="136"/>
    </row>
    <row r="66" spans="1:23" ht="30" customHeight="1">
      <c r="A66" s="116">
        <v>65</v>
      </c>
      <c r="B66" s="117" t="s">
        <v>225</v>
      </c>
      <c r="C66" s="117" t="s">
        <v>226</v>
      </c>
      <c r="D66" s="118" t="s">
        <v>68</v>
      </c>
      <c r="E66" s="119"/>
      <c r="F66" s="120">
        <v>1</v>
      </c>
      <c r="G66" s="120" t="s">
        <v>34</v>
      </c>
      <c r="H66" s="117" t="s">
        <v>125</v>
      </c>
      <c r="I66" s="122"/>
      <c r="J66" s="119"/>
      <c r="K66" s="120"/>
      <c r="L66" s="120"/>
      <c r="M66" s="123"/>
      <c r="N66" s="124"/>
    </row>
    <row r="67" spans="1:23" ht="30" customHeight="1">
      <c r="A67" s="116">
        <v>66</v>
      </c>
      <c r="B67" s="117" t="s">
        <v>227</v>
      </c>
      <c r="C67" s="117" t="s">
        <v>228</v>
      </c>
      <c r="D67" s="118" t="s">
        <v>68</v>
      </c>
      <c r="E67" s="119"/>
      <c r="F67" s="120">
        <v>1</v>
      </c>
      <c r="G67" s="120" t="s">
        <v>27</v>
      </c>
      <c r="H67" s="127" t="s">
        <v>229</v>
      </c>
      <c r="I67" s="122"/>
      <c r="J67" s="119"/>
      <c r="K67" s="120"/>
      <c r="L67" s="120"/>
      <c r="M67" s="123"/>
      <c r="N67" s="124"/>
      <c r="W67" s="136"/>
    </row>
    <row r="68" spans="1:23" ht="30" customHeight="1">
      <c r="A68" s="116">
        <v>67</v>
      </c>
      <c r="B68" s="117" t="s">
        <v>230</v>
      </c>
      <c r="C68" s="117" t="s">
        <v>231</v>
      </c>
      <c r="D68" s="118" t="s">
        <v>77</v>
      </c>
      <c r="E68" s="119"/>
      <c r="F68" s="120">
        <v>1</v>
      </c>
      <c r="G68" s="120" t="s">
        <v>34</v>
      </c>
      <c r="H68" s="128" t="s">
        <v>232</v>
      </c>
      <c r="I68" s="122"/>
      <c r="J68" s="119"/>
      <c r="K68" s="120"/>
      <c r="L68" s="120"/>
      <c r="M68" s="123"/>
      <c r="N68" s="124"/>
    </row>
    <row r="69" spans="1:23" ht="30" customHeight="1">
      <c r="A69" s="116">
        <v>68</v>
      </c>
      <c r="B69" s="117" t="s">
        <v>233</v>
      </c>
      <c r="C69" s="117" t="s">
        <v>234</v>
      </c>
      <c r="D69" s="118" t="s">
        <v>68</v>
      </c>
      <c r="E69" s="119"/>
      <c r="F69" s="120">
        <v>1</v>
      </c>
      <c r="G69" s="120" t="s">
        <v>34</v>
      </c>
      <c r="H69" s="121" t="s">
        <v>125</v>
      </c>
      <c r="I69" s="122"/>
      <c r="J69" s="119"/>
      <c r="K69" s="120"/>
      <c r="L69" s="120"/>
      <c r="M69" s="123"/>
      <c r="N69" s="124"/>
    </row>
    <row r="70" spans="1:23" ht="30" customHeight="1">
      <c r="A70" s="116">
        <v>69</v>
      </c>
      <c r="B70" s="117" t="s">
        <v>235</v>
      </c>
      <c r="C70" s="117" t="s">
        <v>236</v>
      </c>
      <c r="D70" s="118" t="s">
        <v>68</v>
      </c>
      <c r="E70" s="119"/>
      <c r="F70" s="120">
        <v>1</v>
      </c>
      <c r="G70" s="120" t="s">
        <v>34</v>
      </c>
      <c r="H70" s="127" t="s">
        <v>125</v>
      </c>
      <c r="I70" s="122"/>
      <c r="J70" s="119"/>
      <c r="K70" s="120"/>
      <c r="L70" s="120"/>
      <c r="M70" s="123"/>
      <c r="N70" s="124"/>
    </row>
    <row r="71" spans="1:23" ht="30" customHeight="1">
      <c r="A71" s="116">
        <v>70</v>
      </c>
      <c r="B71" s="117" t="s">
        <v>237</v>
      </c>
      <c r="C71" s="117" t="s">
        <v>238</v>
      </c>
      <c r="D71" s="118" t="s">
        <v>68</v>
      </c>
      <c r="E71" s="119">
        <v>1</v>
      </c>
      <c r="F71" s="120"/>
      <c r="G71" s="120"/>
      <c r="H71" s="127"/>
      <c r="I71" s="117" t="s">
        <v>239</v>
      </c>
      <c r="J71" s="119"/>
      <c r="K71" s="120"/>
      <c r="L71" s="120"/>
      <c r="M71" s="123"/>
      <c r="N71" s="124"/>
    </row>
    <row r="72" spans="1:23" ht="30" customHeight="1">
      <c r="A72" s="116">
        <v>71</v>
      </c>
      <c r="B72" s="117" t="s">
        <v>240</v>
      </c>
      <c r="C72" s="117" t="s">
        <v>241</v>
      </c>
      <c r="D72" s="118" t="s">
        <v>68</v>
      </c>
      <c r="E72" s="119"/>
      <c r="F72" s="120">
        <v>1</v>
      </c>
      <c r="G72" s="120" t="s">
        <v>27</v>
      </c>
      <c r="H72" s="121" t="s">
        <v>242</v>
      </c>
      <c r="I72" s="122"/>
      <c r="J72" s="119"/>
      <c r="K72" s="120"/>
      <c r="L72" s="120"/>
      <c r="M72" s="123"/>
      <c r="N72" s="124"/>
    </row>
    <row r="73" spans="1:23" ht="30" customHeight="1">
      <c r="A73" s="116">
        <v>72</v>
      </c>
      <c r="B73" s="117" t="s">
        <v>243</v>
      </c>
      <c r="C73" s="117" t="s">
        <v>244</v>
      </c>
      <c r="D73" s="118" t="s">
        <v>68</v>
      </c>
      <c r="E73" s="119"/>
      <c r="F73" s="120">
        <v>1</v>
      </c>
      <c r="G73" s="120" t="s">
        <v>27</v>
      </c>
      <c r="H73" s="121" t="s">
        <v>242</v>
      </c>
      <c r="I73" s="122"/>
      <c r="J73" s="119"/>
      <c r="K73" s="120"/>
      <c r="L73" s="120"/>
      <c r="M73" s="123"/>
      <c r="N73" s="124"/>
    </row>
    <row r="74" spans="1:23" ht="30" customHeight="1">
      <c r="A74" s="116">
        <v>73</v>
      </c>
      <c r="B74" s="117" t="s">
        <v>245</v>
      </c>
      <c r="C74" s="117" t="s">
        <v>246</v>
      </c>
      <c r="D74" s="118" t="s">
        <v>68</v>
      </c>
      <c r="E74" s="119">
        <v>1</v>
      </c>
      <c r="F74" s="120"/>
      <c r="G74" s="120"/>
      <c r="H74" s="127"/>
      <c r="I74" s="122"/>
      <c r="J74" s="119"/>
      <c r="K74" s="120"/>
      <c r="L74" s="120"/>
      <c r="M74" s="123"/>
      <c r="N74" s="124"/>
    </row>
    <row r="75" spans="1:23" ht="30" customHeight="1">
      <c r="A75" s="116">
        <v>74</v>
      </c>
      <c r="B75" s="117" t="s">
        <v>134</v>
      </c>
      <c r="C75" s="117" t="s">
        <v>247</v>
      </c>
      <c r="D75" s="118" t="s">
        <v>68</v>
      </c>
      <c r="E75" s="119"/>
      <c r="F75" s="120">
        <v>1</v>
      </c>
      <c r="G75" s="120" t="s">
        <v>27</v>
      </c>
      <c r="H75" s="121" t="s">
        <v>97</v>
      </c>
      <c r="I75" s="122"/>
      <c r="J75" s="119"/>
      <c r="K75" s="120"/>
      <c r="L75" s="120"/>
      <c r="M75" s="123"/>
      <c r="N75" s="124"/>
    </row>
    <row r="76" spans="1:23" ht="30" customHeight="1">
      <c r="A76" s="116">
        <v>75</v>
      </c>
      <c r="B76" s="117" t="s">
        <v>240</v>
      </c>
      <c r="C76" s="117" t="s">
        <v>248</v>
      </c>
      <c r="D76" s="118" t="s">
        <v>68</v>
      </c>
      <c r="E76" s="119"/>
      <c r="F76" s="120">
        <v>1</v>
      </c>
      <c r="G76" s="120" t="s">
        <v>27</v>
      </c>
      <c r="H76" s="121" t="s">
        <v>249</v>
      </c>
      <c r="I76" s="122"/>
      <c r="J76" s="119"/>
      <c r="K76" s="120"/>
      <c r="L76" s="120"/>
      <c r="M76" s="123"/>
      <c r="N76" s="124"/>
    </row>
    <row r="77" spans="1:23" ht="30" customHeight="1">
      <c r="A77" s="116">
        <v>76</v>
      </c>
      <c r="B77" s="117" t="s">
        <v>250</v>
      </c>
      <c r="C77" s="117" t="s">
        <v>251</v>
      </c>
      <c r="D77" s="118" t="s">
        <v>72</v>
      </c>
      <c r="E77" s="119"/>
      <c r="F77" s="120">
        <v>1</v>
      </c>
      <c r="G77" s="120" t="s">
        <v>34</v>
      </c>
      <c r="H77" s="127" t="s">
        <v>62</v>
      </c>
      <c r="I77" s="122"/>
      <c r="J77" s="119"/>
      <c r="K77" s="120"/>
      <c r="L77" s="120"/>
      <c r="M77" s="123"/>
      <c r="N77" s="124"/>
    </row>
    <row r="78" spans="1:23" ht="30" customHeight="1">
      <c r="A78" s="116">
        <v>77</v>
      </c>
      <c r="B78" s="117" t="s">
        <v>85</v>
      </c>
      <c r="C78" s="117" t="s">
        <v>252</v>
      </c>
      <c r="D78" s="118" t="s">
        <v>68</v>
      </c>
      <c r="E78" s="119">
        <v>1</v>
      </c>
      <c r="F78" s="120"/>
      <c r="G78" s="120"/>
      <c r="H78" s="127"/>
      <c r="I78" s="122" t="s">
        <v>253</v>
      </c>
      <c r="J78" s="119"/>
      <c r="K78" s="120"/>
      <c r="L78" s="120"/>
      <c r="M78" s="123"/>
      <c r="N78" s="124"/>
    </row>
    <row r="79" spans="1:23" ht="30" customHeight="1">
      <c r="A79" s="116">
        <v>78</v>
      </c>
      <c r="B79" s="117" t="s">
        <v>222</v>
      </c>
      <c r="C79" s="117" t="s">
        <v>254</v>
      </c>
      <c r="D79" s="118" t="s">
        <v>77</v>
      </c>
      <c r="E79" s="119"/>
      <c r="F79" s="120">
        <v>1</v>
      </c>
      <c r="G79" s="120" t="s">
        <v>27</v>
      </c>
      <c r="H79" s="127" t="s">
        <v>97</v>
      </c>
      <c r="I79" s="122"/>
      <c r="J79" s="119"/>
      <c r="K79" s="120"/>
      <c r="L79" s="120"/>
      <c r="M79" s="123"/>
      <c r="N79" s="124"/>
    </row>
    <row r="80" spans="1:23" ht="30" customHeight="1">
      <c r="A80" s="116">
        <v>79</v>
      </c>
      <c r="B80" s="117" t="s">
        <v>190</v>
      </c>
      <c r="C80" s="117" t="s">
        <v>255</v>
      </c>
      <c r="D80" s="118" t="s">
        <v>68</v>
      </c>
      <c r="E80" s="119">
        <v>1</v>
      </c>
      <c r="F80" s="120"/>
      <c r="G80" s="120"/>
      <c r="H80" s="121"/>
      <c r="I80" s="122" t="s">
        <v>256</v>
      </c>
      <c r="J80" s="119"/>
      <c r="K80" s="120"/>
      <c r="L80" s="120"/>
      <c r="M80" s="123"/>
      <c r="N80" s="124"/>
    </row>
    <row r="81" spans="1:14" ht="30" customHeight="1">
      <c r="A81" s="116">
        <v>80</v>
      </c>
      <c r="B81" s="117" t="s">
        <v>257</v>
      </c>
      <c r="C81" s="117" t="s">
        <v>258</v>
      </c>
      <c r="D81" s="118" t="s">
        <v>68</v>
      </c>
      <c r="E81" s="119"/>
      <c r="F81" s="120">
        <v>1</v>
      </c>
      <c r="G81" s="120" t="s">
        <v>27</v>
      </c>
      <c r="H81" s="127" t="s">
        <v>97</v>
      </c>
      <c r="I81" s="122"/>
      <c r="J81" s="119"/>
      <c r="K81" s="120"/>
      <c r="L81" s="120"/>
      <c r="M81" s="123"/>
      <c r="N81" s="124"/>
    </row>
    <row r="82" spans="1:14" ht="30" customHeight="1">
      <c r="A82" s="116">
        <v>81</v>
      </c>
      <c r="B82" s="117" t="s">
        <v>259</v>
      </c>
      <c r="C82" s="117" t="s">
        <v>260</v>
      </c>
      <c r="D82" s="118" t="s">
        <v>68</v>
      </c>
      <c r="E82" s="119">
        <v>1</v>
      </c>
      <c r="F82" s="120"/>
      <c r="G82" s="120"/>
      <c r="H82" s="127"/>
      <c r="I82" s="122" t="s">
        <v>261</v>
      </c>
      <c r="J82" s="119">
        <v>1</v>
      </c>
      <c r="K82" s="120"/>
      <c r="L82" s="120"/>
      <c r="M82" s="123"/>
      <c r="N82" s="124"/>
    </row>
    <row r="83" spans="1:14" ht="30" customHeight="1">
      <c r="A83" s="116">
        <v>82</v>
      </c>
      <c r="B83" s="117" t="s">
        <v>262</v>
      </c>
      <c r="C83" s="117" t="s">
        <v>263</v>
      </c>
      <c r="D83" s="118" t="s">
        <v>68</v>
      </c>
      <c r="E83" s="119"/>
      <c r="F83" s="120">
        <v>1</v>
      </c>
      <c r="G83" s="120" t="s">
        <v>27</v>
      </c>
      <c r="H83" s="121" t="s">
        <v>264</v>
      </c>
      <c r="I83" s="122"/>
      <c r="J83" s="119"/>
      <c r="K83" s="120"/>
      <c r="L83" s="120"/>
      <c r="M83" s="123"/>
      <c r="N83" s="124"/>
    </row>
    <row r="84" spans="1:14" ht="30" customHeight="1">
      <c r="A84" s="116">
        <v>83</v>
      </c>
      <c r="B84" s="117" t="s">
        <v>240</v>
      </c>
      <c r="C84" s="117" t="s">
        <v>265</v>
      </c>
      <c r="D84" s="118" t="s">
        <v>68</v>
      </c>
      <c r="E84" s="119"/>
      <c r="F84" s="120">
        <v>1</v>
      </c>
      <c r="G84" s="118" t="s">
        <v>32</v>
      </c>
      <c r="H84" s="121" t="s">
        <v>69</v>
      </c>
      <c r="I84" s="122"/>
      <c r="J84" s="119"/>
      <c r="K84" s="120"/>
      <c r="L84" s="120"/>
      <c r="M84" s="123"/>
      <c r="N84" s="124"/>
    </row>
    <row r="85" spans="1:14" ht="30" customHeight="1">
      <c r="A85" s="116">
        <v>84</v>
      </c>
      <c r="B85" s="117" t="s">
        <v>266</v>
      </c>
      <c r="C85" s="117" t="s">
        <v>267</v>
      </c>
      <c r="D85" s="118" t="s">
        <v>77</v>
      </c>
      <c r="E85" s="119"/>
      <c r="F85" s="120">
        <v>1</v>
      </c>
      <c r="G85" s="120" t="s">
        <v>27</v>
      </c>
      <c r="H85" s="127" t="s">
        <v>268</v>
      </c>
      <c r="I85" s="122"/>
      <c r="J85" s="119"/>
      <c r="K85" s="120"/>
      <c r="L85" s="120"/>
      <c r="M85" s="123"/>
      <c r="N85" s="124"/>
    </row>
    <row r="86" spans="1:14" ht="30" customHeight="1">
      <c r="A86" s="116">
        <v>85</v>
      </c>
      <c r="B86" s="117" t="s">
        <v>70</v>
      </c>
      <c r="C86" s="117" t="s">
        <v>269</v>
      </c>
      <c r="D86" s="118" t="s">
        <v>68</v>
      </c>
      <c r="E86" s="119">
        <v>1</v>
      </c>
      <c r="F86" s="120"/>
      <c r="G86" s="120"/>
      <c r="H86" s="127"/>
      <c r="I86" s="117" t="s">
        <v>270</v>
      </c>
      <c r="J86" s="119">
        <v>1</v>
      </c>
      <c r="K86" s="120"/>
      <c r="L86" s="120"/>
      <c r="M86" s="123"/>
      <c r="N86" s="124"/>
    </row>
    <row r="87" spans="1:14" ht="30" customHeight="1">
      <c r="A87" s="116">
        <v>86</v>
      </c>
      <c r="B87" s="117" t="s">
        <v>271</v>
      </c>
      <c r="C87" s="117" t="s">
        <v>272</v>
      </c>
      <c r="D87" s="118" t="s">
        <v>77</v>
      </c>
      <c r="E87" s="119">
        <v>1</v>
      </c>
      <c r="F87" s="120"/>
      <c r="G87" s="120"/>
      <c r="H87" s="127"/>
      <c r="I87" s="122"/>
      <c r="J87" s="119"/>
      <c r="K87" s="120"/>
      <c r="L87" s="120"/>
      <c r="M87" s="123"/>
      <c r="N87" s="124"/>
    </row>
    <row r="88" spans="1:14" ht="30" customHeight="1">
      <c r="A88" s="116">
        <v>87</v>
      </c>
      <c r="B88" s="117" t="s">
        <v>120</v>
      </c>
      <c r="C88" s="117" t="s">
        <v>273</v>
      </c>
      <c r="D88" s="118" t="s">
        <v>72</v>
      </c>
      <c r="E88" s="119"/>
      <c r="F88" s="120">
        <v>1</v>
      </c>
      <c r="G88" s="120" t="s">
        <v>34</v>
      </c>
      <c r="H88" s="117" t="s">
        <v>274</v>
      </c>
      <c r="I88" s="122"/>
      <c r="J88" s="119"/>
      <c r="K88" s="120"/>
      <c r="L88" s="120"/>
      <c r="M88" s="123"/>
      <c r="N88" s="124"/>
    </row>
    <row r="89" spans="1:14" ht="30" customHeight="1">
      <c r="A89" s="116">
        <v>88</v>
      </c>
      <c r="B89" s="117" t="s">
        <v>70</v>
      </c>
      <c r="C89" s="117" t="s">
        <v>275</v>
      </c>
      <c r="D89" s="118" t="s">
        <v>68</v>
      </c>
      <c r="E89" s="119">
        <v>1</v>
      </c>
      <c r="F89" s="120"/>
      <c r="G89" s="120"/>
      <c r="H89" s="127"/>
      <c r="I89" s="122"/>
      <c r="J89" s="119"/>
      <c r="K89" s="120"/>
      <c r="L89" s="120"/>
      <c r="M89" s="123"/>
      <c r="N89" s="124"/>
    </row>
    <row r="90" spans="1:14" ht="30" customHeight="1">
      <c r="A90" s="116">
        <v>89</v>
      </c>
      <c r="B90" s="117" t="s">
        <v>276</v>
      </c>
      <c r="C90" s="117" t="s">
        <v>277</v>
      </c>
      <c r="D90" s="118" t="s">
        <v>68</v>
      </c>
      <c r="E90" s="119"/>
      <c r="F90" s="120">
        <v>1</v>
      </c>
      <c r="G90" s="120" t="s">
        <v>34</v>
      </c>
      <c r="H90" s="127" t="s">
        <v>125</v>
      </c>
      <c r="I90" s="122"/>
      <c r="J90" s="119"/>
      <c r="K90" s="120"/>
      <c r="L90" s="120"/>
      <c r="M90" s="123"/>
      <c r="N90" s="124"/>
    </row>
    <row r="91" spans="1:14" ht="30" customHeight="1">
      <c r="A91" s="116">
        <v>90</v>
      </c>
      <c r="B91" s="117" t="s">
        <v>278</v>
      </c>
      <c r="C91" s="117" t="s">
        <v>279</v>
      </c>
      <c r="D91" s="118" t="s">
        <v>68</v>
      </c>
      <c r="E91" s="119">
        <v>1</v>
      </c>
      <c r="F91" s="120"/>
      <c r="G91" s="120"/>
      <c r="H91" s="121"/>
      <c r="I91" s="117" t="s">
        <v>280</v>
      </c>
      <c r="J91" s="119"/>
      <c r="K91" s="120"/>
      <c r="L91" s="120"/>
      <c r="M91" s="123"/>
      <c r="N91" s="124"/>
    </row>
    <row r="92" spans="1:14" ht="30" customHeight="1">
      <c r="A92" s="116">
        <v>91</v>
      </c>
      <c r="B92" s="117" t="s">
        <v>281</v>
      </c>
      <c r="C92" s="117" t="s">
        <v>282</v>
      </c>
      <c r="D92" s="118" t="s">
        <v>72</v>
      </c>
      <c r="E92" s="119"/>
      <c r="F92" s="120">
        <v>1</v>
      </c>
      <c r="G92" s="120" t="s">
        <v>34</v>
      </c>
      <c r="H92" s="121" t="s">
        <v>283</v>
      </c>
      <c r="I92" s="122"/>
      <c r="J92" s="119"/>
      <c r="K92" s="120"/>
      <c r="L92" s="120"/>
      <c r="M92" s="123"/>
      <c r="N92" s="124"/>
    </row>
    <row r="93" spans="1:14" ht="30" customHeight="1">
      <c r="A93" s="116">
        <v>92</v>
      </c>
      <c r="B93" s="117" t="s">
        <v>284</v>
      </c>
      <c r="C93" s="117" t="s">
        <v>285</v>
      </c>
      <c r="D93" s="118" t="s">
        <v>68</v>
      </c>
      <c r="E93" s="119"/>
      <c r="F93" s="120">
        <v>1</v>
      </c>
      <c r="G93" s="120" t="s">
        <v>27</v>
      </c>
      <c r="H93" s="117" t="s">
        <v>286</v>
      </c>
      <c r="I93" s="122"/>
      <c r="J93" s="119"/>
      <c r="K93" s="120"/>
      <c r="L93" s="120"/>
      <c r="M93" s="123"/>
      <c r="N93" s="124"/>
    </row>
    <row r="94" spans="1:14" ht="30" customHeight="1">
      <c r="A94" s="116">
        <v>93</v>
      </c>
      <c r="B94" s="117" t="s">
        <v>287</v>
      </c>
      <c r="C94" s="117" t="s">
        <v>288</v>
      </c>
      <c r="D94" s="118" t="s">
        <v>77</v>
      </c>
      <c r="E94" s="119"/>
      <c r="F94" s="120">
        <v>1</v>
      </c>
      <c r="G94" s="120" t="s">
        <v>34</v>
      </c>
      <c r="H94" s="127" t="s">
        <v>125</v>
      </c>
      <c r="I94" s="122"/>
      <c r="J94" s="119"/>
      <c r="K94" s="120"/>
      <c r="L94" s="120"/>
      <c r="M94" s="123"/>
      <c r="N94" s="124"/>
    </row>
    <row r="95" spans="1:14" ht="30" customHeight="1">
      <c r="A95" s="116">
        <v>94</v>
      </c>
      <c r="B95" s="117" t="s">
        <v>289</v>
      </c>
      <c r="C95" s="117" t="s">
        <v>290</v>
      </c>
      <c r="D95" s="118" t="s">
        <v>68</v>
      </c>
      <c r="E95" s="119"/>
      <c r="F95" s="120">
        <v>1</v>
      </c>
      <c r="G95" s="120" t="s">
        <v>27</v>
      </c>
      <c r="H95" s="117" t="s">
        <v>291</v>
      </c>
      <c r="I95" s="122"/>
      <c r="J95" s="119"/>
      <c r="K95" s="120"/>
      <c r="L95" s="120"/>
      <c r="M95" s="123"/>
      <c r="N95" s="124"/>
    </row>
    <row r="96" spans="1:14" ht="30" customHeight="1">
      <c r="A96" s="116">
        <v>95</v>
      </c>
      <c r="B96" s="117" t="s">
        <v>292</v>
      </c>
      <c r="C96" s="117" t="s">
        <v>293</v>
      </c>
      <c r="D96" s="118" t="s">
        <v>68</v>
      </c>
      <c r="E96" s="119"/>
      <c r="F96" s="120">
        <v>1</v>
      </c>
      <c r="G96" s="120" t="s">
        <v>27</v>
      </c>
      <c r="H96" s="121"/>
      <c r="I96" s="117"/>
      <c r="J96" s="119"/>
      <c r="K96" s="120"/>
      <c r="L96" s="120"/>
      <c r="M96" s="123"/>
      <c r="N96" s="124"/>
    </row>
    <row r="97" spans="1:14" ht="30" customHeight="1">
      <c r="A97" s="116">
        <v>96</v>
      </c>
      <c r="B97" s="117" t="s">
        <v>292</v>
      </c>
      <c r="C97" s="117" t="s">
        <v>294</v>
      </c>
      <c r="D97" s="118" t="s">
        <v>68</v>
      </c>
      <c r="E97" s="119"/>
      <c r="F97" s="120">
        <v>1</v>
      </c>
      <c r="G97" s="120" t="s">
        <v>27</v>
      </c>
      <c r="H97" s="127" t="s">
        <v>295</v>
      </c>
      <c r="I97" s="117"/>
      <c r="J97" s="119"/>
      <c r="K97" s="120"/>
      <c r="L97" s="120"/>
      <c r="M97" s="123"/>
      <c r="N97" s="124"/>
    </row>
    <row r="98" spans="1:14" ht="30" customHeight="1">
      <c r="A98" s="116">
        <v>97</v>
      </c>
      <c r="B98" s="117" t="s">
        <v>104</v>
      </c>
      <c r="C98" s="117" t="s">
        <v>296</v>
      </c>
      <c r="D98" s="118" t="s">
        <v>68</v>
      </c>
      <c r="E98" s="119"/>
      <c r="F98" s="120">
        <v>1</v>
      </c>
      <c r="G98" s="120" t="s">
        <v>27</v>
      </c>
      <c r="H98" s="127" t="s">
        <v>297</v>
      </c>
      <c r="I98" s="117"/>
      <c r="J98" s="119"/>
      <c r="K98" s="120"/>
      <c r="L98" s="120"/>
      <c r="M98" s="123"/>
      <c r="N98" s="124"/>
    </row>
    <row r="99" spans="1:14" ht="30" customHeight="1">
      <c r="A99" s="116">
        <v>98</v>
      </c>
      <c r="B99" s="117" t="s">
        <v>289</v>
      </c>
      <c r="C99" s="117" t="s">
        <v>298</v>
      </c>
      <c r="D99" s="118" t="s">
        <v>68</v>
      </c>
      <c r="E99" s="119"/>
      <c r="F99" s="120">
        <v>1</v>
      </c>
      <c r="G99" s="120" t="s">
        <v>27</v>
      </c>
      <c r="H99" s="127" t="s">
        <v>299</v>
      </c>
      <c r="I99" s="117"/>
      <c r="J99" s="119"/>
      <c r="K99" s="120"/>
      <c r="L99" s="120"/>
      <c r="M99" s="123"/>
      <c r="N99" s="124"/>
    </row>
    <row r="100" spans="1:14" ht="30" customHeight="1">
      <c r="A100" s="116">
        <v>99</v>
      </c>
      <c r="B100" s="117" t="s">
        <v>199</v>
      </c>
      <c r="C100" s="117" t="s">
        <v>300</v>
      </c>
      <c r="D100" s="118" t="s">
        <v>68</v>
      </c>
      <c r="F100" s="119">
        <v>1</v>
      </c>
      <c r="G100" s="120" t="s">
        <v>32</v>
      </c>
      <c r="H100" s="127" t="s">
        <v>138</v>
      </c>
      <c r="I100" s="117" t="s">
        <v>301</v>
      </c>
      <c r="J100" s="119"/>
      <c r="K100" s="120"/>
      <c r="L100" s="120"/>
      <c r="M100" s="123"/>
      <c r="N100" s="124"/>
    </row>
    <row r="101" spans="1:14" ht="30" customHeight="1">
      <c r="A101" s="116">
        <v>100</v>
      </c>
      <c r="B101" s="117" t="s">
        <v>73</v>
      </c>
      <c r="C101" s="117" t="s">
        <v>302</v>
      </c>
      <c r="D101" s="118" t="s">
        <v>68</v>
      </c>
      <c r="F101" s="119">
        <v>1</v>
      </c>
      <c r="G101" s="120" t="s">
        <v>32</v>
      </c>
      <c r="H101" s="127" t="s">
        <v>138</v>
      </c>
      <c r="I101" s="122"/>
      <c r="J101" s="119"/>
      <c r="K101" s="120"/>
      <c r="L101" s="120"/>
      <c r="M101" s="123"/>
      <c r="N101" s="124"/>
    </row>
    <row r="102" spans="1:14" ht="30" customHeight="1">
      <c r="A102" s="116">
        <v>101</v>
      </c>
      <c r="B102" s="117" t="s">
        <v>303</v>
      </c>
      <c r="C102" s="117" t="s">
        <v>304</v>
      </c>
      <c r="D102" s="118" t="s">
        <v>68</v>
      </c>
      <c r="E102" s="119"/>
      <c r="F102" s="120">
        <v>1</v>
      </c>
      <c r="G102" s="120" t="s">
        <v>27</v>
      </c>
      <c r="H102" s="121" t="s">
        <v>305</v>
      </c>
      <c r="I102" s="122"/>
      <c r="J102" s="119"/>
      <c r="K102" s="120"/>
      <c r="L102" s="120"/>
      <c r="M102" s="123"/>
      <c r="N102" s="124"/>
    </row>
    <row r="103" spans="1:14" ht="30" customHeight="1">
      <c r="A103" s="116">
        <v>102</v>
      </c>
      <c r="B103" s="117" t="s">
        <v>306</v>
      </c>
      <c r="C103" s="117" t="s">
        <v>307</v>
      </c>
      <c r="D103" s="118" t="s">
        <v>68</v>
      </c>
      <c r="E103" s="119"/>
      <c r="F103" s="120">
        <v>1</v>
      </c>
      <c r="G103" s="120" t="s">
        <v>27</v>
      </c>
      <c r="H103" s="127" t="s">
        <v>308</v>
      </c>
      <c r="I103" s="122"/>
      <c r="J103" s="119"/>
      <c r="K103" s="120"/>
      <c r="L103" s="120"/>
      <c r="M103" s="123"/>
      <c r="N103" s="124"/>
    </row>
    <row r="104" spans="1:14" ht="30" customHeight="1">
      <c r="A104" s="116">
        <v>103</v>
      </c>
      <c r="B104" s="117" t="s">
        <v>190</v>
      </c>
      <c r="C104" s="117" t="s">
        <v>309</v>
      </c>
      <c r="D104" s="118" t="s">
        <v>68</v>
      </c>
      <c r="E104" s="119">
        <v>1</v>
      </c>
      <c r="F104" s="120"/>
      <c r="G104" s="120"/>
      <c r="H104" s="127"/>
      <c r="I104" s="122"/>
      <c r="J104" s="119"/>
      <c r="K104" s="120"/>
      <c r="L104" s="120"/>
      <c r="M104" s="123"/>
      <c r="N104" s="124"/>
    </row>
    <row r="105" spans="1:14" ht="30" customHeight="1">
      <c r="A105" s="116">
        <v>104</v>
      </c>
      <c r="B105" s="117" t="s">
        <v>240</v>
      </c>
      <c r="C105" s="117" t="s">
        <v>310</v>
      </c>
      <c r="D105" s="118" t="s">
        <v>61</v>
      </c>
      <c r="E105" s="119"/>
      <c r="F105" s="120">
        <v>1</v>
      </c>
      <c r="G105" s="120" t="s">
        <v>32</v>
      </c>
      <c r="H105" s="117" t="s">
        <v>138</v>
      </c>
      <c r="I105" s="122"/>
      <c r="J105" s="119"/>
      <c r="K105" s="120"/>
      <c r="L105" s="120"/>
      <c r="M105" s="123"/>
      <c r="N105" s="124"/>
    </row>
    <row r="106" spans="1:14" ht="30" customHeight="1">
      <c r="A106" s="116">
        <v>105</v>
      </c>
      <c r="B106" s="117" t="s">
        <v>134</v>
      </c>
      <c r="C106" s="117" t="s">
        <v>311</v>
      </c>
      <c r="D106" s="118" t="s">
        <v>68</v>
      </c>
      <c r="E106" s="119">
        <v>1</v>
      </c>
      <c r="F106" s="120"/>
      <c r="G106" s="120"/>
      <c r="H106" s="121"/>
      <c r="I106" s="122"/>
      <c r="J106" s="119">
        <v>1</v>
      </c>
      <c r="K106" s="120"/>
      <c r="L106" s="120"/>
      <c r="M106" s="123"/>
      <c r="N106" s="124"/>
    </row>
    <row r="107" spans="1:14" ht="30" customHeight="1">
      <c r="A107" s="116">
        <v>106</v>
      </c>
      <c r="B107" s="117" t="s">
        <v>240</v>
      </c>
      <c r="C107" s="117" t="s">
        <v>312</v>
      </c>
      <c r="D107" s="118" t="s">
        <v>68</v>
      </c>
      <c r="E107" s="119">
        <v>1</v>
      </c>
      <c r="F107" s="120"/>
      <c r="G107" s="120"/>
      <c r="H107" s="127"/>
      <c r="I107" s="122"/>
      <c r="J107" s="119"/>
      <c r="K107" s="120"/>
      <c r="L107" s="120"/>
      <c r="M107" s="123"/>
      <c r="N107" s="124"/>
    </row>
    <row r="108" spans="1:14" ht="30" customHeight="1">
      <c r="A108" s="116">
        <v>107</v>
      </c>
      <c r="B108" s="117" t="s">
        <v>313</v>
      </c>
      <c r="C108" s="117" t="s">
        <v>314</v>
      </c>
      <c r="D108" s="118" t="s">
        <v>68</v>
      </c>
      <c r="E108" s="119"/>
      <c r="F108" s="120">
        <v>1</v>
      </c>
      <c r="G108" s="120" t="s">
        <v>34</v>
      </c>
      <c r="H108" s="121" t="s">
        <v>125</v>
      </c>
      <c r="I108" s="122"/>
      <c r="J108" s="119"/>
      <c r="K108" s="120"/>
      <c r="L108" s="120"/>
      <c r="M108" s="123"/>
      <c r="N108" s="124"/>
    </row>
    <row r="109" spans="1:14" ht="30" customHeight="1">
      <c r="A109" s="116">
        <v>108</v>
      </c>
      <c r="B109" s="117" t="s">
        <v>240</v>
      </c>
      <c r="C109" s="117" t="s">
        <v>315</v>
      </c>
      <c r="D109" s="118" t="s">
        <v>77</v>
      </c>
      <c r="E109" s="119"/>
      <c r="F109" s="120">
        <v>1</v>
      </c>
      <c r="G109" s="120" t="s">
        <v>27</v>
      </c>
      <c r="H109" s="127" t="s">
        <v>316</v>
      </c>
      <c r="I109" s="122"/>
      <c r="J109" s="119"/>
      <c r="K109" s="120"/>
      <c r="L109" s="120"/>
      <c r="M109" s="123"/>
      <c r="N109" s="124"/>
    </row>
    <row r="110" spans="1:14" ht="30" customHeight="1">
      <c r="A110" s="116">
        <v>109</v>
      </c>
      <c r="B110" s="117" t="s">
        <v>317</v>
      </c>
      <c r="C110" s="117" t="s">
        <v>318</v>
      </c>
      <c r="D110" s="118" t="s">
        <v>68</v>
      </c>
      <c r="E110" s="119">
        <v>1</v>
      </c>
      <c r="F110" s="120"/>
      <c r="G110" s="120"/>
      <c r="H110" s="127"/>
      <c r="I110" s="122"/>
      <c r="J110" s="119">
        <v>1</v>
      </c>
      <c r="K110" s="120"/>
      <c r="L110" s="120"/>
      <c r="M110" s="123"/>
      <c r="N110" s="124"/>
    </row>
    <row r="111" spans="1:14" ht="30" customHeight="1">
      <c r="A111" s="116">
        <v>110</v>
      </c>
      <c r="B111" s="117" t="s">
        <v>240</v>
      </c>
      <c r="C111" s="117" t="s">
        <v>319</v>
      </c>
      <c r="D111" s="118" t="s">
        <v>68</v>
      </c>
      <c r="E111" s="119">
        <v>1</v>
      </c>
      <c r="F111" s="120"/>
      <c r="G111" s="120"/>
      <c r="H111" s="121"/>
      <c r="I111" s="117" t="s">
        <v>320</v>
      </c>
      <c r="J111" s="119">
        <v>1</v>
      </c>
      <c r="K111" s="120"/>
      <c r="L111" s="120"/>
      <c r="M111" s="123"/>
      <c r="N111" s="124"/>
    </row>
    <row r="112" spans="1:14" ht="30" customHeight="1">
      <c r="A112" s="116">
        <v>111</v>
      </c>
      <c r="B112" s="117" t="s">
        <v>321</v>
      </c>
      <c r="C112" s="117" t="s">
        <v>322</v>
      </c>
      <c r="D112" s="118" t="s">
        <v>77</v>
      </c>
      <c r="E112" s="119">
        <v>1</v>
      </c>
      <c r="F112" s="120"/>
      <c r="G112" s="120"/>
      <c r="H112" s="121"/>
      <c r="I112" s="122"/>
      <c r="J112" s="119"/>
      <c r="K112" s="120"/>
      <c r="L112" s="120"/>
      <c r="M112" s="123"/>
      <c r="N112" s="124"/>
    </row>
    <row r="113" spans="1:14" ht="30" customHeight="1">
      <c r="A113" s="116">
        <v>112</v>
      </c>
      <c r="B113" s="117" t="s">
        <v>233</v>
      </c>
      <c r="C113" s="117" t="s">
        <v>323</v>
      </c>
      <c r="D113" s="118" t="s">
        <v>68</v>
      </c>
      <c r="E113" s="119"/>
      <c r="F113" s="120">
        <v>1</v>
      </c>
      <c r="G113" s="120" t="s">
        <v>34</v>
      </c>
      <c r="H113" s="127" t="s">
        <v>125</v>
      </c>
      <c r="I113" s="122"/>
      <c r="J113" s="119"/>
      <c r="K113" s="120"/>
      <c r="L113" s="120"/>
      <c r="M113" s="123"/>
      <c r="N113" s="124"/>
    </row>
    <row r="114" spans="1:14" ht="30" customHeight="1">
      <c r="A114" s="116">
        <v>113</v>
      </c>
      <c r="B114" s="117" t="s">
        <v>259</v>
      </c>
      <c r="C114" s="117" t="s">
        <v>324</v>
      </c>
      <c r="D114" s="118" t="s">
        <v>68</v>
      </c>
      <c r="E114" s="119"/>
      <c r="F114" s="120">
        <v>1</v>
      </c>
      <c r="G114" s="120" t="s">
        <v>27</v>
      </c>
      <c r="H114" s="127" t="s">
        <v>325</v>
      </c>
      <c r="I114" s="122"/>
      <c r="J114" s="119"/>
      <c r="K114" s="120"/>
      <c r="L114" s="120"/>
      <c r="M114" s="123"/>
      <c r="N114" s="124"/>
    </row>
    <row r="115" spans="1:14" ht="30" customHeight="1">
      <c r="A115" s="116">
        <v>114</v>
      </c>
      <c r="B115" s="117" t="s">
        <v>326</v>
      </c>
      <c r="C115" s="117" t="s">
        <v>327</v>
      </c>
      <c r="D115" s="118" t="s">
        <v>68</v>
      </c>
      <c r="E115" s="119"/>
      <c r="F115" s="120">
        <v>1</v>
      </c>
      <c r="G115" s="120" t="s">
        <v>34</v>
      </c>
      <c r="H115" s="127" t="s">
        <v>108</v>
      </c>
      <c r="I115" s="122"/>
      <c r="J115" s="119"/>
      <c r="K115" s="120"/>
      <c r="L115" s="120"/>
      <c r="M115" s="123"/>
      <c r="N115" s="124"/>
    </row>
    <row r="116" spans="1:14" ht="30" customHeight="1">
      <c r="A116" s="116">
        <v>115</v>
      </c>
      <c r="B116" s="117" t="s">
        <v>134</v>
      </c>
      <c r="C116" s="117" t="s">
        <v>328</v>
      </c>
      <c r="D116" s="118" t="s">
        <v>68</v>
      </c>
      <c r="E116" s="119"/>
      <c r="F116" s="120">
        <v>1</v>
      </c>
      <c r="G116" s="120" t="s">
        <v>27</v>
      </c>
      <c r="H116" s="127" t="s">
        <v>97</v>
      </c>
      <c r="I116" s="122"/>
      <c r="J116" s="119"/>
      <c r="K116" s="120"/>
      <c r="L116" s="120"/>
      <c r="M116" s="123"/>
      <c r="N116" s="124"/>
    </row>
    <row r="117" spans="1:14" ht="30" customHeight="1">
      <c r="A117" s="116">
        <v>116</v>
      </c>
      <c r="B117" s="117" t="s">
        <v>329</v>
      </c>
      <c r="C117" s="117" t="s">
        <v>330</v>
      </c>
      <c r="D117" s="118" t="s">
        <v>68</v>
      </c>
      <c r="E117" s="119"/>
      <c r="F117" s="120">
        <v>1</v>
      </c>
      <c r="G117" s="120" t="s">
        <v>27</v>
      </c>
      <c r="H117" s="121" t="s">
        <v>97</v>
      </c>
      <c r="I117" s="122"/>
      <c r="J117" s="119"/>
      <c r="K117" s="120"/>
      <c r="L117" s="120"/>
      <c r="M117" s="123"/>
      <c r="N117" s="124"/>
    </row>
    <row r="118" spans="1:14" ht="30" customHeight="1">
      <c r="A118" s="116">
        <v>117</v>
      </c>
      <c r="B118" s="117" t="s">
        <v>331</v>
      </c>
      <c r="C118" s="117" t="s">
        <v>332</v>
      </c>
      <c r="D118" s="118" t="s">
        <v>61</v>
      </c>
      <c r="E118" s="119">
        <v>1</v>
      </c>
      <c r="F118" s="120"/>
      <c r="G118" s="120"/>
      <c r="H118" s="117"/>
      <c r="I118" s="122"/>
      <c r="J118" s="119"/>
      <c r="K118" s="120"/>
      <c r="L118" s="120"/>
      <c r="M118" s="123"/>
      <c r="N118" s="124"/>
    </row>
    <row r="119" spans="1:14" ht="30" customHeight="1">
      <c r="A119" s="116">
        <v>118</v>
      </c>
      <c r="B119" s="117" t="s">
        <v>333</v>
      </c>
      <c r="C119" s="117" t="s">
        <v>334</v>
      </c>
      <c r="D119" s="118" t="s">
        <v>72</v>
      </c>
      <c r="E119" s="119"/>
      <c r="F119" s="120">
        <v>1</v>
      </c>
      <c r="G119" s="120" t="s">
        <v>34</v>
      </c>
      <c r="H119" s="121" t="s">
        <v>108</v>
      </c>
      <c r="I119" s="122"/>
      <c r="J119" s="119"/>
      <c r="K119" s="120"/>
      <c r="L119" s="120"/>
      <c r="M119" s="123"/>
      <c r="N119" s="124"/>
    </row>
    <row r="120" spans="1:14" ht="30" customHeight="1">
      <c r="A120" s="116">
        <v>119</v>
      </c>
      <c r="B120" s="117" t="s">
        <v>335</v>
      </c>
      <c r="C120" s="117" t="s">
        <v>336</v>
      </c>
      <c r="D120" s="118" t="s">
        <v>61</v>
      </c>
      <c r="E120" s="119"/>
      <c r="F120" s="120">
        <v>1</v>
      </c>
      <c r="G120" s="120" t="s">
        <v>34</v>
      </c>
      <c r="H120" s="127" t="s">
        <v>125</v>
      </c>
      <c r="I120" s="122"/>
      <c r="J120" s="119"/>
      <c r="K120" s="120"/>
      <c r="L120" s="120"/>
      <c r="M120" s="123"/>
      <c r="N120" s="124"/>
    </row>
    <row r="121" spans="1:14" ht="30" customHeight="1">
      <c r="A121" s="116">
        <v>120</v>
      </c>
      <c r="B121" s="117" t="s">
        <v>337</v>
      </c>
      <c r="C121" s="117" t="s">
        <v>338</v>
      </c>
      <c r="D121" s="118" t="s">
        <v>77</v>
      </c>
      <c r="E121" s="119"/>
      <c r="F121" s="120">
        <v>1</v>
      </c>
      <c r="G121" s="120" t="s">
        <v>27</v>
      </c>
      <c r="H121" s="121" t="s">
        <v>97</v>
      </c>
      <c r="I121" s="122"/>
      <c r="J121" s="119"/>
      <c r="K121" s="120"/>
      <c r="L121" s="120"/>
      <c r="M121" s="123"/>
      <c r="N121" s="124"/>
    </row>
    <row r="122" spans="1:14" ht="30" customHeight="1">
      <c r="A122" s="116">
        <v>121</v>
      </c>
      <c r="B122" s="117" t="s">
        <v>339</v>
      </c>
      <c r="C122" s="117" t="s">
        <v>340</v>
      </c>
      <c r="D122" s="118" t="s">
        <v>61</v>
      </c>
      <c r="E122" s="119"/>
      <c r="F122" s="118">
        <v>1</v>
      </c>
      <c r="G122" s="120" t="s">
        <v>27</v>
      </c>
      <c r="H122" s="117" t="s">
        <v>97</v>
      </c>
      <c r="I122" s="122"/>
      <c r="J122" s="119"/>
      <c r="K122" s="120"/>
      <c r="L122" s="120"/>
      <c r="M122" s="123"/>
      <c r="N122" s="124"/>
    </row>
    <row r="123" spans="1:14" ht="30" customHeight="1">
      <c r="A123" s="116">
        <v>122</v>
      </c>
      <c r="B123" s="117" t="s">
        <v>341</v>
      </c>
      <c r="C123" s="117" t="s">
        <v>342</v>
      </c>
      <c r="D123" s="118" t="s">
        <v>61</v>
      </c>
      <c r="E123" s="119"/>
      <c r="F123" s="120">
        <v>1</v>
      </c>
      <c r="G123" s="120" t="s">
        <v>27</v>
      </c>
      <c r="H123" s="121" t="s">
        <v>343</v>
      </c>
      <c r="I123" s="122"/>
      <c r="J123" s="119"/>
      <c r="K123" s="120"/>
      <c r="L123" s="120"/>
      <c r="M123" s="123"/>
      <c r="N123" s="124"/>
    </row>
    <row r="124" spans="1:14" ht="30" customHeight="1">
      <c r="A124" s="116">
        <v>123</v>
      </c>
      <c r="B124" s="117" t="s">
        <v>344</v>
      </c>
      <c r="C124" s="117" t="s">
        <v>345</v>
      </c>
      <c r="D124" s="118" t="s">
        <v>61</v>
      </c>
      <c r="E124" s="119"/>
      <c r="F124" s="120">
        <v>1</v>
      </c>
      <c r="G124" s="120" t="s">
        <v>34</v>
      </c>
      <c r="H124" s="121" t="s">
        <v>346</v>
      </c>
      <c r="I124" s="122"/>
      <c r="J124" s="119"/>
      <c r="K124" s="120"/>
      <c r="L124" s="120"/>
      <c r="M124" s="123"/>
      <c r="N124" s="124"/>
    </row>
    <row r="125" spans="1:14" ht="30" customHeight="1">
      <c r="A125" s="116">
        <v>124</v>
      </c>
      <c r="B125" s="117" t="s">
        <v>347</v>
      </c>
      <c r="C125" s="117" t="s">
        <v>348</v>
      </c>
      <c r="D125" s="118" t="s">
        <v>72</v>
      </c>
      <c r="E125" s="119"/>
      <c r="F125" s="120">
        <v>1</v>
      </c>
      <c r="G125" s="120" t="s">
        <v>34</v>
      </c>
      <c r="H125" s="121" t="s">
        <v>122</v>
      </c>
      <c r="I125" s="122"/>
      <c r="J125" s="119"/>
      <c r="K125" s="120"/>
      <c r="L125" s="120"/>
      <c r="M125" s="123"/>
      <c r="N125" s="124"/>
    </row>
    <row r="126" spans="1:14" ht="30" customHeight="1">
      <c r="A126" s="116">
        <v>125</v>
      </c>
      <c r="B126" s="117" t="s">
        <v>237</v>
      </c>
      <c r="C126" s="117" t="s">
        <v>349</v>
      </c>
      <c r="D126" s="118" t="s">
        <v>68</v>
      </c>
      <c r="E126" s="119"/>
      <c r="F126" s="120">
        <v>1</v>
      </c>
      <c r="G126" s="120" t="s">
        <v>27</v>
      </c>
      <c r="H126" s="121" t="s">
        <v>350</v>
      </c>
      <c r="I126" s="122"/>
      <c r="J126" s="119"/>
      <c r="K126" s="120"/>
      <c r="L126" s="120"/>
      <c r="M126" s="123"/>
      <c r="N126" s="124"/>
    </row>
    <row r="127" spans="1:14" ht="30" customHeight="1">
      <c r="A127" s="116">
        <v>126</v>
      </c>
      <c r="B127" s="117" t="s">
        <v>154</v>
      </c>
      <c r="C127" s="117" t="s">
        <v>351</v>
      </c>
      <c r="D127" s="118" t="s">
        <v>61</v>
      </c>
      <c r="E127" s="119">
        <v>1</v>
      </c>
      <c r="F127" s="120"/>
      <c r="G127" s="120"/>
      <c r="H127" s="121"/>
      <c r="I127" s="117" t="s">
        <v>352</v>
      </c>
      <c r="J127" s="119"/>
      <c r="K127" s="120"/>
      <c r="L127" s="120"/>
      <c r="M127" s="123"/>
      <c r="N127" s="124"/>
    </row>
    <row r="128" spans="1:14" ht="30" customHeight="1">
      <c r="A128" s="116">
        <v>127</v>
      </c>
      <c r="B128" s="117" t="s">
        <v>353</v>
      </c>
      <c r="C128" s="117" t="s">
        <v>354</v>
      </c>
      <c r="D128" s="118" t="s">
        <v>77</v>
      </c>
      <c r="E128" s="119"/>
      <c r="F128" s="120">
        <v>1</v>
      </c>
      <c r="G128" s="120" t="s">
        <v>27</v>
      </c>
      <c r="H128" s="127"/>
      <c r="I128" s="117" t="s">
        <v>355</v>
      </c>
      <c r="J128" s="119"/>
      <c r="K128" s="120"/>
      <c r="L128" s="120"/>
      <c r="M128" s="123"/>
      <c r="N128" s="124"/>
    </row>
    <row r="129" spans="1:14" ht="30" customHeight="1">
      <c r="A129" s="116">
        <v>128</v>
      </c>
      <c r="B129" s="117" t="s">
        <v>356</v>
      </c>
      <c r="C129" s="117" t="s">
        <v>357</v>
      </c>
      <c r="D129" s="118" t="s">
        <v>77</v>
      </c>
      <c r="E129" s="119"/>
      <c r="F129" s="120">
        <v>1</v>
      </c>
      <c r="G129" s="120" t="s">
        <v>34</v>
      </c>
      <c r="H129" s="121" t="s">
        <v>62</v>
      </c>
      <c r="I129" s="122"/>
      <c r="J129" s="119"/>
      <c r="K129" s="120"/>
      <c r="L129" s="120"/>
      <c r="M129" s="123"/>
      <c r="N129" s="124"/>
    </row>
    <row r="130" spans="1:14" ht="30" customHeight="1">
      <c r="A130" s="116">
        <v>129</v>
      </c>
      <c r="B130" s="117" t="s">
        <v>358</v>
      </c>
      <c r="C130" s="117" t="s">
        <v>359</v>
      </c>
      <c r="D130" s="118" t="s">
        <v>68</v>
      </c>
      <c r="E130" s="119">
        <v>1</v>
      </c>
      <c r="F130" s="120"/>
      <c r="G130" s="120"/>
      <c r="H130" s="121"/>
      <c r="I130" s="122"/>
      <c r="J130" s="119"/>
      <c r="K130" s="120"/>
      <c r="L130" s="120"/>
      <c r="M130" s="123"/>
      <c r="N130" s="124"/>
    </row>
    <row r="131" spans="1:14" ht="30" customHeight="1">
      <c r="A131" s="116">
        <v>130</v>
      </c>
      <c r="B131" s="117" t="s">
        <v>360</v>
      </c>
      <c r="C131" s="117" t="s">
        <v>361</v>
      </c>
      <c r="D131" s="118" t="s">
        <v>72</v>
      </c>
      <c r="E131" s="119"/>
      <c r="F131" s="120">
        <v>1</v>
      </c>
      <c r="G131" s="120" t="s">
        <v>27</v>
      </c>
      <c r="H131" s="121" t="s">
        <v>97</v>
      </c>
      <c r="I131" s="122"/>
      <c r="J131" s="119"/>
      <c r="K131" s="120"/>
      <c r="L131" s="120"/>
      <c r="M131" s="123"/>
      <c r="N131" s="124"/>
    </row>
    <row r="132" spans="1:14" ht="30" customHeight="1">
      <c r="A132" s="116">
        <v>131</v>
      </c>
      <c r="B132" s="117" t="s">
        <v>159</v>
      </c>
      <c r="C132" s="117" t="s">
        <v>362</v>
      </c>
      <c r="D132" s="118" t="s">
        <v>68</v>
      </c>
      <c r="E132" s="119"/>
      <c r="F132" s="120">
        <v>1</v>
      </c>
      <c r="G132" s="120" t="s">
        <v>27</v>
      </c>
      <c r="H132" s="121" t="s">
        <v>97</v>
      </c>
      <c r="I132" s="122"/>
      <c r="J132" s="119"/>
      <c r="K132" s="120"/>
      <c r="L132" s="120"/>
      <c r="M132" s="123"/>
      <c r="N132" s="124"/>
    </row>
    <row r="133" spans="1:14" ht="30" customHeight="1">
      <c r="A133" s="116">
        <v>132</v>
      </c>
      <c r="B133" s="117" t="s">
        <v>109</v>
      </c>
      <c r="C133" s="117" t="s">
        <v>363</v>
      </c>
      <c r="D133" s="118" t="s">
        <v>68</v>
      </c>
      <c r="E133" s="119"/>
      <c r="F133" s="120">
        <v>1</v>
      </c>
      <c r="G133" s="120" t="s">
        <v>27</v>
      </c>
      <c r="H133" s="121" t="s">
        <v>97</v>
      </c>
      <c r="I133" s="122"/>
      <c r="J133" s="119"/>
      <c r="K133" s="120"/>
      <c r="L133" s="120"/>
      <c r="M133" s="123"/>
      <c r="N133" s="124"/>
    </row>
    <row r="134" spans="1:14" ht="30" customHeight="1">
      <c r="A134" s="116">
        <v>133</v>
      </c>
      <c r="B134" s="117" t="s">
        <v>364</v>
      </c>
      <c r="C134" s="117" t="s">
        <v>365</v>
      </c>
      <c r="D134" s="118" t="s">
        <v>72</v>
      </c>
      <c r="E134" s="119"/>
      <c r="F134" s="120">
        <v>1</v>
      </c>
      <c r="G134" s="120" t="s">
        <v>27</v>
      </c>
      <c r="H134" s="127" t="s">
        <v>366</v>
      </c>
      <c r="I134" s="122"/>
      <c r="J134" s="119"/>
      <c r="K134" s="120"/>
      <c r="L134" s="120"/>
      <c r="M134" s="123"/>
      <c r="N134" s="124"/>
    </row>
    <row r="135" spans="1:14" ht="30" customHeight="1">
      <c r="A135" s="116">
        <v>134</v>
      </c>
      <c r="B135" s="117" t="s">
        <v>341</v>
      </c>
      <c r="C135" s="117" t="s">
        <v>367</v>
      </c>
      <c r="D135" s="118" t="s">
        <v>61</v>
      </c>
      <c r="E135" s="119">
        <v>1</v>
      </c>
      <c r="F135" s="120"/>
      <c r="G135" s="120"/>
      <c r="H135" s="121"/>
      <c r="I135" s="122"/>
      <c r="J135" s="119"/>
      <c r="K135" s="120"/>
      <c r="L135" s="120"/>
      <c r="M135" s="123"/>
      <c r="N135" s="124"/>
    </row>
    <row r="136" spans="1:14" ht="30" customHeight="1">
      <c r="A136" s="116">
        <v>135</v>
      </c>
      <c r="B136" s="117" t="s">
        <v>368</v>
      </c>
      <c r="C136" s="117" t="s">
        <v>369</v>
      </c>
      <c r="D136" s="118" t="s">
        <v>72</v>
      </c>
      <c r="E136" s="119"/>
      <c r="F136" s="120">
        <v>1</v>
      </c>
      <c r="G136" s="120" t="s">
        <v>34</v>
      </c>
      <c r="H136" s="127" t="s">
        <v>274</v>
      </c>
      <c r="I136" s="122"/>
      <c r="J136" s="119"/>
      <c r="K136" s="120"/>
      <c r="L136" s="120"/>
      <c r="M136" s="123"/>
      <c r="N136" s="124"/>
    </row>
    <row r="137" spans="1:14" ht="30" customHeight="1">
      <c r="A137" s="116">
        <v>136</v>
      </c>
      <c r="B137" s="117" t="s">
        <v>370</v>
      </c>
      <c r="C137" s="117" t="s">
        <v>371</v>
      </c>
      <c r="D137" s="118" t="s">
        <v>61</v>
      </c>
      <c r="E137" s="119">
        <v>1</v>
      </c>
      <c r="F137" s="120"/>
      <c r="G137" s="120"/>
      <c r="H137" s="121"/>
      <c r="I137" s="122" t="s">
        <v>372</v>
      </c>
      <c r="J137" s="119"/>
      <c r="K137" s="120"/>
      <c r="L137" s="120"/>
      <c r="M137" s="123"/>
      <c r="N137" s="124"/>
    </row>
    <row r="138" spans="1:14" ht="30" customHeight="1">
      <c r="A138" s="116">
        <v>137</v>
      </c>
      <c r="B138" s="117" t="s">
        <v>120</v>
      </c>
      <c r="C138" s="117" t="s">
        <v>373</v>
      </c>
      <c r="D138" s="118" t="s">
        <v>72</v>
      </c>
      <c r="E138" s="119"/>
      <c r="F138" s="120">
        <v>1</v>
      </c>
      <c r="G138" s="120" t="s">
        <v>34</v>
      </c>
      <c r="H138" s="121" t="s">
        <v>108</v>
      </c>
      <c r="I138" s="122"/>
      <c r="J138" s="119"/>
      <c r="K138" s="120"/>
      <c r="L138" s="120"/>
      <c r="M138" s="123"/>
      <c r="N138" s="124"/>
    </row>
    <row r="139" spans="1:14" ht="30" customHeight="1">
      <c r="A139" s="116">
        <v>138</v>
      </c>
      <c r="B139" s="117" t="s">
        <v>374</v>
      </c>
      <c r="C139" s="117" t="s">
        <v>375</v>
      </c>
      <c r="D139" s="118" t="s">
        <v>61</v>
      </c>
      <c r="E139" s="119">
        <v>1</v>
      </c>
      <c r="F139" s="120"/>
      <c r="G139" s="120"/>
      <c r="H139" s="121"/>
      <c r="I139" s="122"/>
      <c r="J139" s="119"/>
      <c r="K139" s="120"/>
      <c r="L139" s="120"/>
      <c r="M139" s="123"/>
      <c r="N139" s="124"/>
    </row>
    <row r="140" spans="1:14" ht="30" customHeight="1">
      <c r="A140" s="116">
        <v>139</v>
      </c>
      <c r="B140" s="117" t="s">
        <v>211</v>
      </c>
      <c r="C140" s="117" t="s">
        <v>376</v>
      </c>
      <c r="D140" s="118" t="s">
        <v>68</v>
      </c>
      <c r="E140" s="119"/>
      <c r="F140" s="120">
        <v>1</v>
      </c>
      <c r="G140" s="120" t="s">
        <v>34</v>
      </c>
      <c r="H140" s="121" t="s">
        <v>125</v>
      </c>
      <c r="I140" s="122"/>
      <c r="J140" s="119"/>
      <c r="K140" s="120"/>
      <c r="L140" s="120"/>
      <c r="M140" s="123"/>
      <c r="N140" s="124"/>
    </row>
    <row r="141" spans="1:14" ht="30" customHeight="1">
      <c r="A141" s="116">
        <v>140</v>
      </c>
      <c r="B141" s="117" t="s">
        <v>377</v>
      </c>
      <c r="C141" s="117" t="s">
        <v>378</v>
      </c>
      <c r="D141" s="118" t="s">
        <v>77</v>
      </c>
      <c r="E141" s="119"/>
      <c r="F141" s="120">
        <v>1</v>
      </c>
      <c r="G141" s="120" t="s">
        <v>34</v>
      </c>
      <c r="H141" s="121" t="s">
        <v>125</v>
      </c>
      <c r="I141" s="122"/>
      <c r="J141" s="119"/>
      <c r="K141" s="120"/>
      <c r="L141" s="120"/>
      <c r="M141" s="123"/>
      <c r="N141" s="124"/>
    </row>
    <row r="142" spans="1:14" ht="30" customHeight="1">
      <c r="A142" s="116">
        <v>141</v>
      </c>
      <c r="B142" s="117" t="s">
        <v>379</v>
      </c>
      <c r="C142" s="117" t="s">
        <v>380</v>
      </c>
      <c r="D142" s="118" t="s">
        <v>61</v>
      </c>
      <c r="E142" s="119"/>
      <c r="F142" s="120">
        <v>1</v>
      </c>
      <c r="G142" s="120" t="s">
        <v>34</v>
      </c>
      <c r="H142" s="121" t="s">
        <v>346</v>
      </c>
      <c r="I142" s="122"/>
      <c r="J142" s="119"/>
      <c r="K142" s="120"/>
      <c r="L142" s="120"/>
      <c r="M142" s="123"/>
      <c r="N142" s="124"/>
    </row>
    <row r="143" spans="1:14" ht="30" customHeight="1">
      <c r="A143" s="116">
        <v>142</v>
      </c>
      <c r="B143" s="117" t="s">
        <v>381</v>
      </c>
      <c r="C143" s="117" t="s">
        <v>382</v>
      </c>
      <c r="D143" s="118" t="s">
        <v>68</v>
      </c>
      <c r="E143" s="119"/>
      <c r="F143" s="120">
        <v>1</v>
      </c>
      <c r="G143" s="120" t="s">
        <v>32</v>
      </c>
      <c r="H143" s="121" t="s">
        <v>138</v>
      </c>
      <c r="I143" s="122"/>
      <c r="J143" s="119"/>
      <c r="K143" s="120"/>
      <c r="L143" s="120"/>
      <c r="M143" s="123"/>
      <c r="N143" s="124"/>
    </row>
    <row r="144" spans="1:14" ht="30" customHeight="1">
      <c r="A144" s="116">
        <v>143</v>
      </c>
      <c r="B144" s="117" t="s">
        <v>383</v>
      </c>
      <c r="C144" s="117" t="s">
        <v>384</v>
      </c>
      <c r="D144" s="118" t="s">
        <v>77</v>
      </c>
      <c r="E144" s="119"/>
      <c r="F144" s="120">
        <v>1</v>
      </c>
      <c r="G144" s="120" t="s">
        <v>27</v>
      </c>
      <c r="H144" s="117" t="s">
        <v>385</v>
      </c>
      <c r="I144" s="122"/>
      <c r="J144" s="119"/>
      <c r="K144" s="120"/>
      <c r="L144" s="120"/>
      <c r="M144" s="123"/>
      <c r="N144" s="124"/>
    </row>
    <row r="145" spans="1:14" ht="30" customHeight="1">
      <c r="A145" s="116">
        <v>144</v>
      </c>
      <c r="B145" s="117" t="s">
        <v>386</v>
      </c>
      <c r="C145" s="117" t="s">
        <v>387</v>
      </c>
      <c r="D145" s="118" t="s">
        <v>72</v>
      </c>
      <c r="E145" s="119"/>
      <c r="F145" s="120">
        <v>1</v>
      </c>
      <c r="G145" s="120" t="s">
        <v>34</v>
      </c>
      <c r="H145" s="121" t="s">
        <v>62</v>
      </c>
      <c r="I145" s="122"/>
      <c r="J145" s="119"/>
      <c r="K145" s="120"/>
      <c r="L145" s="120"/>
      <c r="M145" s="123"/>
      <c r="N145" s="124"/>
    </row>
    <row r="146" spans="1:14" ht="30" customHeight="1">
      <c r="A146" s="116">
        <v>145</v>
      </c>
      <c r="B146" s="117" t="s">
        <v>388</v>
      </c>
      <c r="C146" s="117" t="s">
        <v>389</v>
      </c>
      <c r="D146" s="118" t="s">
        <v>61</v>
      </c>
      <c r="E146" s="119">
        <v>1</v>
      </c>
      <c r="F146" s="120"/>
      <c r="G146" s="120"/>
      <c r="H146" s="121"/>
      <c r="I146" s="122"/>
      <c r="J146" s="119"/>
      <c r="K146" s="120"/>
      <c r="L146" s="120"/>
      <c r="M146" s="123"/>
      <c r="N146" s="124"/>
    </row>
    <row r="147" spans="1:14" ht="30" customHeight="1">
      <c r="A147" s="116">
        <v>146</v>
      </c>
      <c r="B147" s="117" t="s">
        <v>104</v>
      </c>
      <c r="C147" s="117" t="s">
        <v>390</v>
      </c>
      <c r="D147" s="118" t="s">
        <v>68</v>
      </c>
      <c r="E147" s="119">
        <v>1</v>
      </c>
      <c r="F147" s="120"/>
      <c r="G147" s="120"/>
      <c r="H147" s="121"/>
      <c r="I147" s="122"/>
      <c r="J147" s="119"/>
      <c r="K147" s="120"/>
      <c r="L147" s="120"/>
      <c r="M147" s="123"/>
      <c r="N147" s="124"/>
    </row>
    <row r="148" spans="1:14" ht="30" customHeight="1">
      <c r="A148" s="116">
        <v>147</v>
      </c>
      <c r="B148" s="117" t="s">
        <v>391</v>
      </c>
      <c r="C148" s="117" t="s">
        <v>392</v>
      </c>
      <c r="D148" s="118" t="s">
        <v>68</v>
      </c>
      <c r="E148" s="119">
        <v>1</v>
      </c>
      <c r="F148" s="120"/>
      <c r="G148" s="120"/>
      <c r="H148" s="121"/>
      <c r="I148" s="122"/>
      <c r="J148" s="119"/>
      <c r="K148" s="120"/>
      <c r="L148" s="120"/>
      <c r="M148" s="123"/>
      <c r="N148" s="124"/>
    </row>
    <row r="149" spans="1:14" ht="30" customHeight="1">
      <c r="A149" s="116">
        <v>148</v>
      </c>
      <c r="B149" s="117" t="s">
        <v>393</v>
      </c>
      <c r="C149" s="117" t="s">
        <v>394</v>
      </c>
      <c r="D149" s="118" t="s">
        <v>68</v>
      </c>
      <c r="E149" s="119"/>
      <c r="F149" s="120">
        <v>1</v>
      </c>
      <c r="G149" s="120" t="s">
        <v>27</v>
      </c>
      <c r="H149" s="117" t="s">
        <v>395</v>
      </c>
      <c r="I149" s="122"/>
      <c r="J149" s="119"/>
      <c r="K149" s="120"/>
      <c r="L149" s="120"/>
      <c r="M149" s="123"/>
      <c r="N149" s="124"/>
    </row>
    <row r="150" spans="1:14" ht="30" customHeight="1">
      <c r="A150" s="116">
        <v>149</v>
      </c>
      <c r="B150" s="117" t="s">
        <v>396</v>
      </c>
      <c r="C150" s="117" t="s">
        <v>397</v>
      </c>
      <c r="D150" s="118" t="s">
        <v>68</v>
      </c>
      <c r="E150" s="119"/>
      <c r="F150" s="120">
        <v>1</v>
      </c>
      <c r="G150" s="120" t="s">
        <v>27</v>
      </c>
      <c r="H150" s="127" t="s">
        <v>97</v>
      </c>
      <c r="I150" s="122"/>
      <c r="J150" s="119"/>
      <c r="K150" s="120"/>
      <c r="L150" s="120"/>
      <c r="M150" s="123"/>
      <c r="N150" s="124"/>
    </row>
    <row r="151" spans="1:14" ht="30" customHeight="1">
      <c r="A151" s="116">
        <v>150</v>
      </c>
      <c r="B151" s="117" t="s">
        <v>396</v>
      </c>
      <c r="C151" s="117" t="s">
        <v>398</v>
      </c>
      <c r="D151" s="118" t="s">
        <v>68</v>
      </c>
      <c r="E151" s="119"/>
      <c r="F151" s="120">
        <v>1</v>
      </c>
      <c r="G151" s="120" t="s">
        <v>27</v>
      </c>
      <c r="H151" s="121" t="s">
        <v>97</v>
      </c>
      <c r="I151" s="122"/>
      <c r="J151" s="119"/>
      <c r="K151" s="120"/>
      <c r="L151" s="120"/>
      <c r="M151" s="123"/>
      <c r="N151" s="124"/>
    </row>
    <row r="152" spans="1:14" ht="30" customHeight="1">
      <c r="A152" s="116">
        <v>151</v>
      </c>
      <c r="B152" s="117" t="s">
        <v>399</v>
      </c>
      <c r="C152" s="117" t="s">
        <v>400</v>
      </c>
      <c r="D152" s="118" t="s">
        <v>61</v>
      </c>
      <c r="E152" s="119">
        <v>1</v>
      </c>
      <c r="F152" s="120"/>
      <c r="G152" s="120"/>
      <c r="H152" s="121"/>
      <c r="I152" s="122"/>
      <c r="J152" s="119"/>
      <c r="K152" s="120"/>
      <c r="L152" s="120"/>
      <c r="M152" s="123"/>
      <c r="N152" s="124"/>
    </row>
    <row r="153" spans="1:14" ht="30" customHeight="1">
      <c r="A153" s="116">
        <v>152</v>
      </c>
      <c r="B153" s="117" t="s">
        <v>399</v>
      </c>
      <c r="C153" s="117" t="s">
        <v>401</v>
      </c>
      <c r="D153" s="118" t="s">
        <v>77</v>
      </c>
      <c r="E153" s="119">
        <v>1</v>
      </c>
      <c r="F153" s="120"/>
      <c r="G153" s="120"/>
      <c r="H153" s="121"/>
      <c r="I153" s="122" t="s">
        <v>402</v>
      </c>
      <c r="J153" s="119">
        <v>1</v>
      </c>
      <c r="K153" s="120"/>
      <c r="L153" s="120"/>
      <c r="M153" s="123"/>
      <c r="N153" s="124"/>
    </row>
    <row r="154" spans="1:14" ht="30" customHeight="1">
      <c r="A154" s="116">
        <v>153</v>
      </c>
      <c r="B154" s="117" t="s">
        <v>403</v>
      </c>
      <c r="C154" s="117" t="s">
        <v>404</v>
      </c>
      <c r="D154" s="118" t="s">
        <v>61</v>
      </c>
      <c r="E154" s="119">
        <v>1</v>
      </c>
      <c r="F154" s="120"/>
      <c r="G154" s="120"/>
      <c r="H154" s="121"/>
      <c r="I154" s="122"/>
      <c r="J154" s="119"/>
      <c r="K154" s="120"/>
      <c r="L154" s="120"/>
      <c r="M154" s="123"/>
      <c r="N154" s="124"/>
    </row>
    <row r="155" spans="1:14" ht="30" customHeight="1">
      <c r="A155" s="116">
        <v>154</v>
      </c>
      <c r="B155" s="117" t="s">
        <v>70</v>
      </c>
      <c r="C155" s="117" t="s">
        <v>405</v>
      </c>
      <c r="D155" s="118" t="s">
        <v>68</v>
      </c>
      <c r="E155" s="119">
        <v>1</v>
      </c>
      <c r="F155" s="120"/>
      <c r="G155" s="120"/>
      <c r="H155" s="121"/>
      <c r="I155" s="122"/>
      <c r="J155" s="119"/>
      <c r="K155" s="120"/>
      <c r="L155" s="120"/>
      <c r="M155" s="123"/>
      <c r="N155" s="124"/>
    </row>
    <row r="156" spans="1:14" ht="30" customHeight="1">
      <c r="A156" s="116">
        <v>155</v>
      </c>
      <c r="B156" s="117" t="s">
        <v>406</v>
      </c>
      <c r="C156" s="117" t="s">
        <v>407</v>
      </c>
      <c r="D156" s="118" t="s">
        <v>61</v>
      </c>
      <c r="E156" s="119"/>
      <c r="F156" s="120">
        <v>1</v>
      </c>
      <c r="G156" s="120" t="s">
        <v>27</v>
      </c>
      <c r="H156" s="126" t="s">
        <v>408</v>
      </c>
      <c r="I156" s="122"/>
      <c r="J156" s="119"/>
      <c r="K156" s="120"/>
      <c r="L156" s="120"/>
      <c r="M156" s="123"/>
      <c r="N156" s="124"/>
    </row>
    <row r="157" spans="1:14" ht="30" customHeight="1">
      <c r="A157" s="116">
        <v>156</v>
      </c>
      <c r="B157" s="117" t="s">
        <v>409</v>
      </c>
      <c r="C157" s="117" t="s">
        <v>410</v>
      </c>
      <c r="D157" s="118" t="s">
        <v>72</v>
      </c>
      <c r="E157" s="119">
        <v>1</v>
      </c>
      <c r="F157" s="120"/>
      <c r="G157" s="120"/>
      <c r="H157" s="126"/>
      <c r="I157" s="122"/>
      <c r="J157" s="119"/>
      <c r="K157" s="120"/>
      <c r="L157" s="120"/>
      <c r="M157" s="123"/>
      <c r="N157" s="124"/>
    </row>
    <row r="158" spans="1:14" ht="30" customHeight="1">
      <c r="A158" s="116">
        <v>157</v>
      </c>
      <c r="B158" s="117" t="s">
        <v>190</v>
      </c>
      <c r="C158" s="117" t="s">
        <v>411</v>
      </c>
      <c r="D158" s="118" t="s">
        <v>68</v>
      </c>
      <c r="E158" s="119"/>
      <c r="F158" s="120">
        <v>1</v>
      </c>
      <c r="G158" s="120" t="s">
        <v>34</v>
      </c>
      <c r="H158" s="126" t="s">
        <v>412</v>
      </c>
      <c r="I158" s="122"/>
      <c r="J158" s="119"/>
      <c r="K158" s="120"/>
      <c r="L158" s="120"/>
      <c r="M158" s="123"/>
      <c r="N158" s="124"/>
    </row>
    <row r="159" spans="1:14" ht="30" customHeight="1">
      <c r="A159" s="116">
        <v>158</v>
      </c>
      <c r="B159" s="117" t="s">
        <v>413</v>
      </c>
      <c r="C159" s="117" t="s">
        <v>414</v>
      </c>
      <c r="D159" s="118" t="s">
        <v>72</v>
      </c>
      <c r="E159" s="119"/>
      <c r="F159" s="120">
        <v>1</v>
      </c>
      <c r="G159" s="120" t="s">
        <v>34</v>
      </c>
      <c r="H159" s="121" t="s">
        <v>122</v>
      </c>
      <c r="I159" s="122"/>
      <c r="J159" s="119"/>
      <c r="K159" s="120"/>
      <c r="L159" s="120"/>
      <c r="M159" s="123"/>
      <c r="N159" s="124"/>
    </row>
    <row r="160" spans="1:14" ht="30" customHeight="1">
      <c r="A160" s="116">
        <v>159</v>
      </c>
      <c r="B160" s="117" t="s">
        <v>415</v>
      </c>
      <c r="C160" s="117" t="s">
        <v>416</v>
      </c>
      <c r="D160" s="118" t="s">
        <v>77</v>
      </c>
      <c r="E160" s="119"/>
      <c r="F160" s="120">
        <v>1</v>
      </c>
      <c r="G160" s="120" t="s">
        <v>34</v>
      </c>
      <c r="H160" s="127" t="s">
        <v>125</v>
      </c>
      <c r="I160" s="122"/>
      <c r="J160" s="119"/>
      <c r="K160" s="120"/>
      <c r="L160" s="120"/>
      <c r="M160" s="123"/>
      <c r="N160" s="124"/>
    </row>
    <row r="161" spans="1:14" ht="30" customHeight="1">
      <c r="A161" s="116">
        <v>160</v>
      </c>
      <c r="B161" s="117" t="s">
        <v>196</v>
      </c>
      <c r="C161" s="117" t="s">
        <v>417</v>
      </c>
      <c r="D161" s="118" t="s">
        <v>61</v>
      </c>
      <c r="E161" s="119"/>
      <c r="F161" s="120">
        <v>1</v>
      </c>
      <c r="G161" s="120" t="s">
        <v>34</v>
      </c>
      <c r="H161" s="121" t="s">
        <v>125</v>
      </c>
      <c r="I161" s="122"/>
      <c r="J161" s="119"/>
      <c r="K161" s="120"/>
      <c r="L161" s="120"/>
      <c r="M161" s="123"/>
      <c r="N161" s="124"/>
    </row>
    <row r="162" spans="1:14" ht="30" customHeight="1">
      <c r="A162" s="116">
        <v>161</v>
      </c>
      <c r="B162" s="117" t="s">
        <v>211</v>
      </c>
      <c r="C162" s="117" t="s">
        <v>418</v>
      </c>
      <c r="D162" s="118" t="s">
        <v>61</v>
      </c>
      <c r="E162" s="119"/>
      <c r="F162" s="120">
        <v>1</v>
      </c>
      <c r="G162" s="120" t="s">
        <v>34</v>
      </c>
      <c r="H162" s="126" t="s">
        <v>346</v>
      </c>
      <c r="I162" s="122"/>
      <c r="J162" s="119"/>
      <c r="K162" s="120"/>
      <c r="L162" s="120"/>
      <c r="M162" s="123"/>
      <c r="N162" s="124"/>
    </row>
    <row r="163" spans="1:14" ht="30" customHeight="1">
      <c r="A163" s="116">
        <v>162</v>
      </c>
      <c r="B163" s="117" t="s">
        <v>419</v>
      </c>
      <c r="C163" s="117" t="s">
        <v>420</v>
      </c>
      <c r="D163" s="118" t="s">
        <v>68</v>
      </c>
      <c r="E163" s="119"/>
      <c r="F163" s="120">
        <v>1</v>
      </c>
      <c r="G163" s="120" t="s">
        <v>34</v>
      </c>
      <c r="H163" s="121" t="s">
        <v>125</v>
      </c>
      <c r="I163" s="122"/>
      <c r="J163" s="119"/>
      <c r="K163" s="120"/>
      <c r="L163" s="120"/>
      <c r="M163" s="123"/>
      <c r="N163" s="124"/>
    </row>
    <row r="164" spans="1:14" ht="30" customHeight="1">
      <c r="A164" s="116">
        <v>163</v>
      </c>
      <c r="B164" s="117" t="s">
        <v>341</v>
      </c>
      <c r="C164" s="117" t="s">
        <v>421</v>
      </c>
      <c r="D164" s="118" t="s">
        <v>61</v>
      </c>
      <c r="E164" s="119">
        <v>1</v>
      </c>
      <c r="F164" s="120"/>
      <c r="G164" s="120"/>
      <c r="H164" s="121"/>
      <c r="I164" s="126" t="s">
        <v>422</v>
      </c>
      <c r="J164" s="119"/>
      <c r="K164" s="120"/>
      <c r="L164" s="120"/>
      <c r="M164" s="123"/>
      <c r="N164" s="124"/>
    </row>
    <row r="165" spans="1:14" ht="30" customHeight="1">
      <c r="A165" s="116">
        <v>164</v>
      </c>
      <c r="B165" s="117" t="s">
        <v>423</v>
      </c>
      <c r="C165" s="117" t="s">
        <v>424</v>
      </c>
      <c r="D165" s="118" t="s">
        <v>68</v>
      </c>
      <c r="E165" s="119"/>
      <c r="F165" s="120">
        <v>1</v>
      </c>
      <c r="G165" s="120" t="s">
        <v>34</v>
      </c>
      <c r="H165" s="121" t="s">
        <v>125</v>
      </c>
      <c r="I165" s="122"/>
      <c r="J165" s="119"/>
      <c r="K165" s="120"/>
      <c r="L165" s="120"/>
      <c r="M165" s="123"/>
      <c r="N165" s="124"/>
    </row>
    <row r="166" spans="1:14" ht="30" customHeight="1">
      <c r="A166" s="116">
        <v>165</v>
      </c>
      <c r="B166" s="117" t="s">
        <v>240</v>
      </c>
      <c r="C166" s="117" t="s">
        <v>425</v>
      </c>
      <c r="D166" s="118" t="s">
        <v>68</v>
      </c>
      <c r="E166" s="119">
        <v>1</v>
      </c>
      <c r="F166" s="120"/>
      <c r="G166" s="120"/>
      <c r="H166" s="121"/>
      <c r="I166" s="126" t="s">
        <v>426</v>
      </c>
      <c r="J166" s="119">
        <v>1</v>
      </c>
      <c r="K166" s="120"/>
      <c r="L166" s="120"/>
      <c r="M166" s="123"/>
      <c r="N166" s="124"/>
    </row>
    <row r="167" spans="1:14" ht="30" customHeight="1">
      <c r="A167" s="116">
        <v>166</v>
      </c>
      <c r="B167" s="117" t="s">
        <v>427</v>
      </c>
      <c r="C167" s="117" t="s">
        <v>428</v>
      </c>
      <c r="D167" s="118" t="s">
        <v>72</v>
      </c>
      <c r="E167" s="119"/>
      <c r="F167" s="120">
        <v>1</v>
      </c>
      <c r="G167" s="120" t="s">
        <v>34</v>
      </c>
      <c r="H167" s="121" t="s">
        <v>122</v>
      </c>
      <c r="I167" s="126" t="s">
        <v>429</v>
      </c>
      <c r="J167" s="119"/>
      <c r="K167" s="120"/>
      <c r="L167" s="120"/>
      <c r="M167" s="123"/>
      <c r="N167" s="124"/>
    </row>
    <row r="168" spans="1:14" ht="30" customHeight="1">
      <c r="A168" s="116">
        <v>167</v>
      </c>
      <c r="B168" s="117" t="s">
        <v>430</v>
      </c>
      <c r="C168" s="117" t="s">
        <v>431</v>
      </c>
      <c r="D168" s="118" t="s">
        <v>72</v>
      </c>
      <c r="E168" s="119">
        <v>1</v>
      </c>
      <c r="F168" s="120"/>
      <c r="G168" s="120"/>
      <c r="H168" s="121"/>
      <c r="I168" s="122" t="s">
        <v>432</v>
      </c>
      <c r="J168" s="119"/>
      <c r="K168" s="120"/>
      <c r="L168" s="120"/>
      <c r="M168" s="123"/>
      <c r="N168" s="124"/>
    </row>
    <row r="169" spans="1:14" ht="30" customHeight="1">
      <c r="A169" s="116">
        <v>168</v>
      </c>
      <c r="B169" s="117" t="s">
        <v>73</v>
      </c>
      <c r="C169" s="117" t="s">
        <v>433</v>
      </c>
      <c r="D169" s="118" t="s">
        <v>68</v>
      </c>
      <c r="E169" s="119">
        <v>1</v>
      </c>
      <c r="F169" s="120"/>
      <c r="G169" s="120"/>
      <c r="H169" s="121"/>
      <c r="I169" s="126" t="s">
        <v>434</v>
      </c>
      <c r="J169" s="119">
        <v>1</v>
      </c>
      <c r="K169" s="120"/>
      <c r="L169" s="120"/>
      <c r="M169" s="123"/>
      <c r="N169" s="124"/>
    </row>
    <row r="170" spans="1:14" ht="30" customHeight="1">
      <c r="A170" s="116">
        <v>169</v>
      </c>
      <c r="B170" s="117" t="s">
        <v>190</v>
      </c>
      <c r="C170" s="117" t="s">
        <v>435</v>
      </c>
      <c r="D170" s="118" t="s">
        <v>68</v>
      </c>
      <c r="E170" s="119">
        <v>1</v>
      </c>
      <c r="F170" s="120"/>
      <c r="G170" s="120"/>
      <c r="H170" s="121"/>
      <c r="I170" s="122"/>
      <c r="J170" s="119">
        <v>1</v>
      </c>
      <c r="K170" s="120"/>
      <c r="L170" s="120"/>
      <c r="M170" s="123"/>
      <c r="N170" s="124"/>
    </row>
    <row r="171" spans="1:14" ht="30" customHeight="1">
      <c r="A171" s="116">
        <v>170</v>
      </c>
      <c r="B171" s="117" t="s">
        <v>341</v>
      </c>
      <c r="C171" s="117" t="s">
        <v>436</v>
      </c>
      <c r="D171" s="118" t="s">
        <v>61</v>
      </c>
      <c r="E171" s="119"/>
      <c r="F171" s="120">
        <v>1</v>
      </c>
      <c r="G171" s="120" t="s">
        <v>32</v>
      </c>
      <c r="H171" s="121" t="s">
        <v>138</v>
      </c>
      <c r="I171" s="122"/>
      <c r="J171" s="119"/>
      <c r="K171" s="120"/>
      <c r="L171" s="120"/>
      <c r="M171" s="123"/>
      <c r="N171" s="124"/>
    </row>
    <row r="172" spans="1:14" ht="30" customHeight="1">
      <c r="A172" s="116">
        <v>171</v>
      </c>
      <c r="B172" s="117" t="s">
        <v>321</v>
      </c>
      <c r="C172" s="117" t="s">
        <v>437</v>
      </c>
      <c r="D172" s="118" t="s">
        <v>77</v>
      </c>
      <c r="E172" s="119">
        <v>1</v>
      </c>
      <c r="F172" s="120"/>
      <c r="G172" s="120"/>
      <c r="H172" s="121"/>
      <c r="I172" s="126" t="s">
        <v>438</v>
      </c>
      <c r="J172" s="119"/>
      <c r="K172" s="120"/>
      <c r="L172" s="120"/>
      <c r="M172" s="123"/>
      <c r="N172" s="124"/>
    </row>
    <row r="173" spans="1:14" ht="30" customHeight="1">
      <c r="A173" s="116">
        <v>172</v>
      </c>
      <c r="B173" s="117" t="s">
        <v>114</v>
      </c>
      <c r="C173" s="117" t="s">
        <v>439</v>
      </c>
      <c r="D173" s="118" t="s">
        <v>61</v>
      </c>
      <c r="E173" s="119"/>
      <c r="F173" s="120">
        <v>1</v>
      </c>
      <c r="G173" s="120" t="s">
        <v>34</v>
      </c>
      <c r="H173" s="121" t="s">
        <v>283</v>
      </c>
      <c r="I173" s="122"/>
      <c r="J173" s="119"/>
      <c r="K173" s="120"/>
      <c r="L173" s="120"/>
      <c r="M173" s="123"/>
      <c r="N173" s="124"/>
    </row>
    <row r="174" spans="1:14" ht="30" customHeight="1">
      <c r="A174" s="116">
        <v>173</v>
      </c>
      <c r="B174" s="117" t="s">
        <v>92</v>
      </c>
      <c r="C174" s="117" t="s">
        <v>440</v>
      </c>
      <c r="D174" s="118" t="s">
        <v>68</v>
      </c>
      <c r="E174" s="119"/>
      <c r="F174" s="120">
        <v>1</v>
      </c>
      <c r="G174" s="120" t="s">
        <v>27</v>
      </c>
      <c r="H174" s="126" t="s">
        <v>441</v>
      </c>
      <c r="I174" s="122"/>
      <c r="J174" s="119"/>
      <c r="K174" s="120"/>
      <c r="L174" s="120"/>
      <c r="M174" s="123"/>
      <c r="N174" s="124"/>
    </row>
    <row r="175" spans="1:14" ht="30" customHeight="1">
      <c r="A175" s="116">
        <v>174</v>
      </c>
      <c r="B175" s="117" t="s">
        <v>321</v>
      </c>
      <c r="C175" s="117" t="s">
        <v>442</v>
      </c>
      <c r="D175" s="118" t="s">
        <v>77</v>
      </c>
      <c r="E175" s="119">
        <v>1</v>
      </c>
      <c r="F175" s="120"/>
      <c r="G175" s="120"/>
      <c r="H175" s="127"/>
      <c r="I175" s="122" t="s">
        <v>443</v>
      </c>
      <c r="J175" s="119">
        <v>1</v>
      </c>
      <c r="K175" s="120"/>
      <c r="L175" s="120"/>
      <c r="M175" s="123"/>
      <c r="N175" s="124"/>
    </row>
    <row r="176" spans="1:14" ht="30" customHeight="1">
      <c r="A176" s="116">
        <v>175</v>
      </c>
      <c r="B176" s="117" t="s">
        <v>331</v>
      </c>
      <c r="C176" s="117" t="s">
        <v>444</v>
      </c>
      <c r="D176" s="118" t="s">
        <v>61</v>
      </c>
      <c r="E176" s="119"/>
      <c r="F176" s="120">
        <v>1</v>
      </c>
      <c r="G176" s="120" t="s">
        <v>27</v>
      </c>
      <c r="H176" s="126" t="s">
        <v>445</v>
      </c>
      <c r="I176" s="122"/>
      <c r="J176" s="119"/>
      <c r="K176" s="120"/>
      <c r="L176" s="120"/>
      <c r="M176" s="123"/>
      <c r="N176" s="124"/>
    </row>
    <row r="177" spans="1:14" ht="30" customHeight="1">
      <c r="A177" s="116">
        <v>176</v>
      </c>
      <c r="B177" s="117" t="s">
        <v>446</v>
      </c>
      <c r="C177" s="117" t="s">
        <v>447</v>
      </c>
      <c r="D177" s="118" t="s">
        <v>72</v>
      </c>
      <c r="E177" s="119"/>
      <c r="F177" s="120">
        <v>1</v>
      </c>
      <c r="G177" s="120" t="s">
        <v>34</v>
      </c>
      <c r="H177" s="121" t="s">
        <v>125</v>
      </c>
      <c r="I177" s="122"/>
      <c r="J177" s="119"/>
      <c r="K177" s="120"/>
      <c r="L177" s="120"/>
      <c r="M177" s="123"/>
      <c r="N177" s="124"/>
    </row>
    <row r="178" spans="1:14" ht="30" customHeight="1">
      <c r="A178" s="116">
        <v>177</v>
      </c>
      <c r="B178" s="117" t="s">
        <v>448</v>
      </c>
      <c r="C178" s="117" t="s">
        <v>449</v>
      </c>
      <c r="D178" s="118" t="s">
        <v>77</v>
      </c>
      <c r="E178" s="119"/>
      <c r="F178" s="120">
        <v>1</v>
      </c>
      <c r="G178" s="120" t="s">
        <v>27</v>
      </c>
      <c r="H178" s="127" t="s">
        <v>97</v>
      </c>
      <c r="I178" s="122"/>
      <c r="J178" s="119"/>
      <c r="K178" s="120"/>
      <c r="L178" s="120"/>
      <c r="M178" s="123"/>
      <c r="N178" s="124"/>
    </row>
    <row r="179" spans="1:14" ht="30" customHeight="1">
      <c r="A179" s="116">
        <v>178</v>
      </c>
      <c r="B179" s="117" t="s">
        <v>450</v>
      </c>
      <c r="C179" s="117" t="s">
        <v>451</v>
      </c>
      <c r="D179" s="118" t="s">
        <v>68</v>
      </c>
      <c r="E179" s="119"/>
      <c r="F179" s="120">
        <v>1</v>
      </c>
      <c r="G179" s="120" t="s">
        <v>27</v>
      </c>
      <c r="H179" s="126" t="s">
        <v>452</v>
      </c>
      <c r="I179" s="122"/>
      <c r="J179" s="119"/>
      <c r="K179" s="120"/>
      <c r="L179" s="120"/>
      <c r="M179" s="123"/>
      <c r="N179" s="124"/>
    </row>
    <row r="180" spans="1:14" ht="30" customHeight="1">
      <c r="A180" s="116">
        <v>179</v>
      </c>
      <c r="B180" s="117" t="s">
        <v>453</v>
      </c>
      <c r="C180" s="117" t="s">
        <v>454</v>
      </c>
      <c r="D180" s="118" t="s">
        <v>68</v>
      </c>
      <c r="E180" s="119">
        <v>1</v>
      </c>
      <c r="F180" s="120"/>
      <c r="G180" s="120"/>
      <c r="H180" s="121"/>
      <c r="I180" s="126" t="s">
        <v>455</v>
      </c>
      <c r="J180" s="119"/>
      <c r="K180" s="120"/>
      <c r="L180" s="120"/>
      <c r="M180" s="123"/>
      <c r="N180" s="124"/>
    </row>
    <row r="181" spans="1:14" ht="30" customHeight="1">
      <c r="A181" s="116">
        <v>180</v>
      </c>
      <c r="B181" s="117" t="s">
        <v>456</v>
      </c>
      <c r="C181" s="117" t="s">
        <v>457</v>
      </c>
      <c r="D181" s="118" t="s">
        <v>68</v>
      </c>
      <c r="E181" s="119">
        <v>1</v>
      </c>
      <c r="F181" s="120"/>
      <c r="G181" s="120"/>
      <c r="H181" s="126"/>
      <c r="I181" s="122"/>
      <c r="J181" s="119"/>
      <c r="K181" s="120"/>
      <c r="L181" s="120"/>
      <c r="M181" s="123"/>
      <c r="N181" s="124"/>
    </row>
    <row r="182" spans="1:14" ht="30" customHeight="1">
      <c r="A182" s="116">
        <v>181</v>
      </c>
      <c r="B182" s="117" t="s">
        <v>98</v>
      </c>
      <c r="C182" s="117" t="s">
        <v>458</v>
      </c>
      <c r="D182" s="118" t="s">
        <v>68</v>
      </c>
      <c r="E182" s="119">
        <v>1</v>
      </c>
      <c r="F182" s="120"/>
      <c r="G182" s="120"/>
      <c r="H182" s="127"/>
      <c r="I182" s="122" t="s">
        <v>443</v>
      </c>
      <c r="J182" s="119">
        <v>1</v>
      </c>
      <c r="K182" s="120"/>
      <c r="L182" s="120"/>
      <c r="M182" s="123"/>
      <c r="N182" s="124"/>
    </row>
    <row r="183" spans="1:14" ht="30" customHeight="1">
      <c r="A183" s="116">
        <v>182</v>
      </c>
      <c r="B183" s="117" t="s">
        <v>190</v>
      </c>
      <c r="C183" s="117" t="s">
        <v>459</v>
      </c>
      <c r="D183" s="118" t="s">
        <v>68</v>
      </c>
      <c r="E183" s="119"/>
      <c r="F183" s="120">
        <v>1</v>
      </c>
      <c r="G183" s="120" t="s">
        <v>27</v>
      </c>
      <c r="H183" s="126" t="s">
        <v>460</v>
      </c>
      <c r="I183" s="126"/>
      <c r="J183" s="119"/>
      <c r="K183" s="120"/>
      <c r="L183" s="120"/>
      <c r="M183" s="123"/>
      <c r="N183" s="124"/>
    </row>
    <row r="184" spans="1:14" ht="30" customHeight="1">
      <c r="A184" s="116">
        <v>183</v>
      </c>
      <c r="B184" s="117" t="s">
        <v>461</v>
      </c>
      <c r="C184" s="117" t="s">
        <v>462</v>
      </c>
      <c r="D184" s="118" t="s">
        <v>68</v>
      </c>
      <c r="E184" s="119"/>
      <c r="F184" s="120">
        <v>1</v>
      </c>
      <c r="G184" s="120" t="s">
        <v>27</v>
      </c>
      <c r="H184" s="121" t="s">
        <v>97</v>
      </c>
      <c r="I184" s="122"/>
      <c r="J184" s="119"/>
      <c r="K184" s="120"/>
      <c r="L184" s="120"/>
      <c r="M184" s="123"/>
      <c r="N184" s="124"/>
    </row>
    <row r="185" spans="1:14" ht="30" customHeight="1">
      <c r="A185" s="116">
        <v>184</v>
      </c>
      <c r="B185" s="117" t="s">
        <v>463</v>
      </c>
      <c r="C185" s="117" t="s">
        <v>464</v>
      </c>
      <c r="D185" s="118" t="s">
        <v>68</v>
      </c>
      <c r="E185" s="119">
        <v>1</v>
      </c>
      <c r="F185" s="120"/>
      <c r="G185" s="120"/>
      <c r="H185" s="121"/>
      <c r="I185" s="126" t="s">
        <v>465</v>
      </c>
      <c r="J185" s="119">
        <v>1</v>
      </c>
      <c r="K185" s="120"/>
      <c r="L185" s="120"/>
      <c r="M185" s="123"/>
      <c r="N185" s="124"/>
    </row>
    <row r="186" spans="1:14" ht="30" customHeight="1">
      <c r="A186" s="116">
        <v>185</v>
      </c>
      <c r="B186" s="117" t="s">
        <v>466</v>
      </c>
      <c r="C186" s="117" t="s">
        <v>467</v>
      </c>
      <c r="D186" s="118" t="s">
        <v>72</v>
      </c>
      <c r="E186" s="119"/>
      <c r="F186" s="120">
        <v>1</v>
      </c>
      <c r="G186" s="120" t="s">
        <v>34</v>
      </c>
      <c r="H186" s="121" t="s">
        <v>468</v>
      </c>
      <c r="I186" s="122"/>
      <c r="J186" s="119"/>
      <c r="K186" s="120"/>
      <c r="L186" s="120"/>
      <c r="M186" s="123"/>
      <c r="N186" s="124"/>
    </row>
    <row r="187" spans="1:14" ht="30" customHeight="1">
      <c r="A187" s="116">
        <v>186</v>
      </c>
      <c r="B187" s="117" t="s">
        <v>317</v>
      </c>
      <c r="C187" s="117" t="s">
        <v>469</v>
      </c>
      <c r="D187" s="118" t="s">
        <v>68</v>
      </c>
      <c r="E187" s="119">
        <v>1</v>
      </c>
      <c r="F187" s="120"/>
      <c r="G187" s="120"/>
      <c r="H187" s="127"/>
      <c r="I187" s="126" t="s">
        <v>470</v>
      </c>
      <c r="J187" s="119">
        <v>1</v>
      </c>
      <c r="K187" s="120"/>
      <c r="L187" s="120"/>
      <c r="M187" s="123"/>
      <c r="N187" s="124"/>
    </row>
    <row r="188" spans="1:14" ht="30" customHeight="1">
      <c r="A188" s="116">
        <v>187</v>
      </c>
      <c r="B188" s="117" t="s">
        <v>471</v>
      </c>
      <c r="C188" s="117" t="s">
        <v>472</v>
      </c>
      <c r="D188" s="118" t="s">
        <v>68</v>
      </c>
      <c r="E188" s="119"/>
      <c r="F188" s="120">
        <v>1</v>
      </c>
      <c r="G188" s="120" t="s">
        <v>27</v>
      </c>
      <c r="H188" s="121" t="s">
        <v>97</v>
      </c>
      <c r="I188" s="122"/>
      <c r="J188" s="119"/>
      <c r="K188" s="120"/>
      <c r="L188" s="120"/>
      <c r="M188" s="123"/>
      <c r="N188" s="124"/>
    </row>
    <row r="189" spans="1:14" ht="30" customHeight="1">
      <c r="A189" s="116">
        <v>188</v>
      </c>
      <c r="B189" s="117" t="s">
        <v>473</v>
      </c>
      <c r="C189" s="117" t="s">
        <v>474</v>
      </c>
      <c r="D189" s="118" t="s">
        <v>77</v>
      </c>
      <c r="E189" s="119"/>
      <c r="F189" s="120">
        <v>1</v>
      </c>
      <c r="G189" s="120" t="s">
        <v>27</v>
      </c>
      <c r="H189" s="121" t="s">
        <v>97</v>
      </c>
      <c r="I189" s="122"/>
      <c r="J189" s="119"/>
      <c r="K189" s="120"/>
      <c r="L189" s="120"/>
      <c r="M189" s="123"/>
      <c r="N189" s="124"/>
    </row>
    <row r="190" spans="1:14" ht="30" customHeight="1">
      <c r="A190" s="116">
        <v>189</v>
      </c>
      <c r="B190" s="117" t="s">
        <v>134</v>
      </c>
      <c r="C190" s="117" t="s">
        <v>475</v>
      </c>
      <c r="D190" s="118" t="s">
        <v>68</v>
      </c>
      <c r="E190" s="119"/>
      <c r="F190" s="120">
        <v>1</v>
      </c>
      <c r="G190" s="120" t="s">
        <v>27</v>
      </c>
      <c r="H190" s="127" t="s">
        <v>97</v>
      </c>
      <c r="I190" s="122"/>
      <c r="J190" s="119"/>
      <c r="K190" s="120"/>
      <c r="L190" s="120"/>
      <c r="M190" s="123"/>
      <c r="N190" s="124"/>
    </row>
    <row r="191" spans="1:14" ht="30" customHeight="1">
      <c r="A191" s="116">
        <v>190</v>
      </c>
      <c r="B191" s="117" t="s">
        <v>476</v>
      </c>
      <c r="C191" s="117" t="s">
        <v>477</v>
      </c>
      <c r="D191" s="118" t="s">
        <v>68</v>
      </c>
      <c r="E191" s="119"/>
      <c r="F191" s="120">
        <v>1</v>
      </c>
      <c r="G191" s="120" t="s">
        <v>27</v>
      </c>
      <c r="H191" s="127" t="s">
        <v>97</v>
      </c>
      <c r="I191" s="122"/>
      <c r="J191" s="119"/>
      <c r="K191" s="120"/>
      <c r="L191" s="120"/>
      <c r="M191" s="123"/>
      <c r="N191" s="124"/>
    </row>
    <row r="192" spans="1:14" ht="30" customHeight="1">
      <c r="A192" s="116">
        <v>191</v>
      </c>
      <c r="B192" s="117" t="s">
        <v>478</v>
      </c>
      <c r="C192" s="117" t="s">
        <v>479</v>
      </c>
      <c r="D192" s="118" t="s">
        <v>77</v>
      </c>
      <c r="E192" s="119"/>
      <c r="F192" s="120">
        <v>1</v>
      </c>
      <c r="G192" s="120" t="s">
        <v>27</v>
      </c>
      <c r="H192" s="121" t="s">
        <v>97</v>
      </c>
      <c r="I192" s="122"/>
      <c r="J192" s="119"/>
      <c r="K192" s="120"/>
      <c r="L192" s="120"/>
      <c r="M192" s="123"/>
      <c r="N192" s="124"/>
    </row>
    <row r="193" spans="1:14" ht="30" customHeight="1">
      <c r="A193" s="116">
        <v>192</v>
      </c>
      <c r="B193" s="117" t="s">
        <v>480</v>
      </c>
      <c r="C193" s="117" t="s">
        <v>481</v>
      </c>
      <c r="D193" s="118" t="s">
        <v>68</v>
      </c>
      <c r="E193" s="119">
        <v>1</v>
      </c>
      <c r="F193" s="120"/>
      <c r="G193" s="120"/>
      <c r="H193" s="121"/>
      <c r="I193" s="126" t="s">
        <v>482</v>
      </c>
      <c r="J193" s="119"/>
      <c r="K193" s="120"/>
      <c r="L193" s="120"/>
      <c r="M193" s="123"/>
      <c r="N193" s="124"/>
    </row>
    <row r="194" spans="1:14" ht="30" customHeight="1">
      <c r="A194" s="116">
        <v>193</v>
      </c>
      <c r="B194" s="117" t="s">
        <v>70</v>
      </c>
      <c r="C194" s="117" t="s">
        <v>483</v>
      </c>
      <c r="D194" s="118" t="s">
        <v>103</v>
      </c>
      <c r="E194" s="119"/>
      <c r="F194" s="120">
        <v>1</v>
      </c>
      <c r="G194" s="120" t="s">
        <v>27</v>
      </c>
      <c r="H194" s="126" t="s">
        <v>484</v>
      </c>
      <c r="I194" s="126"/>
      <c r="J194" s="119"/>
      <c r="K194" s="120"/>
      <c r="L194" s="120"/>
      <c r="M194" s="123"/>
      <c r="N194" s="124"/>
    </row>
    <row r="195" spans="1:14" ht="30" customHeight="1">
      <c r="A195" s="116">
        <v>194</v>
      </c>
      <c r="B195" s="117" t="s">
        <v>485</v>
      </c>
      <c r="C195" s="117" t="s">
        <v>486</v>
      </c>
      <c r="D195" s="118" t="s">
        <v>68</v>
      </c>
      <c r="E195" s="119"/>
      <c r="F195" s="120">
        <v>1</v>
      </c>
      <c r="G195" s="120" t="s">
        <v>27</v>
      </c>
      <c r="H195" s="126" t="s">
        <v>487</v>
      </c>
      <c r="I195" s="122"/>
      <c r="J195" s="119"/>
      <c r="K195" s="120"/>
      <c r="L195" s="120"/>
      <c r="M195" s="123"/>
      <c r="N195" s="124"/>
    </row>
    <row r="196" spans="1:14" ht="30" customHeight="1">
      <c r="A196" s="116">
        <v>195</v>
      </c>
      <c r="B196" s="117" t="s">
        <v>181</v>
      </c>
      <c r="C196" s="117" t="s">
        <v>488</v>
      </c>
      <c r="D196" s="118" t="s">
        <v>72</v>
      </c>
      <c r="E196" s="119"/>
      <c r="F196" s="120">
        <v>1</v>
      </c>
      <c r="G196" s="120" t="s">
        <v>34</v>
      </c>
      <c r="H196" s="121" t="s">
        <v>122</v>
      </c>
      <c r="I196" s="122"/>
      <c r="J196" s="119"/>
      <c r="K196" s="120"/>
      <c r="L196" s="120"/>
      <c r="M196" s="123"/>
      <c r="N196" s="124"/>
    </row>
    <row r="197" spans="1:14" ht="30" customHeight="1">
      <c r="A197" s="116">
        <v>196</v>
      </c>
      <c r="B197" s="117" t="s">
        <v>489</v>
      </c>
      <c r="C197" s="117" t="s">
        <v>490</v>
      </c>
      <c r="D197" s="118" t="s">
        <v>68</v>
      </c>
      <c r="E197" s="119"/>
      <c r="F197" s="120">
        <v>1</v>
      </c>
      <c r="G197" s="120" t="s">
        <v>32</v>
      </c>
      <c r="H197" s="126" t="s">
        <v>491</v>
      </c>
      <c r="I197" s="122"/>
      <c r="J197" s="119"/>
      <c r="K197" s="120"/>
      <c r="L197" s="120"/>
      <c r="M197" s="123"/>
      <c r="N197" s="124"/>
    </row>
    <row r="198" spans="1:14" ht="30" customHeight="1">
      <c r="A198" s="116">
        <v>197</v>
      </c>
      <c r="B198" s="117" t="s">
        <v>492</v>
      </c>
      <c r="C198" s="117" t="s">
        <v>493</v>
      </c>
      <c r="D198" s="118" t="s">
        <v>68</v>
      </c>
      <c r="E198" s="119"/>
      <c r="F198" s="120">
        <v>1</v>
      </c>
      <c r="G198" s="120" t="s">
        <v>27</v>
      </c>
      <c r="H198" s="121" t="s">
        <v>97</v>
      </c>
      <c r="I198" s="122"/>
      <c r="J198" s="119"/>
      <c r="K198" s="120"/>
      <c r="L198" s="120"/>
      <c r="M198" s="123"/>
      <c r="N198" s="124"/>
    </row>
    <row r="199" spans="1:14" ht="30" customHeight="1">
      <c r="A199" s="116">
        <v>198</v>
      </c>
      <c r="B199" s="117" t="s">
        <v>494</v>
      </c>
      <c r="C199" s="117" t="s">
        <v>495</v>
      </c>
      <c r="D199" s="118" t="s">
        <v>61</v>
      </c>
      <c r="E199" s="119">
        <v>1</v>
      </c>
      <c r="F199" s="120"/>
      <c r="G199" s="120"/>
      <c r="H199" s="127"/>
      <c r="I199" s="122"/>
      <c r="J199" s="119"/>
      <c r="K199" s="120"/>
      <c r="L199" s="120"/>
      <c r="M199" s="123"/>
      <c r="N199" s="124"/>
    </row>
    <row r="200" spans="1:14" ht="30" customHeight="1">
      <c r="A200" s="116">
        <v>199</v>
      </c>
      <c r="B200" s="117" t="s">
        <v>496</v>
      </c>
      <c r="C200" s="117" t="s">
        <v>497</v>
      </c>
      <c r="D200" s="118" t="s">
        <v>72</v>
      </c>
      <c r="E200" s="119"/>
      <c r="F200" s="120">
        <v>1</v>
      </c>
      <c r="G200" s="120" t="s">
        <v>34</v>
      </c>
      <c r="H200" s="127" t="s">
        <v>498</v>
      </c>
      <c r="I200" s="122"/>
      <c r="J200" s="119"/>
      <c r="K200" s="120"/>
      <c r="L200" s="120"/>
      <c r="M200" s="123"/>
      <c r="N200" s="124"/>
    </row>
    <row r="201" spans="1:14" ht="30" customHeight="1">
      <c r="A201" s="116">
        <v>200</v>
      </c>
      <c r="B201" s="117" t="s">
        <v>331</v>
      </c>
      <c r="C201" s="117" t="s">
        <v>499</v>
      </c>
      <c r="D201" s="118" t="s">
        <v>77</v>
      </c>
      <c r="E201" s="119"/>
      <c r="F201" s="120">
        <v>1</v>
      </c>
      <c r="G201" s="120" t="s">
        <v>27</v>
      </c>
      <c r="H201" s="126" t="s">
        <v>500</v>
      </c>
      <c r="I201" s="122"/>
      <c r="J201" s="119"/>
      <c r="K201" s="120"/>
      <c r="L201" s="120"/>
      <c r="M201" s="123"/>
      <c r="N201" s="124"/>
    </row>
    <row r="202" spans="1:14" ht="30" customHeight="1">
      <c r="A202" s="116">
        <v>201</v>
      </c>
      <c r="B202" s="117" t="s">
        <v>409</v>
      </c>
      <c r="C202" s="117" t="s">
        <v>501</v>
      </c>
      <c r="D202" s="118" t="s">
        <v>61</v>
      </c>
      <c r="E202" s="119"/>
      <c r="F202" s="120">
        <v>1</v>
      </c>
      <c r="G202" s="120" t="s">
        <v>34</v>
      </c>
      <c r="H202" s="127" t="s">
        <v>412</v>
      </c>
      <c r="I202" s="122"/>
      <c r="J202" s="119"/>
      <c r="K202" s="120"/>
      <c r="L202" s="120"/>
      <c r="M202" s="123"/>
      <c r="N202" s="124"/>
    </row>
    <row r="203" spans="1:14" ht="30" customHeight="1">
      <c r="A203" s="116">
        <v>202</v>
      </c>
      <c r="B203" s="117" t="s">
        <v>90</v>
      </c>
      <c r="C203" s="117" t="s">
        <v>502</v>
      </c>
      <c r="D203" s="118" t="s">
        <v>68</v>
      </c>
      <c r="E203" s="119">
        <v>1</v>
      </c>
      <c r="F203" s="120"/>
      <c r="G203" s="120"/>
      <c r="H203" s="121"/>
      <c r="I203" s="122"/>
      <c r="J203" s="119"/>
      <c r="K203" s="120"/>
      <c r="L203" s="120"/>
      <c r="M203" s="123"/>
      <c r="N203" s="124"/>
    </row>
    <row r="204" spans="1:14" ht="30" customHeight="1">
      <c r="A204" s="116">
        <v>203</v>
      </c>
      <c r="B204" s="117" t="s">
        <v>90</v>
      </c>
      <c r="C204" s="117" t="s">
        <v>503</v>
      </c>
      <c r="D204" s="118" t="s">
        <v>68</v>
      </c>
      <c r="E204" s="119">
        <v>1</v>
      </c>
      <c r="F204" s="120"/>
      <c r="G204" s="120"/>
      <c r="H204" s="127"/>
      <c r="I204" s="122" t="s">
        <v>504</v>
      </c>
      <c r="J204" s="119"/>
      <c r="K204" s="120"/>
      <c r="L204" s="120"/>
      <c r="M204" s="123"/>
      <c r="N204" s="124"/>
    </row>
    <row r="205" spans="1:14" ht="30" customHeight="1">
      <c r="A205" s="116">
        <v>204</v>
      </c>
      <c r="B205" s="117" t="s">
        <v>505</v>
      </c>
      <c r="C205" s="117" t="s">
        <v>506</v>
      </c>
      <c r="D205" s="118" t="s">
        <v>68</v>
      </c>
      <c r="E205" s="119"/>
      <c r="F205" s="120">
        <v>1</v>
      </c>
      <c r="G205" s="120" t="s">
        <v>32</v>
      </c>
      <c r="H205" s="121" t="s">
        <v>138</v>
      </c>
      <c r="I205" s="122"/>
      <c r="J205" s="119"/>
      <c r="K205" s="120"/>
      <c r="L205" s="120"/>
      <c r="M205" s="123"/>
      <c r="N205" s="124"/>
    </row>
    <row r="206" spans="1:14" ht="30" customHeight="1">
      <c r="A206" s="116">
        <v>205</v>
      </c>
      <c r="B206" s="117" t="s">
        <v>507</v>
      </c>
      <c r="C206" s="117" t="s">
        <v>508</v>
      </c>
      <c r="D206" s="118" t="s">
        <v>61</v>
      </c>
      <c r="E206" s="119"/>
      <c r="F206" s="120">
        <v>1</v>
      </c>
      <c r="G206" s="120" t="s">
        <v>34</v>
      </c>
      <c r="H206" s="121" t="s">
        <v>509</v>
      </c>
      <c r="I206" s="122"/>
      <c r="J206" s="119"/>
      <c r="K206" s="120"/>
      <c r="L206" s="120"/>
      <c r="M206" s="123"/>
      <c r="N206" s="124"/>
    </row>
    <row r="207" spans="1:14" ht="30" customHeight="1">
      <c r="A207" s="116">
        <v>206</v>
      </c>
      <c r="B207" s="117" t="s">
        <v>136</v>
      </c>
      <c r="C207" s="117" t="s">
        <v>510</v>
      </c>
      <c r="D207" s="118" t="s">
        <v>68</v>
      </c>
      <c r="E207" s="119"/>
      <c r="F207" s="120">
        <v>1</v>
      </c>
      <c r="G207" s="120" t="s">
        <v>32</v>
      </c>
      <c r="H207" s="121" t="s">
        <v>138</v>
      </c>
      <c r="I207" s="122"/>
      <c r="J207" s="119"/>
      <c r="K207" s="120"/>
      <c r="L207" s="120"/>
      <c r="M207" s="123"/>
      <c r="N207" s="124"/>
    </row>
    <row r="208" spans="1:14" ht="30" customHeight="1">
      <c r="A208" s="116">
        <v>207</v>
      </c>
      <c r="B208" s="117" t="s">
        <v>511</v>
      </c>
      <c r="C208" s="117" t="s">
        <v>512</v>
      </c>
      <c r="D208" s="118" t="s">
        <v>72</v>
      </c>
      <c r="E208" s="119"/>
      <c r="F208" s="120">
        <v>1</v>
      </c>
      <c r="G208" s="120" t="s">
        <v>34</v>
      </c>
      <c r="H208" s="121" t="s">
        <v>125</v>
      </c>
      <c r="I208" s="122"/>
      <c r="J208" s="119"/>
      <c r="K208" s="120"/>
      <c r="L208" s="120"/>
      <c r="M208" s="123"/>
      <c r="N208" s="124"/>
    </row>
    <row r="209" spans="1:14" ht="30" customHeight="1">
      <c r="A209" s="116">
        <v>208</v>
      </c>
      <c r="B209" s="117" t="s">
        <v>513</v>
      </c>
      <c r="C209" s="117" t="s">
        <v>514</v>
      </c>
      <c r="D209" s="118" t="s">
        <v>61</v>
      </c>
      <c r="E209" s="119"/>
      <c r="F209" s="120">
        <v>1</v>
      </c>
      <c r="G209" s="120" t="s">
        <v>34</v>
      </c>
      <c r="H209" s="127" t="s">
        <v>515</v>
      </c>
      <c r="I209" s="122"/>
      <c r="J209" s="119"/>
      <c r="K209" s="120"/>
      <c r="L209" s="120"/>
      <c r="M209" s="123"/>
      <c r="N209" s="124"/>
    </row>
    <row r="210" spans="1:14" ht="30" customHeight="1">
      <c r="A210" s="116">
        <v>209</v>
      </c>
      <c r="B210" s="117" t="s">
        <v>516</v>
      </c>
      <c r="C210" s="117" t="s">
        <v>517</v>
      </c>
      <c r="D210" s="118" t="s">
        <v>68</v>
      </c>
      <c r="E210" s="119"/>
      <c r="F210" s="120">
        <v>1</v>
      </c>
      <c r="G210" s="120" t="s">
        <v>34</v>
      </c>
      <c r="H210" s="121" t="s">
        <v>125</v>
      </c>
      <c r="I210" s="122"/>
      <c r="J210" s="119"/>
      <c r="K210" s="120"/>
      <c r="L210" s="120"/>
      <c r="M210" s="123"/>
      <c r="N210" s="124"/>
    </row>
    <row r="211" spans="1:14" ht="30" customHeight="1">
      <c r="A211" s="116">
        <v>210</v>
      </c>
      <c r="B211" s="117" t="s">
        <v>518</v>
      </c>
      <c r="C211" s="117" t="s">
        <v>519</v>
      </c>
      <c r="D211" s="118" t="s">
        <v>61</v>
      </c>
      <c r="E211" s="119">
        <v>1</v>
      </c>
      <c r="F211" s="120"/>
      <c r="G211" s="120"/>
      <c r="H211" s="121"/>
      <c r="I211" s="122"/>
      <c r="J211" s="119"/>
      <c r="K211" s="120"/>
      <c r="L211" s="120"/>
      <c r="M211" s="123"/>
      <c r="N211" s="124"/>
    </row>
    <row r="212" spans="1:14" ht="30" customHeight="1">
      <c r="A212" s="116">
        <v>211</v>
      </c>
      <c r="B212" s="117" t="s">
        <v>520</v>
      </c>
      <c r="C212" s="117" t="s">
        <v>521</v>
      </c>
      <c r="D212" s="118" t="s">
        <v>72</v>
      </c>
      <c r="E212" s="119"/>
      <c r="F212" s="120">
        <v>1</v>
      </c>
      <c r="G212" s="120" t="s">
        <v>34</v>
      </c>
      <c r="H212" s="127" t="s">
        <v>122</v>
      </c>
      <c r="I212" s="122"/>
      <c r="J212" s="119"/>
      <c r="K212" s="120"/>
      <c r="L212" s="120"/>
      <c r="M212" s="123"/>
      <c r="N212" s="124"/>
    </row>
    <row r="213" spans="1:14" ht="30" customHeight="1">
      <c r="A213" s="116">
        <v>212</v>
      </c>
      <c r="B213" s="117" t="s">
        <v>522</v>
      </c>
      <c r="C213" s="117" t="s">
        <v>523</v>
      </c>
      <c r="D213" s="118" t="s">
        <v>61</v>
      </c>
      <c r="E213" s="119">
        <v>1</v>
      </c>
      <c r="F213" s="120"/>
      <c r="G213" s="120"/>
      <c r="H213" s="121"/>
      <c r="I213" s="126" t="s">
        <v>524</v>
      </c>
      <c r="J213" s="119"/>
      <c r="K213" s="120"/>
      <c r="L213" s="120"/>
      <c r="M213" s="123"/>
      <c r="N213" s="124"/>
    </row>
    <row r="214" spans="1:14" ht="30" customHeight="1">
      <c r="A214" s="116">
        <v>213</v>
      </c>
      <c r="B214" s="117" t="s">
        <v>190</v>
      </c>
      <c r="C214" s="117" t="s">
        <v>525</v>
      </c>
      <c r="D214" s="118" t="s">
        <v>68</v>
      </c>
      <c r="E214" s="119"/>
      <c r="F214" s="120">
        <v>1</v>
      </c>
      <c r="G214" s="120" t="s">
        <v>32</v>
      </c>
      <c r="H214" s="126" t="s">
        <v>138</v>
      </c>
      <c r="I214" s="122"/>
      <c r="J214" s="119"/>
      <c r="K214" s="120"/>
      <c r="L214" s="120"/>
      <c r="M214" s="123"/>
      <c r="N214" s="124"/>
    </row>
    <row r="215" spans="1:14" ht="30" customHeight="1">
      <c r="A215" s="116">
        <v>214</v>
      </c>
      <c r="B215" s="117" t="s">
        <v>73</v>
      </c>
      <c r="C215" s="117" t="s">
        <v>526</v>
      </c>
      <c r="D215" s="118" t="s">
        <v>68</v>
      </c>
      <c r="E215" s="119"/>
      <c r="F215" s="120">
        <v>1</v>
      </c>
      <c r="G215" s="120" t="s">
        <v>34</v>
      </c>
      <c r="H215" s="127" t="s">
        <v>108</v>
      </c>
      <c r="I215" s="122"/>
      <c r="J215" s="119"/>
      <c r="K215" s="120"/>
      <c r="L215" s="120"/>
      <c r="M215" s="123"/>
      <c r="N215" s="124"/>
    </row>
    <row r="216" spans="1:14" ht="30" customHeight="1">
      <c r="A216" s="116">
        <v>215</v>
      </c>
      <c r="B216" s="117" t="s">
        <v>527</v>
      </c>
      <c r="C216" s="117" t="s">
        <v>528</v>
      </c>
      <c r="D216" s="118" t="s">
        <v>61</v>
      </c>
      <c r="E216" s="119"/>
      <c r="F216" s="120">
        <v>1</v>
      </c>
      <c r="G216" s="120" t="s">
        <v>27</v>
      </c>
      <c r="H216" s="121" t="s">
        <v>529</v>
      </c>
      <c r="I216" s="122"/>
      <c r="J216" s="119"/>
      <c r="K216" s="120"/>
      <c r="L216" s="120"/>
      <c r="M216" s="123"/>
      <c r="N216" s="124"/>
    </row>
    <row r="217" spans="1:14" ht="30" customHeight="1">
      <c r="A217" s="116">
        <v>216</v>
      </c>
      <c r="B217" s="117" t="s">
        <v>98</v>
      </c>
      <c r="C217" s="117" t="s">
        <v>530</v>
      </c>
      <c r="D217" s="118" t="s">
        <v>68</v>
      </c>
      <c r="E217" s="119">
        <v>1</v>
      </c>
      <c r="F217" s="120"/>
      <c r="G217" s="120"/>
      <c r="H217" s="121"/>
      <c r="I217" s="126" t="s">
        <v>531</v>
      </c>
      <c r="J217" s="119">
        <v>1</v>
      </c>
      <c r="K217" s="120"/>
      <c r="L217" s="120"/>
      <c r="M217" s="123"/>
      <c r="N217" s="124"/>
    </row>
    <row r="218" spans="1:14" ht="30" customHeight="1">
      <c r="A218" s="116">
        <v>217</v>
      </c>
      <c r="B218" s="117" t="s">
        <v>396</v>
      </c>
      <c r="C218" s="117" t="s">
        <v>532</v>
      </c>
      <c r="D218" s="118" t="s">
        <v>68</v>
      </c>
      <c r="E218" s="119"/>
      <c r="F218" s="120">
        <v>1</v>
      </c>
      <c r="G218" s="120" t="s">
        <v>27</v>
      </c>
      <c r="H218" s="127" t="s">
        <v>97</v>
      </c>
      <c r="I218" s="122"/>
      <c r="J218" s="119"/>
      <c r="K218" s="120"/>
      <c r="L218" s="120"/>
      <c r="M218" s="123"/>
      <c r="N218" s="124"/>
    </row>
    <row r="219" spans="1:14" ht="30" customHeight="1">
      <c r="A219" s="116">
        <v>218</v>
      </c>
      <c r="B219" s="117" t="s">
        <v>533</v>
      </c>
      <c r="C219" s="117" t="s">
        <v>534</v>
      </c>
      <c r="D219" s="118" t="s">
        <v>68</v>
      </c>
      <c r="E219" s="119"/>
      <c r="F219" s="120">
        <v>1</v>
      </c>
      <c r="G219" s="120" t="s">
        <v>27</v>
      </c>
      <c r="H219" s="127" t="s">
        <v>97</v>
      </c>
      <c r="I219" s="122"/>
      <c r="J219" s="119"/>
      <c r="K219" s="120"/>
      <c r="L219" s="120"/>
      <c r="M219" s="123"/>
      <c r="N219" s="124"/>
    </row>
    <row r="220" spans="1:14" ht="30" customHeight="1">
      <c r="A220" s="116">
        <v>219</v>
      </c>
      <c r="B220" s="117" t="s">
        <v>535</v>
      </c>
      <c r="C220" s="117" t="s">
        <v>536</v>
      </c>
      <c r="D220" s="118" t="s">
        <v>61</v>
      </c>
      <c r="E220" s="119"/>
      <c r="F220" s="120">
        <v>1</v>
      </c>
      <c r="G220" s="120" t="s">
        <v>34</v>
      </c>
      <c r="H220" s="121" t="s">
        <v>283</v>
      </c>
      <c r="I220" s="122"/>
      <c r="J220" s="119"/>
      <c r="K220" s="120"/>
      <c r="L220" s="120"/>
      <c r="M220" s="123"/>
      <c r="N220" s="124"/>
    </row>
    <row r="221" spans="1:14" ht="30" customHeight="1">
      <c r="A221" s="116">
        <v>220</v>
      </c>
      <c r="B221" s="117" t="s">
        <v>537</v>
      </c>
      <c r="C221" s="117" t="s">
        <v>538</v>
      </c>
      <c r="D221" s="118" t="s">
        <v>61</v>
      </c>
      <c r="E221" s="119"/>
      <c r="F221" s="120">
        <v>1</v>
      </c>
      <c r="G221" s="120" t="s">
        <v>34</v>
      </c>
      <c r="H221" s="127" t="s">
        <v>539</v>
      </c>
      <c r="I221" s="122"/>
      <c r="J221" s="119"/>
      <c r="K221" s="120"/>
      <c r="L221" s="120"/>
      <c r="M221" s="123"/>
      <c r="N221" s="124"/>
    </row>
    <row r="222" spans="1:14" ht="30" customHeight="1">
      <c r="A222" s="116">
        <v>221</v>
      </c>
      <c r="B222" s="117" t="s">
        <v>540</v>
      </c>
      <c r="C222" s="117" t="s">
        <v>541</v>
      </c>
      <c r="D222" s="118" t="s">
        <v>77</v>
      </c>
      <c r="E222" s="119"/>
      <c r="F222" s="120">
        <v>1</v>
      </c>
      <c r="G222" s="120" t="s">
        <v>34</v>
      </c>
      <c r="H222" s="127" t="s">
        <v>122</v>
      </c>
      <c r="I222" s="122"/>
      <c r="J222" s="119"/>
      <c r="K222" s="120"/>
      <c r="L222" s="120"/>
      <c r="M222" s="123"/>
      <c r="N222" s="124"/>
    </row>
    <row r="223" spans="1:14" ht="30" customHeight="1">
      <c r="A223" s="116">
        <v>222</v>
      </c>
      <c r="B223" s="117" t="s">
        <v>73</v>
      </c>
      <c r="C223" s="117" t="s">
        <v>542</v>
      </c>
      <c r="D223" s="118" t="s">
        <v>68</v>
      </c>
      <c r="E223" s="119">
        <v>1</v>
      </c>
      <c r="F223" s="120"/>
      <c r="G223" s="120"/>
      <c r="H223" s="126"/>
      <c r="I223" s="122"/>
      <c r="J223" s="119"/>
      <c r="K223" s="120"/>
      <c r="L223" s="120"/>
      <c r="M223" s="123"/>
      <c r="N223" s="124"/>
    </row>
    <row r="224" spans="1:14" ht="30" customHeight="1">
      <c r="A224" s="116">
        <v>223</v>
      </c>
      <c r="B224" s="117" t="s">
        <v>543</v>
      </c>
      <c r="C224" s="117" t="s">
        <v>544</v>
      </c>
      <c r="D224" s="118" t="s">
        <v>77</v>
      </c>
      <c r="E224" s="119"/>
      <c r="F224" s="120">
        <v>1</v>
      </c>
      <c r="G224" s="120" t="s">
        <v>27</v>
      </c>
      <c r="H224" s="127" t="s">
        <v>545</v>
      </c>
      <c r="I224" s="122"/>
      <c r="J224" s="119"/>
      <c r="K224" s="120"/>
      <c r="L224" s="120"/>
      <c r="M224" s="123"/>
      <c r="N224" s="124"/>
    </row>
    <row r="225" spans="1:14" ht="30" customHeight="1">
      <c r="A225" s="116">
        <v>224</v>
      </c>
      <c r="B225" s="117" t="s">
        <v>546</v>
      </c>
      <c r="C225" s="117" t="s">
        <v>547</v>
      </c>
      <c r="D225" s="118" t="s">
        <v>72</v>
      </c>
      <c r="E225" s="119"/>
      <c r="F225" s="120">
        <v>1</v>
      </c>
      <c r="G225" s="120" t="s">
        <v>34</v>
      </c>
      <c r="H225" s="121" t="s">
        <v>108</v>
      </c>
      <c r="I225" s="122"/>
      <c r="J225" s="119"/>
      <c r="K225" s="120"/>
      <c r="L225" s="120"/>
      <c r="M225" s="123"/>
      <c r="N225" s="124"/>
    </row>
    <row r="226" spans="1:14" ht="30" customHeight="1">
      <c r="A226" s="116">
        <v>225</v>
      </c>
      <c r="B226" s="117" t="s">
        <v>548</v>
      </c>
      <c r="C226" s="117" t="s">
        <v>549</v>
      </c>
      <c r="D226" s="118" t="s">
        <v>68</v>
      </c>
      <c r="E226" s="119"/>
      <c r="F226" s="120">
        <v>1</v>
      </c>
      <c r="G226" s="120" t="s">
        <v>32</v>
      </c>
      <c r="H226" s="121" t="s">
        <v>366</v>
      </c>
      <c r="I226" s="122"/>
      <c r="J226" s="119"/>
      <c r="K226" s="120"/>
      <c r="L226" s="120"/>
      <c r="M226" s="123"/>
      <c r="N226" s="124"/>
    </row>
    <row r="227" spans="1:14" ht="30" customHeight="1">
      <c r="A227" s="116">
        <v>226</v>
      </c>
      <c r="B227" s="117" t="s">
        <v>548</v>
      </c>
      <c r="C227" s="117" t="s">
        <v>550</v>
      </c>
      <c r="D227" s="118" t="s">
        <v>68</v>
      </c>
      <c r="E227" s="119">
        <v>1</v>
      </c>
      <c r="F227" s="120"/>
      <c r="G227" s="120"/>
      <c r="H227" s="121"/>
      <c r="I227" s="122" t="s">
        <v>551</v>
      </c>
      <c r="J227" s="119"/>
      <c r="K227" s="120"/>
      <c r="L227" s="120"/>
      <c r="M227" s="123"/>
      <c r="N227" s="124"/>
    </row>
    <row r="228" spans="1:14" ht="30" customHeight="1">
      <c r="A228" s="116">
        <v>227</v>
      </c>
      <c r="B228" s="117" t="s">
        <v>278</v>
      </c>
      <c r="C228" s="117" t="s">
        <v>552</v>
      </c>
      <c r="D228" s="118" t="s">
        <v>68</v>
      </c>
      <c r="E228" s="119"/>
      <c r="F228" s="120">
        <v>1</v>
      </c>
      <c r="G228" s="120" t="s">
        <v>32</v>
      </c>
      <c r="H228" s="121" t="s">
        <v>138</v>
      </c>
      <c r="I228" s="122"/>
      <c r="J228" s="119"/>
      <c r="K228" s="120"/>
      <c r="L228" s="120"/>
      <c r="M228" s="123"/>
      <c r="N228" s="124"/>
    </row>
    <row r="229" spans="1:14" ht="30" customHeight="1">
      <c r="A229" s="116">
        <v>228</v>
      </c>
      <c r="B229" s="117" t="s">
        <v>516</v>
      </c>
      <c r="C229" s="117" t="s">
        <v>553</v>
      </c>
      <c r="D229" s="118" t="s">
        <v>68</v>
      </c>
      <c r="E229" s="119"/>
      <c r="F229" s="120">
        <v>1</v>
      </c>
      <c r="G229" s="120" t="s">
        <v>32</v>
      </c>
      <c r="H229" s="121" t="s">
        <v>138</v>
      </c>
      <c r="I229" s="122"/>
      <c r="J229" s="119"/>
      <c r="K229" s="120"/>
      <c r="L229" s="120"/>
      <c r="M229" s="123"/>
      <c r="N229" s="124"/>
    </row>
    <row r="230" spans="1:14" ht="30" customHeight="1">
      <c r="A230" s="116">
        <v>229</v>
      </c>
      <c r="B230" s="117" t="s">
        <v>485</v>
      </c>
      <c r="C230" s="117" t="s">
        <v>554</v>
      </c>
      <c r="D230" s="118" t="s">
        <v>68</v>
      </c>
      <c r="E230" s="119"/>
      <c r="F230" s="120">
        <v>1</v>
      </c>
      <c r="G230" s="120" t="s">
        <v>32</v>
      </c>
      <c r="H230" s="127" t="s">
        <v>138</v>
      </c>
      <c r="I230" s="122"/>
      <c r="J230" s="119"/>
      <c r="K230" s="120"/>
      <c r="L230" s="120"/>
      <c r="M230" s="123"/>
      <c r="N230" s="124"/>
    </row>
    <row r="231" spans="1:14" ht="30" customHeight="1">
      <c r="A231" s="116">
        <v>230</v>
      </c>
      <c r="B231" s="117" t="s">
        <v>494</v>
      </c>
      <c r="C231" s="117" t="s">
        <v>555</v>
      </c>
      <c r="D231" s="118" t="s">
        <v>61</v>
      </c>
      <c r="E231" s="119"/>
      <c r="F231" s="120">
        <v>1</v>
      </c>
      <c r="G231" s="120" t="s">
        <v>34</v>
      </c>
      <c r="H231" s="121" t="s">
        <v>125</v>
      </c>
      <c r="I231" s="122"/>
      <c r="J231" s="119"/>
      <c r="K231" s="120"/>
      <c r="L231" s="120"/>
      <c r="M231" s="123"/>
      <c r="N231" s="124"/>
    </row>
    <row r="232" spans="1:14" ht="30" customHeight="1">
      <c r="A232" s="116">
        <v>231</v>
      </c>
      <c r="B232" s="117" t="s">
        <v>556</v>
      </c>
      <c r="C232" s="117" t="s">
        <v>557</v>
      </c>
      <c r="D232" s="118" t="s">
        <v>68</v>
      </c>
      <c r="E232" s="119"/>
      <c r="F232" s="120">
        <v>1</v>
      </c>
      <c r="G232" s="120" t="s">
        <v>27</v>
      </c>
      <c r="H232" s="121" t="s">
        <v>558</v>
      </c>
      <c r="I232" s="122"/>
      <c r="J232" s="119"/>
      <c r="K232" s="120"/>
      <c r="L232" s="120"/>
      <c r="M232" s="123"/>
      <c r="N232" s="124"/>
    </row>
    <row r="233" spans="1:14" ht="30" customHeight="1">
      <c r="A233" s="116">
        <v>232</v>
      </c>
      <c r="B233" s="117" t="s">
        <v>559</v>
      </c>
      <c r="C233" s="117" t="s">
        <v>560</v>
      </c>
      <c r="D233" s="118" t="s">
        <v>68</v>
      </c>
      <c r="E233" s="119">
        <v>1</v>
      </c>
      <c r="F233" s="120"/>
      <c r="G233" s="120"/>
      <c r="H233" s="127"/>
      <c r="I233" s="122"/>
      <c r="J233" s="119"/>
      <c r="K233" s="120"/>
      <c r="L233" s="120"/>
      <c r="M233" s="123"/>
      <c r="N233" s="124"/>
    </row>
    <row r="234" spans="1:14" ht="30" customHeight="1">
      <c r="A234" s="116">
        <v>233</v>
      </c>
      <c r="B234" s="117" t="s">
        <v>190</v>
      </c>
      <c r="C234" s="117" t="s">
        <v>561</v>
      </c>
      <c r="D234" s="118" t="s">
        <v>68</v>
      </c>
      <c r="E234" s="119"/>
      <c r="F234" s="120">
        <v>1</v>
      </c>
      <c r="G234" s="120" t="s">
        <v>32</v>
      </c>
      <c r="H234" s="126" t="s">
        <v>138</v>
      </c>
      <c r="I234" s="122"/>
      <c r="J234" s="119"/>
      <c r="K234" s="120"/>
      <c r="L234" s="120"/>
      <c r="M234" s="123"/>
      <c r="N234" s="124"/>
    </row>
    <row r="235" spans="1:14" ht="30" customHeight="1">
      <c r="A235" s="116">
        <v>234</v>
      </c>
      <c r="B235" s="117" t="s">
        <v>476</v>
      </c>
      <c r="C235" s="117" t="s">
        <v>562</v>
      </c>
      <c r="D235" s="118" t="s">
        <v>68</v>
      </c>
      <c r="E235" s="119">
        <v>1</v>
      </c>
      <c r="F235" s="120"/>
      <c r="G235" s="120"/>
      <c r="H235" s="121"/>
      <c r="I235" s="126" t="s">
        <v>563</v>
      </c>
      <c r="J235" s="119"/>
      <c r="K235" s="120"/>
      <c r="L235" s="120"/>
      <c r="M235" s="123"/>
      <c r="N235" s="124"/>
    </row>
    <row r="236" spans="1:14" ht="30" customHeight="1">
      <c r="A236" s="116">
        <v>235</v>
      </c>
      <c r="B236" s="117" t="s">
        <v>564</v>
      </c>
      <c r="C236" s="117" t="s">
        <v>565</v>
      </c>
      <c r="D236" s="118" t="s">
        <v>77</v>
      </c>
      <c r="E236" s="119"/>
      <c r="F236" s="120">
        <v>1</v>
      </c>
      <c r="G236" s="120" t="s">
        <v>27</v>
      </c>
      <c r="H236" s="127" t="s">
        <v>566</v>
      </c>
      <c r="I236" s="122"/>
      <c r="J236" s="119"/>
      <c r="K236" s="120"/>
      <c r="L236" s="120"/>
      <c r="M236" s="123"/>
      <c r="N236" s="124"/>
    </row>
    <row r="237" spans="1:14" ht="30" customHeight="1">
      <c r="A237" s="116">
        <v>236</v>
      </c>
      <c r="B237" s="117" t="s">
        <v>353</v>
      </c>
      <c r="C237" s="117" t="s">
        <v>567</v>
      </c>
      <c r="D237" s="118" t="s">
        <v>77</v>
      </c>
      <c r="E237" s="119">
        <v>1</v>
      </c>
      <c r="F237" s="120"/>
      <c r="G237" s="120"/>
      <c r="H237" s="127"/>
      <c r="I237" s="122" t="s">
        <v>568</v>
      </c>
      <c r="J237" s="119"/>
      <c r="K237" s="120"/>
      <c r="L237" s="120"/>
      <c r="M237" s="123"/>
      <c r="N237" s="124"/>
    </row>
    <row r="238" spans="1:14" ht="30" customHeight="1">
      <c r="A238" s="116">
        <v>237</v>
      </c>
      <c r="B238" s="117" t="s">
        <v>190</v>
      </c>
      <c r="C238" s="117" t="s">
        <v>569</v>
      </c>
      <c r="D238" s="118" t="s">
        <v>68</v>
      </c>
      <c r="E238" s="119">
        <v>1</v>
      </c>
      <c r="F238" s="120"/>
      <c r="G238" s="120"/>
      <c r="H238" s="127"/>
      <c r="I238" s="122"/>
      <c r="J238" s="119"/>
      <c r="K238" s="120"/>
      <c r="L238" s="120"/>
      <c r="M238" s="123"/>
      <c r="N238" s="124"/>
    </row>
    <row r="239" spans="1:14" ht="30" customHeight="1">
      <c r="A239" s="116">
        <v>238</v>
      </c>
      <c r="B239" s="117" t="s">
        <v>117</v>
      </c>
      <c r="C239" s="117" t="s">
        <v>570</v>
      </c>
      <c r="D239" s="118" t="s">
        <v>72</v>
      </c>
      <c r="E239" s="119"/>
      <c r="F239" s="120">
        <v>1</v>
      </c>
      <c r="G239" s="120" t="s">
        <v>34</v>
      </c>
      <c r="H239" s="127" t="s">
        <v>571</v>
      </c>
      <c r="I239" s="122"/>
      <c r="J239" s="119"/>
      <c r="K239" s="120"/>
      <c r="L239" s="120"/>
      <c r="M239" s="123"/>
      <c r="N239" s="124"/>
    </row>
    <row r="240" spans="1:14" ht="30" customHeight="1">
      <c r="A240" s="116">
        <v>239</v>
      </c>
      <c r="B240" s="117" t="s">
        <v>572</v>
      </c>
      <c r="C240" s="117" t="s">
        <v>573</v>
      </c>
      <c r="D240" s="118" t="s">
        <v>68</v>
      </c>
      <c r="E240" s="119"/>
      <c r="F240" s="120">
        <v>1</v>
      </c>
      <c r="G240" s="120" t="s">
        <v>27</v>
      </c>
      <c r="H240" s="126" t="s">
        <v>574</v>
      </c>
      <c r="I240" s="122"/>
      <c r="J240" s="119"/>
      <c r="K240" s="120"/>
      <c r="L240" s="120"/>
      <c r="M240" s="123"/>
      <c r="N240" s="124"/>
    </row>
    <row r="241" spans="1:14" ht="30" customHeight="1">
      <c r="A241" s="116">
        <v>240</v>
      </c>
      <c r="B241" s="117" t="s">
        <v>136</v>
      </c>
      <c r="C241" s="117" t="s">
        <v>575</v>
      </c>
      <c r="D241" s="118" t="s">
        <v>68</v>
      </c>
      <c r="E241" s="119"/>
      <c r="F241" s="120">
        <v>1</v>
      </c>
      <c r="G241" s="120" t="s">
        <v>27</v>
      </c>
      <c r="H241" s="126" t="s">
        <v>574</v>
      </c>
      <c r="I241" s="122"/>
      <c r="J241" s="119"/>
      <c r="K241" s="120"/>
      <c r="L241" s="120"/>
      <c r="M241" s="123"/>
      <c r="N241" s="124"/>
    </row>
    <row r="242" spans="1:14" ht="30" customHeight="1">
      <c r="A242" s="116">
        <v>241</v>
      </c>
      <c r="B242" s="117" t="s">
        <v>341</v>
      </c>
      <c r="C242" s="117" t="s">
        <v>576</v>
      </c>
      <c r="D242" s="118" t="s">
        <v>61</v>
      </c>
      <c r="E242" s="119"/>
      <c r="F242" s="120">
        <v>1</v>
      </c>
      <c r="G242" s="120" t="s">
        <v>27</v>
      </c>
      <c r="H242" s="126" t="s">
        <v>577</v>
      </c>
      <c r="I242" s="122"/>
      <c r="J242" s="119"/>
      <c r="K242" s="120"/>
      <c r="L242" s="120"/>
      <c r="M242" s="123"/>
      <c r="N242" s="124"/>
    </row>
    <row r="243" spans="1:14" ht="30" customHeight="1">
      <c r="A243" s="116">
        <v>242</v>
      </c>
      <c r="B243" s="117" t="s">
        <v>494</v>
      </c>
      <c r="C243" s="117" t="s">
        <v>578</v>
      </c>
      <c r="D243" s="118" t="s">
        <v>61</v>
      </c>
      <c r="E243" s="119"/>
      <c r="F243" s="120">
        <v>1</v>
      </c>
      <c r="G243" s="120" t="s">
        <v>34</v>
      </c>
      <c r="H243" s="121" t="s">
        <v>498</v>
      </c>
      <c r="I243" s="122"/>
      <c r="J243" s="119"/>
      <c r="K243" s="120"/>
      <c r="L243" s="120"/>
      <c r="M243" s="123"/>
      <c r="N243" s="124"/>
    </row>
    <row r="244" spans="1:14" ht="30" customHeight="1">
      <c r="A244" s="116">
        <v>243</v>
      </c>
      <c r="B244" s="117" t="s">
        <v>579</v>
      </c>
      <c r="C244" s="117" t="s">
        <v>580</v>
      </c>
      <c r="D244" s="118" t="s">
        <v>68</v>
      </c>
      <c r="E244" s="119">
        <v>1</v>
      </c>
      <c r="F244" s="120"/>
      <c r="G244" s="120"/>
      <c r="H244" s="121"/>
      <c r="I244" s="122"/>
      <c r="J244" s="119"/>
      <c r="K244" s="120"/>
      <c r="L244" s="120"/>
      <c r="M244" s="123"/>
      <c r="N244" s="124"/>
    </row>
    <row r="245" spans="1:14" ht="30" customHeight="1">
      <c r="A245" s="116">
        <v>244</v>
      </c>
      <c r="B245" s="117" t="s">
        <v>259</v>
      </c>
      <c r="C245" s="117" t="s">
        <v>581</v>
      </c>
      <c r="D245" s="118" t="s">
        <v>68</v>
      </c>
      <c r="E245" s="119">
        <v>1</v>
      </c>
      <c r="F245" s="120"/>
      <c r="G245" s="120"/>
      <c r="H245" s="121"/>
      <c r="I245" s="122"/>
      <c r="J245" s="119"/>
      <c r="K245" s="120"/>
      <c r="L245" s="120"/>
      <c r="M245" s="123"/>
      <c r="N245" s="124"/>
    </row>
    <row r="246" spans="1:14" ht="30" customHeight="1">
      <c r="A246" s="116">
        <v>245</v>
      </c>
      <c r="B246" s="117" t="s">
        <v>518</v>
      </c>
      <c r="C246" s="117" t="s">
        <v>582</v>
      </c>
      <c r="D246" s="118" t="s">
        <v>61</v>
      </c>
      <c r="E246" s="119">
        <v>1</v>
      </c>
      <c r="F246" s="120"/>
      <c r="G246" s="120"/>
      <c r="H246" s="126"/>
      <c r="I246" s="122"/>
      <c r="J246" s="119"/>
      <c r="K246" s="120"/>
      <c r="L246" s="120"/>
      <c r="M246" s="123"/>
      <c r="N246" s="124"/>
    </row>
    <row r="247" spans="1:14" ht="30" customHeight="1">
      <c r="A247" s="116">
        <v>246</v>
      </c>
      <c r="B247" s="117" t="s">
        <v>114</v>
      </c>
      <c r="C247" s="117" t="s">
        <v>583</v>
      </c>
      <c r="D247" s="118" t="s">
        <v>61</v>
      </c>
      <c r="E247" s="119"/>
      <c r="F247" s="120">
        <v>1</v>
      </c>
      <c r="G247" s="120" t="s">
        <v>34</v>
      </c>
      <c r="H247" s="121" t="s">
        <v>498</v>
      </c>
      <c r="I247" s="122"/>
      <c r="J247" s="119"/>
      <c r="K247" s="120"/>
      <c r="L247" s="120"/>
      <c r="M247" s="123"/>
      <c r="N247" s="124"/>
    </row>
    <row r="248" spans="1:14" ht="30" customHeight="1">
      <c r="A248" s="116">
        <v>247</v>
      </c>
      <c r="B248" s="117" t="s">
        <v>466</v>
      </c>
      <c r="C248" s="117" t="s">
        <v>584</v>
      </c>
      <c r="D248" s="118" t="s">
        <v>72</v>
      </c>
      <c r="E248" s="119"/>
      <c r="F248" s="120">
        <v>1</v>
      </c>
      <c r="G248" s="120" t="s">
        <v>34</v>
      </c>
      <c r="H248" s="126" t="s">
        <v>468</v>
      </c>
      <c r="I248" s="122"/>
      <c r="J248" s="119"/>
      <c r="K248" s="120"/>
      <c r="L248" s="120"/>
      <c r="M248" s="123"/>
      <c r="N248" s="124"/>
    </row>
    <row r="249" spans="1:14" ht="30" customHeight="1">
      <c r="A249" s="116">
        <v>248</v>
      </c>
      <c r="B249" s="117" t="s">
        <v>104</v>
      </c>
      <c r="C249" s="117" t="s">
        <v>585</v>
      </c>
      <c r="D249" s="118" t="s">
        <v>68</v>
      </c>
      <c r="E249" s="119"/>
      <c r="F249" s="120">
        <v>1</v>
      </c>
      <c r="G249" s="120" t="s">
        <v>27</v>
      </c>
      <c r="H249" s="126" t="s">
        <v>586</v>
      </c>
      <c r="I249" s="122"/>
      <c r="J249" s="119"/>
      <c r="K249" s="120"/>
      <c r="L249" s="120"/>
      <c r="M249" s="123"/>
      <c r="N249" s="124"/>
    </row>
    <row r="250" spans="1:14" ht="30" customHeight="1">
      <c r="A250" s="116">
        <v>249</v>
      </c>
      <c r="B250" s="117" t="s">
        <v>190</v>
      </c>
      <c r="C250" s="117" t="s">
        <v>587</v>
      </c>
      <c r="D250" s="118" t="s">
        <v>68</v>
      </c>
      <c r="E250" s="119">
        <v>1</v>
      </c>
      <c r="F250" s="120"/>
      <c r="G250" s="120"/>
      <c r="H250" s="126"/>
      <c r="I250" s="122"/>
      <c r="J250" s="119"/>
      <c r="K250" s="120"/>
      <c r="L250" s="120"/>
      <c r="M250" s="123"/>
      <c r="N250" s="124"/>
    </row>
    <row r="251" spans="1:14" ht="30" customHeight="1">
      <c r="A251" s="116">
        <v>250</v>
      </c>
      <c r="B251" s="117" t="s">
        <v>588</v>
      </c>
      <c r="C251" s="117" t="s">
        <v>589</v>
      </c>
      <c r="D251" s="118" t="s">
        <v>72</v>
      </c>
      <c r="E251" s="119"/>
      <c r="F251" s="120">
        <v>1</v>
      </c>
      <c r="G251" s="120" t="s">
        <v>34</v>
      </c>
      <c r="H251" s="121" t="s">
        <v>122</v>
      </c>
      <c r="I251" s="122"/>
      <c r="J251" s="119"/>
      <c r="K251" s="120"/>
      <c r="L251" s="120"/>
      <c r="M251" s="123"/>
      <c r="N251" s="124"/>
    </row>
    <row r="252" spans="1:14" ht="30" customHeight="1">
      <c r="A252" s="116">
        <v>251</v>
      </c>
      <c r="B252" s="117" t="s">
        <v>590</v>
      </c>
      <c r="C252" s="117" t="s">
        <v>591</v>
      </c>
      <c r="D252" s="118" t="s">
        <v>68</v>
      </c>
      <c r="E252" s="119"/>
      <c r="F252" s="120">
        <v>1</v>
      </c>
      <c r="G252" s="120" t="s">
        <v>34</v>
      </c>
      <c r="H252" s="127" t="s">
        <v>539</v>
      </c>
      <c r="I252" s="122"/>
      <c r="J252" s="119"/>
      <c r="K252" s="120"/>
      <c r="L252" s="120"/>
      <c r="M252" s="123"/>
      <c r="N252" s="124"/>
    </row>
    <row r="253" spans="1:14" ht="30" customHeight="1">
      <c r="A253" s="116">
        <v>252</v>
      </c>
      <c r="B253" s="117" t="s">
        <v>461</v>
      </c>
      <c r="C253" s="117" t="s">
        <v>592</v>
      </c>
      <c r="D253" s="118" t="s">
        <v>68</v>
      </c>
      <c r="E253" s="119"/>
      <c r="F253" s="120">
        <v>1</v>
      </c>
      <c r="G253" s="120" t="s">
        <v>27</v>
      </c>
      <c r="H253" s="121" t="s">
        <v>97</v>
      </c>
      <c r="I253" s="122"/>
      <c r="J253" s="119"/>
      <c r="K253" s="120"/>
      <c r="L253" s="120"/>
      <c r="M253" s="123"/>
      <c r="N253" s="124"/>
    </row>
    <row r="254" spans="1:14" ht="30" customHeight="1">
      <c r="A254" s="116">
        <v>253</v>
      </c>
      <c r="B254" s="117" t="s">
        <v>161</v>
      </c>
      <c r="C254" s="117" t="s">
        <v>593</v>
      </c>
      <c r="D254" s="118" t="s">
        <v>68</v>
      </c>
      <c r="E254" s="119"/>
      <c r="F254" s="120">
        <v>1</v>
      </c>
      <c r="G254" s="120" t="s">
        <v>27</v>
      </c>
      <c r="H254" s="126" t="s">
        <v>594</v>
      </c>
      <c r="I254" s="122"/>
      <c r="J254" s="119"/>
      <c r="K254" s="120"/>
      <c r="L254" s="120"/>
      <c r="M254" s="123"/>
      <c r="N254" s="124"/>
    </row>
    <row r="255" spans="1:14" ht="30" customHeight="1">
      <c r="A255" s="116">
        <v>254</v>
      </c>
      <c r="B255" s="117" t="s">
        <v>331</v>
      </c>
      <c r="C255" s="117" t="s">
        <v>595</v>
      </c>
      <c r="D255" s="118" t="s">
        <v>61</v>
      </c>
      <c r="E255" s="119"/>
      <c r="F255" s="120">
        <v>1</v>
      </c>
      <c r="G255" s="120" t="s">
        <v>34</v>
      </c>
      <c r="H255" s="126" t="s">
        <v>125</v>
      </c>
      <c r="I255" s="122"/>
      <c r="J255" s="119"/>
      <c r="K255" s="120"/>
      <c r="L255" s="120"/>
      <c r="M255" s="123"/>
      <c r="N255" s="124"/>
    </row>
    <row r="256" spans="1:14" ht="30" customHeight="1">
      <c r="A256" s="116">
        <v>255</v>
      </c>
      <c r="B256" s="117" t="s">
        <v>559</v>
      </c>
      <c r="C256" s="117" t="s">
        <v>596</v>
      </c>
      <c r="D256" s="118" t="s">
        <v>68</v>
      </c>
      <c r="E256" s="119">
        <v>1</v>
      </c>
      <c r="F256" s="120"/>
      <c r="G256" s="120"/>
      <c r="H256" s="126"/>
      <c r="I256" s="122"/>
      <c r="J256" s="119"/>
      <c r="K256" s="120"/>
      <c r="L256" s="120"/>
      <c r="M256" s="123"/>
      <c r="N256" s="124"/>
    </row>
    <row r="257" spans="1:14" ht="30" customHeight="1">
      <c r="A257" s="116">
        <v>256</v>
      </c>
      <c r="B257" s="117" t="s">
        <v>190</v>
      </c>
      <c r="C257" s="117" t="s">
        <v>597</v>
      </c>
      <c r="D257" s="118" t="s">
        <v>68</v>
      </c>
      <c r="E257" s="119"/>
      <c r="F257" s="120">
        <v>1</v>
      </c>
      <c r="G257" s="120" t="s">
        <v>27</v>
      </c>
      <c r="H257" s="126" t="s">
        <v>598</v>
      </c>
      <c r="I257" s="122"/>
      <c r="J257" s="119"/>
      <c r="K257" s="120"/>
      <c r="L257" s="120"/>
      <c r="M257" s="123"/>
      <c r="N257" s="124"/>
    </row>
    <row r="258" spans="1:14" ht="30" customHeight="1">
      <c r="A258" s="116">
        <v>257</v>
      </c>
      <c r="B258" s="117" t="s">
        <v>535</v>
      </c>
      <c r="C258" s="117" t="s">
        <v>599</v>
      </c>
      <c r="D258" s="118" t="s">
        <v>61</v>
      </c>
      <c r="E258" s="119"/>
      <c r="F258" s="120">
        <v>1</v>
      </c>
      <c r="G258" s="120" t="s">
        <v>27</v>
      </c>
      <c r="H258" s="121" t="s">
        <v>529</v>
      </c>
      <c r="I258" s="122"/>
      <c r="J258" s="119"/>
      <c r="K258" s="120"/>
      <c r="L258" s="120"/>
      <c r="M258" s="123"/>
      <c r="N258" s="124"/>
    </row>
    <row r="259" spans="1:14" ht="30" customHeight="1">
      <c r="A259" s="116">
        <v>258</v>
      </c>
      <c r="B259" s="117" t="s">
        <v>535</v>
      </c>
      <c r="C259" s="117" t="s">
        <v>600</v>
      </c>
      <c r="D259" s="118" t="s">
        <v>61</v>
      </c>
      <c r="E259" s="119"/>
      <c r="F259" s="120">
        <v>1</v>
      </c>
      <c r="G259" s="120" t="s">
        <v>34</v>
      </c>
      <c r="H259" s="121" t="s">
        <v>125</v>
      </c>
      <c r="I259" s="122"/>
      <c r="J259" s="119"/>
      <c r="K259" s="120"/>
      <c r="L259" s="120"/>
      <c r="M259" s="123"/>
      <c r="N259" s="124"/>
    </row>
    <row r="260" spans="1:14" ht="30" customHeight="1">
      <c r="A260" s="116">
        <v>259</v>
      </c>
      <c r="B260" s="117" t="s">
        <v>75</v>
      </c>
      <c r="C260" s="117" t="s">
        <v>601</v>
      </c>
      <c r="D260" s="118" t="s">
        <v>72</v>
      </c>
      <c r="E260" s="119"/>
      <c r="F260" s="120">
        <v>1</v>
      </c>
      <c r="G260" s="120" t="s">
        <v>34</v>
      </c>
      <c r="H260" s="126" t="s">
        <v>122</v>
      </c>
      <c r="I260" s="122"/>
      <c r="J260" s="119"/>
      <c r="K260" s="120"/>
      <c r="L260" s="120"/>
      <c r="M260" s="123"/>
      <c r="N260" s="124"/>
    </row>
    <row r="261" spans="1:14" ht="30" customHeight="1">
      <c r="A261" s="116">
        <v>260</v>
      </c>
      <c r="B261" s="117" t="s">
        <v>602</v>
      </c>
      <c r="C261" s="117" t="s">
        <v>603</v>
      </c>
      <c r="D261" s="118" t="s">
        <v>61</v>
      </c>
      <c r="E261" s="119"/>
      <c r="F261" s="120">
        <v>1</v>
      </c>
      <c r="G261" s="120" t="s">
        <v>27</v>
      </c>
      <c r="H261" s="126" t="s">
        <v>604</v>
      </c>
      <c r="I261" s="122"/>
      <c r="J261" s="119"/>
      <c r="K261" s="120"/>
      <c r="L261" s="120"/>
      <c r="M261" s="123"/>
      <c r="N261" s="124"/>
    </row>
    <row r="262" spans="1:14" ht="30" customHeight="1">
      <c r="A262" s="116">
        <v>261</v>
      </c>
      <c r="B262" s="117" t="s">
        <v>168</v>
      </c>
      <c r="C262" s="117" t="s">
        <v>605</v>
      </c>
      <c r="D262" s="118" t="s">
        <v>68</v>
      </c>
      <c r="E262" s="119"/>
      <c r="F262" s="120">
        <v>1</v>
      </c>
      <c r="G262" s="120" t="s">
        <v>32</v>
      </c>
      <c r="H262" s="121" t="s">
        <v>138</v>
      </c>
      <c r="I262" s="122"/>
      <c r="J262" s="119"/>
      <c r="K262" s="120"/>
      <c r="L262" s="120"/>
      <c r="M262" s="123"/>
      <c r="N262" s="124"/>
    </row>
    <row r="263" spans="1:14" ht="30" customHeight="1">
      <c r="A263" s="116">
        <v>262</v>
      </c>
      <c r="B263" s="117" t="s">
        <v>211</v>
      </c>
      <c r="C263" s="117" t="s">
        <v>606</v>
      </c>
      <c r="D263" s="118" t="s">
        <v>68</v>
      </c>
      <c r="E263" s="119">
        <v>1</v>
      </c>
      <c r="F263" s="120"/>
      <c r="G263" s="120"/>
      <c r="H263" s="127"/>
      <c r="I263" s="122"/>
      <c r="J263" s="119"/>
      <c r="K263" s="120"/>
      <c r="L263" s="120"/>
      <c r="M263" s="123"/>
      <c r="N263" s="124"/>
    </row>
    <row r="264" spans="1:14" ht="30" customHeight="1">
      <c r="A264" s="116">
        <v>263</v>
      </c>
      <c r="B264" s="117" t="s">
        <v>607</v>
      </c>
      <c r="C264" s="117" t="s">
        <v>608</v>
      </c>
      <c r="D264" s="118" t="s">
        <v>72</v>
      </c>
      <c r="E264" s="119">
        <v>1</v>
      </c>
      <c r="F264" s="120"/>
      <c r="G264" s="120"/>
      <c r="H264" s="121"/>
      <c r="I264" s="122"/>
      <c r="J264" s="119"/>
      <c r="K264" s="120"/>
      <c r="L264" s="120"/>
      <c r="M264" s="123"/>
      <c r="N264" s="124"/>
    </row>
    <row r="265" spans="1:14" ht="30" customHeight="1">
      <c r="A265" s="116">
        <v>264</v>
      </c>
      <c r="B265" s="117" t="s">
        <v>341</v>
      </c>
      <c r="C265" s="117" t="s">
        <v>609</v>
      </c>
      <c r="D265" s="118" t="s">
        <v>77</v>
      </c>
      <c r="E265" s="119"/>
      <c r="F265" s="120">
        <v>1</v>
      </c>
      <c r="G265" s="120" t="s">
        <v>32</v>
      </c>
      <c r="H265" s="126" t="s">
        <v>138</v>
      </c>
      <c r="I265" s="122"/>
      <c r="J265" s="119"/>
      <c r="K265" s="120"/>
      <c r="L265" s="120"/>
      <c r="M265" s="123"/>
      <c r="N265" s="124"/>
    </row>
    <row r="266" spans="1:14" ht="30" customHeight="1">
      <c r="A266" s="116">
        <v>265</v>
      </c>
      <c r="B266" s="117" t="s">
        <v>610</v>
      </c>
      <c r="C266" s="117" t="s">
        <v>611</v>
      </c>
      <c r="D266" s="118" t="s">
        <v>77</v>
      </c>
      <c r="E266" s="119"/>
      <c r="F266" s="120">
        <v>1</v>
      </c>
      <c r="G266" s="120" t="s">
        <v>34</v>
      </c>
      <c r="H266" s="121" t="s">
        <v>125</v>
      </c>
      <c r="I266" s="122"/>
      <c r="J266" s="119"/>
      <c r="K266" s="120"/>
      <c r="L266" s="120"/>
      <c r="M266" s="123"/>
      <c r="N266" s="124"/>
    </row>
    <row r="267" spans="1:14" ht="30" customHeight="1">
      <c r="A267" s="116">
        <v>266</v>
      </c>
      <c r="B267" s="117" t="s">
        <v>602</v>
      </c>
      <c r="C267" s="117" t="s">
        <v>612</v>
      </c>
      <c r="D267" s="118" t="s">
        <v>61</v>
      </c>
      <c r="E267" s="119"/>
      <c r="F267" s="120">
        <v>1</v>
      </c>
      <c r="G267" s="120" t="s">
        <v>34</v>
      </c>
      <c r="H267" s="126" t="s">
        <v>125</v>
      </c>
      <c r="I267" s="122"/>
      <c r="J267" s="119"/>
      <c r="K267" s="120"/>
      <c r="L267" s="120"/>
      <c r="M267" s="123"/>
      <c r="N267" s="124"/>
    </row>
    <row r="268" spans="1:14" ht="30" customHeight="1">
      <c r="A268" s="116">
        <v>267</v>
      </c>
      <c r="B268" s="117" t="s">
        <v>70</v>
      </c>
      <c r="C268" s="117" t="s">
        <v>613</v>
      </c>
      <c r="D268" s="118" t="s">
        <v>68</v>
      </c>
      <c r="E268" s="119"/>
      <c r="F268" s="120">
        <v>1</v>
      </c>
      <c r="G268" s="120" t="s">
        <v>34</v>
      </c>
      <c r="H268" s="127" t="s">
        <v>614</v>
      </c>
      <c r="I268" s="122"/>
      <c r="J268" s="119"/>
      <c r="K268" s="120"/>
      <c r="L268" s="120"/>
      <c r="M268" s="123"/>
      <c r="N268" s="124"/>
    </row>
    <row r="269" spans="1:14" ht="30" customHeight="1">
      <c r="A269" s="116">
        <v>268</v>
      </c>
      <c r="B269" s="117" t="s">
        <v>73</v>
      </c>
      <c r="C269" s="117" t="s">
        <v>615</v>
      </c>
      <c r="D269" s="118" t="s">
        <v>68</v>
      </c>
      <c r="E269" s="119"/>
      <c r="F269" s="120">
        <v>1</v>
      </c>
      <c r="G269" s="120" t="s">
        <v>27</v>
      </c>
      <c r="H269" s="126" t="s">
        <v>616</v>
      </c>
      <c r="I269" s="122"/>
      <c r="J269" s="119"/>
      <c r="K269" s="120"/>
      <c r="L269" s="120"/>
      <c r="M269" s="123"/>
      <c r="N269" s="124"/>
    </row>
    <row r="270" spans="1:14" ht="30" customHeight="1">
      <c r="A270" s="116">
        <v>269</v>
      </c>
      <c r="B270" s="117" t="s">
        <v>331</v>
      </c>
      <c r="C270" s="117" t="s">
        <v>617</v>
      </c>
      <c r="D270" s="118" t="s">
        <v>77</v>
      </c>
      <c r="E270" s="119"/>
      <c r="F270" s="120">
        <v>1</v>
      </c>
      <c r="G270" s="120" t="s">
        <v>27</v>
      </c>
      <c r="H270" s="126" t="s">
        <v>618</v>
      </c>
      <c r="I270" s="122"/>
      <c r="J270" s="119"/>
      <c r="K270" s="120"/>
      <c r="L270" s="120"/>
      <c r="M270" s="123"/>
      <c r="N270" s="124"/>
    </row>
    <row r="271" spans="1:14" ht="30" customHeight="1">
      <c r="A271" s="116">
        <v>270</v>
      </c>
      <c r="B271" s="117" t="s">
        <v>473</v>
      </c>
      <c r="C271" s="117" t="s">
        <v>619</v>
      </c>
      <c r="D271" s="118" t="s">
        <v>61</v>
      </c>
      <c r="E271" s="119">
        <v>1</v>
      </c>
      <c r="F271" s="120"/>
      <c r="G271" s="120"/>
      <c r="H271" s="127"/>
      <c r="I271" s="122" t="s">
        <v>620</v>
      </c>
      <c r="J271" s="119"/>
      <c r="K271" s="120"/>
      <c r="L271" s="120"/>
      <c r="M271" s="123"/>
      <c r="N271" s="124"/>
    </row>
    <row r="272" spans="1:14" ht="30" customHeight="1">
      <c r="A272" s="116">
        <v>271</v>
      </c>
      <c r="B272" s="117" t="s">
        <v>70</v>
      </c>
      <c r="C272" s="117" t="s">
        <v>621</v>
      </c>
      <c r="D272" s="118" t="s">
        <v>68</v>
      </c>
      <c r="E272" s="119">
        <v>1</v>
      </c>
      <c r="F272" s="120"/>
      <c r="G272" s="120"/>
      <c r="H272" s="126"/>
      <c r="I272" s="122"/>
      <c r="J272" s="119"/>
      <c r="K272" s="120"/>
      <c r="L272" s="120"/>
      <c r="M272" s="123"/>
      <c r="N272" s="124"/>
    </row>
    <row r="273" spans="1:14" ht="30" customHeight="1">
      <c r="A273" s="116">
        <v>272</v>
      </c>
      <c r="B273" s="117" t="s">
        <v>622</v>
      </c>
      <c r="C273" s="117" t="s">
        <v>623</v>
      </c>
      <c r="D273" s="118" t="s">
        <v>68</v>
      </c>
      <c r="E273" s="119"/>
      <c r="F273" s="120">
        <v>1</v>
      </c>
      <c r="G273" s="120" t="s">
        <v>27</v>
      </c>
      <c r="H273" s="121" t="s">
        <v>624</v>
      </c>
      <c r="I273" s="122"/>
      <c r="J273" s="119"/>
      <c r="K273" s="120"/>
      <c r="L273" s="120"/>
      <c r="M273" s="123"/>
      <c r="N273" s="124"/>
    </row>
    <row r="274" spans="1:14" ht="30" customHeight="1">
      <c r="A274" s="116">
        <v>273</v>
      </c>
      <c r="B274" s="117" t="s">
        <v>196</v>
      </c>
      <c r="C274" s="117" t="s">
        <v>625</v>
      </c>
      <c r="D274" s="118" t="s">
        <v>61</v>
      </c>
      <c r="E274" s="119"/>
      <c r="F274" s="120">
        <v>1</v>
      </c>
      <c r="G274" s="120" t="s">
        <v>34</v>
      </c>
      <c r="H274" s="121" t="s">
        <v>125</v>
      </c>
      <c r="I274" s="122"/>
      <c r="J274" s="119"/>
      <c r="K274" s="120"/>
      <c r="L274" s="120"/>
      <c r="M274" s="123"/>
      <c r="N274" s="124"/>
    </row>
    <row r="275" spans="1:14" ht="30" customHeight="1">
      <c r="A275" s="116">
        <v>274</v>
      </c>
      <c r="B275" s="117" t="s">
        <v>610</v>
      </c>
      <c r="C275" s="117" t="s">
        <v>626</v>
      </c>
      <c r="D275" s="118" t="s">
        <v>68</v>
      </c>
      <c r="E275" s="119"/>
      <c r="F275" s="120">
        <v>1</v>
      </c>
      <c r="G275" s="120" t="s">
        <v>27</v>
      </c>
      <c r="H275" s="126" t="s">
        <v>627</v>
      </c>
      <c r="I275" s="122"/>
      <c r="J275" s="119"/>
      <c r="K275" s="120"/>
      <c r="L275" s="120"/>
      <c r="M275" s="123"/>
      <c r="N275" s="124"/>
    </row>
    <row r="276" spans="1:14" ht="30" customHeight="1">
      <c r="A276" s="116">
        <v>275</v>
      </c>
      <c r="B276" s="117" t="s">
        <v>628</v>
      </c>
      <c r="C276" s="117" t="s">
        <v>629</v>
      </c>
      <c r="D276" s="118" t="s">
        <v>77</v>
      </c>
      <c r="E276" s="119"/>
      <c r="F276" s="120">
        <v>1</v>
      </c>
      <c r="G276" s="120" t="s">
        <v>32</v>
      </c>
      <c r="H276" s="126" t="s">
        <v>138</v>
      </c>
      <c r="I276" s="122"/>
      <c r="J276" s="119"/>
      <c r="K276" s="120"/>
      <c r="L276" s="120"/>
      <c r="M276" s="123"/>
      <c r="N276" s="124"/>
    </row>
    <row r="277" spans="1:14" ht="30" customHeight="1">
      <c r="A277" s="116">
        <v>276</v>
      </c>
      <c r="B277" s="117" t="s">
        <v>159</v>
      </c>
      <c r="C277" s="117" t="s">
        <v>630</v>
      </c>
      <c r="D277" s="118" t="s">
        <v>68</v>
      </c>
      <c r="E277" s="119"/>
      <c r="F277" s="120">
        <v>1</v>
      </c>
      <c r="G277" s="120" t="s">
        <v>27</v>
      </c>
      <c r="H277" s="127" t="s">
        <v>97</v>
      </c>
      <c r="I277" s="122"/>
      <c r="J277" s="119"/>
      <c r="K277" s="120"/>
      <c r="L277" s="120"/>
      <c r="M277" s="123"/>
      <c r="N277" s="124"/>
    </row>
    <row r="278" spans="1:14" ht="30" customHeight="1">
      <c r="A278" s="116">
        <v>277</v>
      </c>
      <c r="B278" s="117" t="s">
        <v>181</v>
      </c>
      <c r="C278" s="117" t="s">
        <v>631</v>
      </c>
      <c r="D278" s="118" t="s">
        <v>72</v>
      </c>
      <c r="E278" s="119"/>
      <c r="F278" s="120">
        <v>1</v>
      </c>
      <c r="G278" s="120" t="s">
        <v>34</v>
      </c>
      <c r="H278" s="121" t="s">
        <v>122</v>
      </c>
      <c r="I278" s="122"/>
      <c r="J278" s="119"/>
      <c r="K278" s="120"/>
      <c r="L278" s="120"/>
      <c r="M278" s="123"/>
      <c r="N278" s="124"/>
    </row>
    <row r="279" spans="1:14" ht="30" customHeight="1">
      <c r="A279" s="116">
        <v>278</v>
      </c>
      <c r="B279" s="117" t="s">
        <v>494</v>
      </c>
      <c r="C279" s="117" t="s">
        <v>632</v>
      </c>
      <c r="D279" s="118" t="s">
        <v>61</v>
      </c>
      <c r="E279" s="119"/>
      <c r="F279" s="120">
        <v>1</v>
      </c>
      <c r="G279" s="120" t="s">
        <v>27</v>
      </c>
      <c r="H279" s="126" t="s">
        <v>633</v>
      </c>
      <c r="I279" s="122"/>
      <c r="J279" s="119"/>
      <c r="K279" s="120"/>
      <c r="L279" s="120"/>
      <c r="M279" s="123"/>
      <c r="N279" s="124"/>
    </row>
    <row r="280" spans="1:14" ht="30" customHeight="1">
      <c r="A280" s="116">
        <v>279</v>
      </c>
      <c r="B280" s="117" t="s">
        <v>329</v>
      </c>
      <c r="C280" s="117" t="s">
        <v>634</v>
      </c>
      <c r="D280" s="118" t="s">
        <v>68</v>
      </c>
      <c r="E280" s="119"/>
      <c r="F280" s="120">
        <v>1</v>
      </c>
      <c r="G280" s="120" t="s">
        <v>27</v>
      </c>
      <c r="H280" s="126" t="s">
        <v>635</v>
      </c>
      <c r="I280" s="122"/>
      <c r="J280" s="119"/>
      <c r="K280" s="120"/>
      <c r="L280" s="120"/>
      <c r="M280" s="123"/>
      <c r="N280" s="124"/>
    </row>
    <row r="281" spans="1:14" ht="30" customHeight="1">
      <c r="A281" s="116">
        <v>280</v>
      </c>
      <c r="B281" s="117" t="s">
        <v>289</v>
      </c>
      <c r="C281" s="117" t="s">
        <v>636</v>
      </c>
      <c r="D281" s="118" t="s">
        <v>68</v>
      </c>
      <c r="E281" s="119"/>
      <c r="F281" s="120">
        <v>1</v>
      </c>
      <c r="G281" s="120" t="s">
        <v>32</v>
      </c>
      <c r="H281" s="126" t="s">
        <v>637</v>
      </c>
      <c r="I281" s="122"/>
      <c r="J281" s="119"/>
      <c r="K281" s="120"/>
      <c r="L281" s="120"/>
      <c r="M281" s="123"/>
      <c r="N281" s="124"/>
    </row>
    <row r="282" spans="1:14" ht="30" customHeight="1">
      <c r="A282" s="116">
        <v>281</v>
      </c>
      <c r="B282" s="117" t="s">
        <v>292</v>
      </c>
      <c r="C282" s="117" t="s">
        <v>638</v>
      </c>
      <c r="D282" s="118" t="s">
        <v>68</v>
      </c>
      <c r="E282" s="119"/>
      <c r="F282" s="120">
        <v>1</v>
      </c>
      <c r="G282" s="120" t="s">
        <v>32</v>
      </c>
      <c r="H282" s="127" t="s">
        <v>639</v>
      </c>
      <c r="I282" s="122" t="s">
        <v>640</v>
      </c>
      <c r="J282" s="119"/>
      <c r="K282" s="120"/>
      <c r="L282" s="120"/>
      <c r="M282" s="123"/>
      <c r="N282" s="124"/>
    </row>
    <row r="283" spans="1:14" ht="30" customHeight="1">
      <c r="A283" s="116">
        <v>282</v>
      </c>
      <c r="B283" s="117" t="s">
        <v>641</v>
      </c>
      <c r="C283" s="117" t="s">
        <v>642</v>
      </c>
      <c r="D283" s="118" t="s">
        <v>72</v>
      </c>
      <c r="E283" s="119"/>
      <c r="F283" s="120">
        <v>1</v>
      </c>
      <c r="G283" s="120" t="s">
        <v>34</v>
      </c>
      <c r="H283" s="121" t="s">
        <v>122</v>
      </c>
      <c r="I283" s="122"/>
      <c r="J283" s="119"/>
      <c r="K283" s="120"/>
      <c r="L283" s="120"/>
      <c r="M283" s="123"/>
      <c r="N283" s="124"/>
    </row>
    <row r="284" spans="1:14" ht="30" customHeight="1">
      <c r="A284" s="116">
        <v>283</v>
      </c>
      <c r="B284" s="117" t="s">
        <v>92</v>
      </c>
      <c r="C284" s="117" t="s">
        <v>643</v>
      </c>
      <c r="D284" s="118" t="s">
        <v>68</v>
      </c>
      <c r="E284" s="119"/>
      <c r="F284" s="120">
        <v>1</v>
      </c>
      <c r="G284" s="120" t="s">
        <v>32</v>
      </c>
      <c r="H284" s="126" t="s">
        <v>644</v>
      </c>
      <c r="I284" s="122"/>
      <c r="J284" s="119"/>
      <c r="K284" s="120"/>
      <c r="L284" s="120"/>
      <c r="M284" s="123"/>
      <c r="N284" s="124"/>
    </row>
    <row r="285" spans="1:14" ht="30" customHeight="1">
      <c r="A285" s="116">
        <v>284</v>
      </c>
      <c r="B285" s="117" t="s">
        <v>237</v>
      </c>
      <c r="C285" s="117" t="s">
        <v>645</v>
      </c>
      <c r="D285" s="118" t="s">
        <v>77</v>
      </c>
      <c r="E285" s="119"/>
      <c r="F285" s="120">
        <v>1</v>
      </c>
      <c r="G285" s="120" t="s">
        <v>27</v>
      </c>
      <c r="H285" s="126" t="s">
        <v>646</v>
      </c>
      <c r="I285" s="122"/>
      <c r="J285" s="119"/>
      <c r="K285" s="120"/>
      <c r="L285" s="120"/>
      <c r="M285" s="123"/>
      <c r="N285" s="124"/>
    </row>
    <row r="286" spans="1:14" ht="30" customHeight="1">
      <c r="A286" s="116">
        <v>285</v>
      </c>
      <c r="B286" s="117" t="s">
        <v>73</v>
      </c>
      <c r="C286" s="117" t="s">
        <v>647</v>
      </c>
      <c r="D286" s="118" t="s">
        <v>68</v>
      </c>
      <c r="E286" s="119"/>
      <c r="F286" s="120">
        <v>1</v>
      </c>
      <c r="G286" s="120" t="s">
        <v>32</v>
      </c>
      <c r="H286" s="121" t="s">
        <v>138</v>
      </c>
      <c r="I286" s="122"/>
      <c r="J286" s="119"/>
      <c r="K286" s="120"/>
      <c r="L286" s="120"/>
      <c r="M286" s="123"/>
      <c r="N286" s="124"/>
    </row>
    <row r="287" spans="1:14" ht="30" customHeight="1">
      <c r="A287" s="116">
        <v>286</v>
      </c>
      <c r="B287" s="117" t="s">
        <v>92</v>
      </c>
      <c r="C287" s="117" t="s">
        <v>648</v>
      </c>
      <c r="D287" s="118" t="s">
        <v>68</v>
      </c>
      <c r="E287" s="119">
        <v>1</v>
      </c>
      <c r="F287" s="120"/>
      <c r="G287" s="120"/>
      <c r="H287" s="121"/>
      <c r="I287" s="122" t="s">
        <v>649</v>
      </c>
      <c r="J287" s="119">
        <v>1</v>
      </c>
      <c r="K287" s="120"/>
      <c r="L287" s="120"/>
      <c r="M287" s="123"/>
      <c r="N287" s="124"/>
    </row>
    <row r="288" spans="1:14" ht="30" customHeight="1">
      <c r="A288" s="116">
        <v>287</v>
      </c>
      <c r="B288" s="117" t="s">
        <v>347</v>
      </c>
      <c r="C288" s="117" t="s">
        <v>650</v>
      </c>
      <c r="D288" s="118" t="s">
        <v>72</v>
      </c>
      <c r="E288" s="119"/>
      <c r="F288" s="120">
        <v>1</v>
      </c>
      <c r="G288" s="120" t="s">
        <v>34</v>
      </c>
      <c r="H288" s="121" t="s">
        <v>122</v>
      </c>
      <c r="I288" s="122"/>
      <c r="J288" s="119"/>
      <c r="K288" s="120"/>
      <c r="L288" s="120"/>
      <c r="M288" s="123"/>
      <c r="N288" s="124"/>
    </row>
    <row r="289" spans="1:14" ht="30" customHeight="1">
      <c r="A289" s="116">
        <v>288</v>
      </c>
      <c r="B289" s="117" t="s">
        <v>214</v>
      </c>
      <c r="C289" s="117" t="s">
        <v>651</v>
      </c>
      <c r="D289" s="118" t="s">
        <v>72</v>
      </c>
      <c r="E289" s="119"/>
      <c r="F289" s="120">
        <v>1</v>
      </c>
      <c r="G289" s="120" t="s">
        <v>34</v>
      </c>
      <c r="H289" s="127" t="s">
        <v>122</v>
      </c>
      <c r="I289" s="122"/>
      <c r="J289" s="119"/>
      <c r="K289" s="120"/>
      <c r="L289" s="120"/>
      <c r="M289" s="123"/>
      <c r="N289" s="124"/>
    </row>
    <row r="290" spans="1:14" ht="30" customHeight="1">
      <c r="A290" s="116">
        <v>289</v>
      </c>
      <c r="B290" s="117" t="s">
        <v>114</v>
      </c>
      <c r="C290" s="117" t="s">
        <v>652</v>
      </c>
      <c r="D290" s="118" t="s">
        <v>61</v>
      </c>
      <c r="E290" s="119"/>
      <c r="F290" s="120">
        <v>1</v>
      </c>
      <c r="G290" s="120" t="s">
        <v>34</v>
      </c>
      <c r="H290" s="121" t="s">
        <v>498</v>
      </c>
      <c r="I290" s="122"/>
      <c r="J290" s="119"/>
      <c r="K290" s="120"/>
      <c r="L290" s="120"/>
      <c r="M290" s="123"/>
      <c r="N290" s="124"/>
    </row>
    <row r="291" spans="1:14" ht="30" customHeight="1">
      <c r="A291" s="116">
        <v>290</v>
      </c>
      <c r="B291" s="117" t="s">
        <v>653</v>
      </c>
      <c r="C291" s="117" t="s">
        <v>654</v>
      </c>
      <c r="D291" s="118" t="s">
        <v>61</v>
      </c>
      <c r="E291" s="119">
        <v>1</v>
      </c>
      <c r="F291" s="120"/>
      <c r="G291" s="120"/>
      <c r="H291" s="121"/>
      <c r="I291" s="122"/>
      <c r="J291" s="119"/>
      <c r="K291" s="120"/>
      <c r="L291" s="120"/>
      <c r="M291" s="123"/>
      <c r="N291" s="124"/>
    </row>
    <row r="292" spans="1:14" ht="30" customHeight="1">
      <c r="A292" s="116">
        <v>291</v>
      </c>
      <c r="B292" s="117" t="s">
        <v>259</v>
      </c>
      <c r="C292" s="117" t="s">
        <v>655</v>
      </c>
      <c r="D292" s="118" t="s">
        <v>68</v>
      </c>
      <c r="E292" s="119">
        <v>1</v>
      </c>
      <c r="F292" s="120"/>
      <c r="G292" s="120"/>
      <c r="H292" s="127"/>
      <c r="I292" s="122"/>
      <c r="J292" s="119">
        <v>1</v>
      </c>
      <c r="K292" s="120"/>
      <c r="L292" s="120"/>
      <c r="M292" s="123"/>
      <c r="N292" s="124"/>
    </row>
    <row r="293" spans="1:14" ht="30" customHeight="1">
      <c r="A293" s="116">
        <v>292</v>
      </c>
      <c r="B293" s="117" t="s">
        <v>136</v>
      </c>
      <c r="C293" s="117" t="s">
        <v>656</v>
      </c>
      <c r="D293" s="118" t="s">
        <v>68</v>
      </c>
      <c r="E293" s="119"/>
      <c r="F293" s="120">
        <v>1</v>
      </c>
      <c r="G293" s="120" t="s">
        <v>34</v>
      </c>
      <c r="H293" s="121" t="s">
        <v>125</v>
      </c>
      <c r="I293" s="122"/>
      <c r="J293" s="119"/>
      <c r="K293" s="120"/>
      <c r="L293" s="120"/>
      <c r="M293" s="123"/>
      <c r="N293" s="124"/>
    </row>
    <row r="294" spans="1:14" ht="30" customHeight="1">
      <c r="A294" s="116">
        <v>293</v>
      </c>
      <c r="B294" s="117" t="s">
        <v>657</v>
      </c>
      <c r="C294" s="117" t="s">
        <v>658</v>
      </c>
      <c r="D294" s="118" t="s">
        <v>68</v>
      </c>
      <c r="E294" s="119">
        <v>1</v>
      </c>
      <c r="F294" s="120"/>
      <c r="G294" s="120"/>
      <c r="H294" s="121"/>
      <c r="I294" s="122"/>
      <c r="J294" s="119"/>
      <c r="K294" s="120"/>
      <c r="L294" s="120"/>
      <c r="M294" s="123"/>
      <c r="N294" s="124"/>
    </row>
    <row r="295" spans="1:14" ht="30" customHeight="1">
      <c r="A295" s="116">
        <v>294</v>
      </c>
      <c r="B295" s="117" t="s">
        <v>114</v>
      </c>
      <c r="C295" s="117" t="s">
        <v>659</v>
      </c>
      <c r="D295" s="118" t="s">
        <v>61</v>
      </c>
      <c r="E295" s="119">
        <v>1</v>
      </c>
      <c r="F295" s="120"/>
      <c r="G295" s="120"/>
      <c r="H295" s="127"/>
      <c r="I295" s="122"/>
      <c r="J295" s="119"/>
      <c r="K295" s="120"/>
      <c r="L295" s="120"/>
      <c r="M295" s="123"/>
      <c r="N295" s="124"/>
    </row>
    <row r="296" spans="1:14" ht="30" customHeight="1">
      <c r="A296" s="116">
        <v>295</v>
      </c>
      <c r="B296" s="117" t="s">
        <v>114</v>
      </c>
      <c r="C296" s="117" t="s">
        <v>660</v>
      </c>
      <c r="D296" s="118" t="s">
        <v>61</v>
      </c>
      <c r="E296" s="119"/>
      <c r="F296" s="120">
        <v>1</v>
      </c>
      <c r="G296" s="120" t="s">
        <v>34</v>
      </c>
      <c r="H296" s="121" t="s">
        <v>125</v>
      </c>
      <c r="I296" s="122"/>
      <c r="J296" s="119"/>
      <c r="K296" s="120"/>
      <c r="L296" s="120"/>
      <c r="M296" s="123"/>
      <c r="N296" s="124"/>
    </row>
    <row r="297" spans="1:14" ht="30" customHeight="1">
      <c r="A297" s="116">
        <v>296</v>
      </c>
      <c r="B297" s="117" t="s">
        <v>661</v>
      </c>
      <c r="C297" s="117" t="s">
        <v>662</v>
      </c>
      <c r="D297" s="118" t="s">
        <v>72</v>
      </c>
      <c r="E297" s="119"/>
      <c r="F297" s="120">
        <v>1</v>
      </c>
      <c r="G297" s="120" t="s">
        <v>34</v>
      </c>
      <c r="H297" s="121" t="s">
        <v>125</v>
      </c>
      <c r="I297" s="122"/>
      <c r="J297" s="119"/>
      <c r="K297" s="120"/>
      <c r="L297" s="120"/>
      <c r="M297" s="123"/>
      <c r="N297" s="124"/>
    </row>
    <row r="298" spans="1:14" ht="30" customHeight="1">
      <c r="A298" s="116">
        <v>297</v>
      </c>
      <c r="B298" s="117" t="s">
        <v>240</v>
      </c>
      <c r="C298" s="117" t="s">
        <v>663</v>
      </c>
      <c r="D298" s="118" t="s">
        <v>68</v>
      </c>
      <c r="E298" s="119">
        <v>1</v>
      </c>
      <c r="F298" s="120"/>
      <c r="G298" s="120"/>
      <c r="H298" s="121"/>
      <c r="I298" s="126" t="s">
        <v>664</v>
      </c>
      <c r="J298" s="119"/>
      <c r="K298" s="120"/>
      <c r="L298" s="120"/>
      <c r="M298" s="120"/>
      <c r="N298" s="124"/>
    </row>
    <row r="299" spans="1:14" ht="30" customHeight="1">
      <c r="A299" s="116">
        <v>298</v>
      </c>
      <c r="B299" s="117" t="s">
        <v>665</v>
      </c>
      <c r="C299" s="117" t="s">
        <v>666</v>
      </c>
      <c r="D299" s="118" t="s">
        <v>72</v>
      </c>
      <c r="E299" s="119"/>
      <c r="F299" s="120">
        <v>1</v>
      </c>
      <c r="G299" s="120" t="s">
        <v>27</v>
      </c>
      <c r="H299" s="121" t="s">
        <v>529</v>
      </c>
      <c r="I299" s="122"/>
      <c r="J299" s="119"/>
      <c r="K299" s="120"/>
      <c r="L299" s="120"/>
      <c r="M299" s="123"/>
      <c r="N299" s="124"/>
    </row>
    <row r="300" spans="1:14" ht="30" customHeight="1">
      <c r="A300" s="116">
        <v>299</v>
      </c>
      <c r="B300" s="117" t="s">
        <v>543</v>
      </c>
      <c r="C300" s="117" t="s">
        <v>667</v>
      </c>
      <c r="D300" s="118" t="s">
        <v>61</v>
      </c>
      <c r="E300" s="119"/>
      <c r="F300" s="120">
        <v>1</v>
      </c>
      <c r="G300" s="120" t="s">
        <v>27</v>
      </c>
      <c r="H300" s="127" t="s">
        <v>545</v>
      </c>
      <c r="I300" s="122" t="s">
        <v>668</v>
      </c>
      <c r="J300" s="119"/>
      <c r="K300" s="120"/>
      <c r="L300" s="120"/>
      <c r="M300" s="123"/>
      <c r="N300" s="124"/>
    </row>
    <row r="301" spans="1:14" ht="30" customHeight="1">
      <c r="A301" s="116">
        <v>300</v>
      </c>
      <c r="B301" s="117" t="s">
        <v>669</v>
      </c>
      <c r="C301" s="117" t="s">
        <v>670</v>
      </c>
      <c r="D301" s="118" t="s">
        <v>72</v>
      </c>
      <c r="E301" s="119"/>
      <c r="F301" s="120">
        <v>1</v>
      </c>
      <c r="G301" s="120" t="s">
        <v>34</v>
      </c>
      <c r="H301" s="121" t="s">
        <v>671</v>
      </c>
      <c r="I301" s="122"/>
      <c r="J301" s="119"/>
      <c r="K301" s="120"/>
      <c r="L301" s="120"/>
      <c r="M301" s="120"/>
      <c r="N301" s="124"/>
    </row>
    <row r="302" spans="1:14" ht="30" customHeight="1">
      <c r="A302" s="116">
        <v>301</v>
      </c>
      <c r="B302" s="117" t="s">
        <v>672</v>
      </c>
      <c r="C302" s="117" t="s">
        <v>673</v>
      </c>
      <c r="D302" s="118" t="s">
        <v>61</v>
      </c>
      <c r="E302" s="119">
        <v>1</v>
      </c>
      <c r="F302" s="120"/>
      <c r="G302" s="120"/>
      <c r="H302" s="121"/>
      <c r="I302" s="122" t="s">
        <v>674</v>
      </c>
      <c r="J302" s="119"/>
      <c r="K302" s="120"/>
      <c r="L302" s="120"/>
      <c r="M302" s="123"/>
      <c r="N302" s="124"/>
    </row>
    <row r="303" spans="1:14" ht="30" customHeight="1">
      <c r="A303" s="116">
        <v>302</v>
      </c>
      <c r="B303" s="117" t="s">
        <v>92</v>
      </c>
      <c r="C303" s="117" t="s">
        <v>675</v>
      </c>
      <c r="D303" s="118" t="s">
        <v>68</v>
      </c>
      <c r="E303" s="119"/>
      <c r="F303" s="120">
        <v>1</v>
      </c>
      <c r="G303" s="120" t="s">
        <v>27</v>
      </c>
      <c r="H303" s="126" t="s">
        <v>676</v>
      </c>
      <c r="I303" s="122"/>
      <c r="J303" s="119"/>
      <c r="K303" s="120"/>
      <c r="L303" s="120"/>
      <c r="M303" s="123"/>
      <c r="N303" s="124"/>
    </row>
    <row r="304" spans="1:14" ht="30" customHeight="1">
      <c r="A304" s="116">
        <v>303</v>
      </c>
      <c r="B304" s="117" t="s">
        <v>677</v>
      </c>
      <c r="C304" s="117" t="s">
        <v>678</v>
      </c>
      <c r="D304" s="118" t="s">
        <v>61</v>
      </c>
      <c r="E304" s="119"/>
      <c r="F304" s="120">
        <v>1</v>
      </c>
      <c r="G304" s="120" t="s">
        <v>34</v>
      </c>
      <c r="H304" s="121" t="s">
        <v>125</v>
      </c>
      <c r="I304" s="122"/>
      <c r="J304" s="119"/>
      <c r="K304" s="120"/>
      <c r="L304" s="120"/>
      <c r="M304" s="123"/>
      <c r="N304" s="124"/>
    </row>
    <row r="305" spans="1:14" ht="30" customHeight="1">
      <c r="A305" s="116">
        <v>304</v>
      </c>
      <c r="B305" s="117" t="s">
        <v>535</v>
      </c>
      <c r="C305" s="117" t="s">
        <v>678</v>
      </c>
      <c r="D305" s="118" t="s">
        <v>61</v>
      </c>
      <c r="E305" s="119"/>
      <c r="F305" s="120">
        <v>1</v>
      </c>
      <c r="G305" s="120" t="s">
        <v>34</v>
      </c>
      <c r="H305" s="121" t="s">
        <v>125</v>
      </c>
      <c r="I305" s="122" t="s">
        <v>679</v>
      </c>
      <c r="J305" s="119"/>
      <c r="K305" s="120"/>
      <c r="L305" s="120"/>
      <c r="M305" s="123"/>
      <c r="N305" s="124"/>
    </row>
    <row r="306" spans="1:14" ht="30" customHeight="1">
      <c r="A306" s="116">
        <v>305</v>
      </c>
      <c r="B306" s="117" t="s">
        <v>680</v>
      </c>
      <c r="C306" s="117" t="s">
        <v>681</v>
      </c>
      <c r="D306" s="118" t="s">
        <v>61</v>
      </c>
      <c r="E306" s="119"/>
      <c r="F306" s="120">
        <v>1</v>
      </c>
      <c r="G306" s="120" t="s">
        <v>34</v>
      </c>
      <c r="H306" s="121" t="s">
        <v>125</v>
      </c>
      <c r="I306" s="122"/>
      <c r="J306" s="119"/>
      <c r="K306" s="120"/>
      <c r="L306" s="120"/>
      <c r="M306" s="123"/>
      <c r="N306" s="124"/>
    </row>
    <row r="307" spans="1:14" ht="30" customHeight="1">
      <c r="A307" s="116">
        <v>306</v>
      </c>
      <c r="B307" s="117" t="s">
        <v>98</v>
      </c>
      <c r="C307" s="117" t="s">
        <v>682</v>
      </c>
      <c r="D307" s="118" t="s">
        <v>68</v>
      </c>
      <c r="E307" s="119">
        <v>1</v>
      </c>
      <c r="F307" s="120"/>
      <c r="G307" s="120"/>
      <c r="H307" s="121"/>
      <c r="I307" s="122"/>
      <c r="J307" s="119"/>
      <c r="K307" s="120"/>
      <c r="L307" s="120"/>
      <c r="M307" s="123"/>
      <c r="N307" s="124"/>
    </row>
    <row r="308" spans="1:14" ht="30" customHeight="1">
      <c r="A308" s="116">
        <v>307</v>
      </c>
      <c r="B308" s="117" t="s">
        <v>396</v>
      </c>
      <c r="C308" s="117" t="s">
        <v>683</v>
      </c>
      <c r="D308" s="118" t="s">
        <v>68</v>
      </c>
      <c r="E308" s="119"/>
      <c r="F308" s="120">
        <v>1</v>
      </c>
      <c r="G308" s="120" t="s">
        <v>27</v>
      </c>
      <c r="H308" s="121" t="s">
        <v>97</v>
      </c>
      <c r="I308" s="122"/>
      <c r="J308" s="119"/>
      <c r="K308" s="120"/>
      <c r="L308" s="120"/>
      <c r="M308" s="123"/>
      <c r="N308" s="124"/>
    </row>
    <row r="309" spans="1:14" ht="30" customHeight="1">
      <c r="A309" s="116">
        <v>308</v>
      </c>
      <c r="B309" s="117" t="s">
        <v>396</v>
      </c>
      <c r="C309" s="117" t="s">
        <v>684</v>
      </c>
      <c r="D309" s="118" t="s">
        <v>103</v>
      </c>
      <c r="E309" s="119"/>
      <c r="F309" s="120">
        <v>1</v>
      </c>
      <c r="G309" s="120" t="s">
        <v>27</v>
      </c>
      <c r="H309" s="121" t="s">
        <v>97</v>
      </c>
      <c r="I309" s="122"/>
      <c r="J309" s="119"/>
      <c r="K309" s="120"/>
      <c r="L309" s="120"/>
      <c r="M309" s="123"/>
      <c r="N309" s="124"/>
    </row>
    <row r="310" spans="1:14" ht="30" customHeight="1">
      <c r="A310" s="116">
        <v>309</v>
      </c>
      <c r="B310" s="117" t="s">
        <v>485</v>
      </c>
      <c r="C310" s="117" t="s">
        <v>685</v>
      </c>
      <c r="D310" s="118" t="s">
        <v>68</v>
      </c>
      <c r="E310" s="119"/>
      <c r="F310" s="120">
        <v>1</v>
      </c>
      <c r="G310" s="120" t="s">
        <v>27</v>
      </c>
      <c r="H310" s="127" t="s">
        <v>97</v>
      </c>
      <c r="I310" s="122"/>
      <c r="J310" s="119"/>
      <c r="K310" s="120"/>
      <c r="L310" s="120"/>
      <c r="M310" s="123"/>
      <c r="N310" s="124"/>
    </row>
    <row r="311" spans="1:14" ht="30" customHeight="1">
      <c r="A311" s="116">
        <v>310</v>
      </c>
      <c r="B311" s="117" t="s">
        <v>548</v>
      </c>
      <c r="C311" s="117" t="s">
        <v>686</v>
      </c>
      <c r="D311" s="118" t="s">
        <v>68</v>
      </c>
      <c r="E311" s="119">
        <v>1</v>
      </c>
      <c r="F311" s="120"/>
      <c r="G311" s="120"/>
      <c r="H311" s="126"/>
      <c r="I311" s="122"/>
      <c r="J311" s="119">
        <v>1</v>
      </c>
      <c r="K311" s="120"/>
      <c r="L311" s="120"/>
      <c r="M311" s="123"/>
      <c r="N311" s="124"/>
    </row>
    <row r="312" spans="1:14" ht="30" customHeight="1">
      <c r="A312" s="116">
        <v>311</v>
      </c>
      <c r="B312" s="117" t="s">
        <v>687</v>
      </c>
      <c r="C312" s="117" t="s">
        <v>688</v>
      </c>
      <c r="D312" s="118" t="s">
        <v>68</v>
      </c>
      <c r="E312" s="119"/>
      <c r="F312" s="120">
        <v>1</v>
      </c>
      <c r="G312" s="120" t="s">
        <v>27</v>
      </c>
      <c r="H312" s="126" t="s">
        <v>689</v>
      </c>
      <c r="I312" s="122"/>
      <c r="J312" s="119"/>
      <c r="K312" s="120"/>
      <c r="L312" s="120"/>
      <c r="M312" s="123"/>
      <c r="N312" s="124"/>
    </row>
    <row r="313" spans="1:14" ht="30" customHeight="1">
      <c r="A313" s="116">
        <v>312</v>
      </c>
      <c r="B313" s="117" t="s">
        <v>381</v>
      </c>
      <c r="C313" s="117" t="s">
        <v>690</v>
      </c>
      <c r="D313" s="118" t="s">
        <v>68</v>
      </c>
      <c r="E313" s="119"/>
      <c r="F313" s="120">
        <v>1</v>
      </c>
      <c r="G313" s="120" t="s">
        <v>32</v>
      </c>
      <c r="H313" s="126" t="s">
        <v>138</v>
      </c>
      <c r="I313" s="122"/>
      <c r="J313" s="119"/>
      <c r="K313" s="120"/>
      <c r="L313" s="120"/>
      <c r="M313" s="123"/>
      <c r="N313" s="124"/>
    </row>
    <row r="314" spans="1:14" ht="30" customHeight="1">
      <c r="A314" s="116">
        <v>313</v>
      </c>
      <c r="B314" s="117" t="s">
        <v>691</v>
      </c>
      <c r="C314" s="117" t="s">
        <v>692</v>
      </c>
      <c r="D314" s="118" t="s">
        <v>68</v>
      </c>
      <c r="E314" s="119"/>
      <c r="F314" s="120">
        <v>1</v>
      </c>
      <c r="G314" s="120" t="s">
        <v>27</v>
      </c>
      <c r="H314" s="121" t="s">
        <v>693</v>
      </c>
      <c r="I314" s="122"/>
      <c r="J314" s="119"/>
      <c r="K314" s="120"/>
      <c r="L314" s="120"/>
      <c r="M314" s="123"/>
      <c r="N314" s="124"/>
    </row>
    <row r="315" spans="1:14" ht="30" customHeight="1">
      <c r="A315" s="116">
        <v>314</v>
      </c>
      <c r="B315" s="117" t="s">
        <v>240</v>
      </c>
      <c r="C315" s="117" t="s">
        <v>694</v>
      </c>
      <c r="D315" s="118" t="s">
        <v>68</v>
      </c>
      <c r="E315" s="119">
        <v>1</v>
      </c>
      <c r="F315" s="120"/>
      <c r="G315" s="120"/>
      <c r="H315" s="121"/>
      <c r="I315" s="122"/>
      <c r="J315" s="119"/>
      <c r="K315" s="120"/>
      <c r="L315" s="120"/>
      <c r="M315" s="123"/>
      <c r="N315" s="124"/>
    </row>
    <row r="316" spans="1:14" ht="30" customHeight="1">
      <c r="A316" s="116">
        <v>315</v>
      </c>
      <c r="B316" s="117" t="s">
        <v>235</v>
      </c>
      <c r="C316" s="117" t="s">
        <v>695</v>
      </c>
      <c r="D316" s="118" t="s">
        <v>68</v>
      </c>
      <c r="E316" s="119">
        <v>1</v>
      </c>
      <c r="F316" s="120"/>
      <c r="G316" s="120"/>
      <c r="H316" s="121"/>
      <c r="I316" s="122"/>
      <c r="J316" s="119"/>
      <c r="K316" s="120"/>
      <c r="L316" s="120"/>
      <c r="M316" s="123"/>
      <c r="N316" s="124"/>
    </row>
    <row r="317" spans="1:14" ht="30" customHeight="1">
      <c r="A317" s="116">
        <v>316</v>
      </c>
      <c r="B317" s="117" t="s">
        <v>696</v>
      </c>
      <c r="C317" s="117" t="s">
        <v>697</v>
      </c>
      <c r="D317" s="118" t="s">
        <v>68</v>
      </c>
      <c r="E317" s="119"/>
      <c r="F317" s="120">
        <v>1</v>
      </c>
      <c r="G317" s="120" t="s">
        <v>27</v>
      </c>
      <c r="H317" s="121" t="s">
        <v>698</v>
      </c>
      <c r="I317" s="122"/>
      <c r="J317" s="119"/>
      <c r="K317" s="120"/>
      <c r="L317" s="120"/>
      <c r="M317" s="123"/>
      <c r="N317" s="124"/>
    </row>
    <row r="318" spans="1:14" ht="30" customHeight="1">
      <c r="A318" s="116">
        <v>317</v>
      </c>
      <c r="B318" s="117" t="s">
        <v>699</v>
      </c>
      <c r="C318" s="117" t="s">
        <v>700</v>
      </c>
      <c r="D318" s="118" t="s">
        <v>77</v>
      </c>
      <c r="E318" s="119">
        <v>1</v>
      </c>
      <c r="F318" s="120"/>
      <c r="G318" s="120"/>
      <c r="H318" s="126"/>
      <c r="I318" s="122"/>
      <c r="J318" s="119"/>
      <c r="K318" s="120"/>
      <c r="L318" s="120"/>
      <c r="M318" s="123"/>
      <c r="N318" s="124"/>
    </row>
    <row r="319" spans="1:14" ht="30" customHeight="1">
      <c r="A319" s="116">
        <v>318</v>
      </c>
      <c r="B319" s="117" t="s">
        <v>92</v>
      </c>
      <c r="C319" s="117" t="s">
        <v>701</v>
      </c>
      <c r="D319" s="118" t="s">
        <v>68</v>
      </c>
      <c r="E319" s="119">
        <v>1</v>
      </c>
      <c r="F319" s="120"/>
      <c r="G319" s="120"/>
      <c r="H319" s="126"/>
      <c r="I319" s="122"/>
      <c r="J319" s="119"/>
      <c r="K319" s="120"/>
      <c r="L319" s="120"/>
      <c r="M319" s="123"/>
      <c r="N319" s="124"/>
    </row>
    <row r="320" spans="1:14" ht="30" customHeight="1">
      <c r="A320" s="116">
        <v>319</v>
      </c>
      <c r="B320" s="117" t="s">
        <v>331</v>
      </c>
      <c r="C320" s="117" t="s">
        <v>702</v>
      </c>
      <c r="D320" s="118" t="s">
        <v>77</v>
      </c>
      <c r="E320" s="119">
        <v>1</v>
      </c>
      <c r="F320" s="120"/>
      <c r="G320" s="120"/>
      <c r="H320" s="121"/>
      <c r="I320" s="122"/>
      <c r="J320" s="119"/>
      <c r="K320" s="120"/>
      <c r="L320" s="120"/>
      <c r="M320" s="123"/>
      <c r="N320" s="124"/>
    </row>
    <row r="321" spans="1:14" ht="30" customHeight="1">
      <c r="A321" s="116">
        <v>320</v>
      </c>
      <c r="B321" s="117" t="s">
        <v>703</v>
      </c>
      <c r="C321" s="117" t="s">
        <v>704</v>
      </c>
      <c r="D321" s="118" t="s">
        <v>68</v>
      </c>
      <c r="E321" s="119">
        <v>1</v>
      </c>
      <c r="F321" s="120"/>
      <c r="G321" s="120"/>
      <c r="H321" s="121"/>
      <c r="I321" s="122"/>
      <c r="J321" s="119"/>
      <c r="K321" s="120"/>
      <c r="L321" s="120"/>
      <c r="M321" s="120"/>
      <c r="N321" s="124"/>
    </row>
    <row r="322" spans="1:14" ht="30" customHeight="1">
      <c r="A322" s="116">
        <v>321</v>
      </c>
      <c r="B322" s="117" t="s">
        <v>705</v>
      </c>
      <c r="C322" s="117" t="s">
        <v>706</v>
      </c>
      <c r="D322" s="118" t="s">
        <v>77</v>
      </c>
      <c r="E322" s="119"/>
      <c r="F322" s="120">
        <v>1</v>
      </c>
      <c r="G322" s="120" t="s">
        <v>34</v>
      </c>
      <c r="H322" s="121" t="s">
        <v>125</v>
      </c>
      <c r="I322" s="122"/>
      <c r="J322" s="119"/>
      <c r="K322" s="120"/>
      <c r="L322" s="120"/>
      <c r="M322" s="123"/>
      <c r="N322" s="124"/>
    </row>
    <row r="323" spans="1:14" ht="30" customHeight="1">
      <c r="A323" s="116">
        <v>322</v>
      </c>
      <c r="B323" s="117" t="s">
        <v>707</v>
      </c>
      <c r="C323" s="117" t="s">
        <v>708</v>
      </c>
      <c r="D323" s="118" t="s">
        <v>61</v>
      </c>
      <c r="E323" s="119"/>
      <c r="F323" s="120">
        <v>1</v>
      </c>
      <c r="G323" s="120" t="s">
        <v>34</v>
      </c>
      <c r="H323" s="121" t="s">
        <v>346</v>
      </c>
      <c r="I323" s="122"/>
      <c r="J323" s="119"/>
      <c r="K323" s="120"/>
      <c r="L323" s="120"/>
      <c r="M323" s="123"/>
      <c r="N323" s="124"/>
    </row>
    <row r="324" spans="1:14" ht="30" customHeight="1">
      <c r="A324" s="116">
        <v>323</v>
      </c>
      <c r="B324" s="117" t="s">
        <v>337</v>
      </c>
      <c r="C324" s="117" t="s">
        <v>709</v>
      </c>
      <c r="D324" s="118" t="s">
        <v>77</v>
      </c>
      <c r="E324" s="119"/>
      <c r="F324" s="120">
        <v>1</v>
      </c>
      <c r="G324" s="120" t="s">
        <v>34</v>
      </c>
      <c r="H324" s="127" t="s">
        <v>125</v>
      </c>
      <c r="I324" s="122"/>
      <c r="J324" s="119"/>
      <c r="K324" s="120"/>
      <c r="L324" s="120"/>
      <c r="M324" s="123"/>
      <c r="N324" s="124"/>
    </row>
    <row r="325" spans="1:14" ht="30" customHeight="1">
      <c r="A325" s="116">
        <v>324</v>
      </c>
      <c r="B325" s="117" t="s">
        <v>341</v>
      </c>
      <c r="C325" s="117" t="s">
        <v>710</v>
      </c>
      <c r="D325" s="118" t="s">
        <v>61</v>
      </c>
      <c r="E325" s="119"/>
      <c r="F325" s="120">
        <v>1</v>
      </c>
      <c r="G325" s="120" t="s">
        <v>32</v>
      </c>
      <c r="H325" s="121" t="s">
        <v>138</v>
      </c>
      <c r="I325" s="122"/>
      <c r="J325" s="119"/>
      <c r="K325" s="120"/>
      <c r="L325" s="120"/>
      <c r="M325" s="123"/>
      <c r="N325" s="124"/>
    </row>
    <row r="326" spans="1:14" ht="30" customHeight="1">
      <c r="A326" s="116">
        <v>325</v>
      </c>
      <c r="B326" s="117" t="s">
        <v>419</v>
      </c>
      <c r="C326" s="117" t="s">
        <v>711</v>
      </c>
      <c r="D326" s="118" t="s">
        <v>68</v>
      </c>
      <c r="E326" s="119"/>
      <c r="F326" s="120">
        <v>1</v>
      </c>
      <c r="G326" s="120" t="s">
        <v>34</v>
      </c>
      <c r="H326" s="121" t="s">
        <v>125</v>
      </c>
      <c r="I326" s="122"/>
      <c r="J326" s="119"/>
      <c r="K326" s="120"/>
      <c r="L326" s="120"/>
      <c r="M326" s="123"/>
      <c r="N326" s="124"/>
    </row>
    <row r="327" spans="1:14" ht="30" customHeight="1">
      <c r="A327" s="116">
        <v>326</v>
      </c>
      <c r="B327" s="117" t="s">
        <v>154</v>
      </c>
      <c r="C327" s="117" t="s">
        <v>712</v>
      </c>
      <c r="D327" s="118" t="s">
        <v>72</v>
      </c>
      <c r="E327" s="119"/>
      <c r="F327" s="120">
        <v>1</v>
      </c>
      <c r="G327" s="120" t="s">
        <v>32</v>
      </c>
      <c r="H327" s="121" t="s">
        <v>138</v>
      </c>
      <c r="I327" s="122"/>
      <c r="J327" s="119"/>
      <c r="K327" s="120"/>
      <c r="L327" s="120"/>
      <c r="M327" s="123"/>
      <c r="N327" s="124"/>
    </row>
    <row r="328" spans="1:14" ht="30" customHeight="1">
      <c r="A328" s="116">
        <v>327</v>
      </c>
      <c r="B328" s="117" t="s">
        <v>713</v>
      </c>
      <c r="C328" s="117" t="s">
        <v>714</v>
      </c>
      <c r="D328" s="118" t="s">
        <v>68</v>
      </c>
      <c r="E328" s="119"/>
      <c r="F328" s="120">
        <v>1</v>
      </c>
      <c r="G328" s="120" t="s">
        <v>27</v>
      </c>
      <c r="H328" s="127" t="s">
        <v>97</v>
      </c>
      <c r="I328" s="122"/>
      <c r="J328" s="119"/>
      <c r="K328" s="120"/>
      <c r="L328" s="120"/>
      <c r="M328" s="123"/>
      <c r="N328" s="124"/>
    </row>
    <row r="329" spans="1:14" ht="30" customHeight="1">
      <c r="A329" s="116">
        <v>328</v>
      </c>
      <c r="B329" s="117" t="s">
        <v>190</v>
      </c>
      <c r="C329" s="117" t="s">
        <v>715</v>
      </c>
      <c r="D329" s="118" t="s">
        <v>103</v>
      </c>
      <c r="E329" s="119">
        <v>1</v>
      </c>
      <c r="F329" s="120"/>
      <c r="G329" s="120"/>
      <c r="H329" s="127"/>
      <c r="I329" s="122"/>
      <c r="J329" s="119"/>
      <c r="K329" s="120"/>
      <c r="L329" s="120"/>
      <c r="M329" s="123"/>
      <c r="N329" s="124"/>
    </row>
    <row r="330" spans="1:14" ht="30" customHeight="1">
      <c r="A330" s="116">
        <v>329</v>
      </c>
      <c r="B330" s="117" t="s">
        <v>154</v>
      </c>
      <c r="C330" s="117" t="s">
        <v>716</v>
      </c>
      <c r="D330" s="118" t="s">
        <v>61</v>
      </c>
      <c r="E330" s="119">
        <v>1</v>
      </c>
      <c r="F330" s="120"/>
      <c r="G330" s="120"/>
      <c r="H330" s="127"/>
      <c r="I330" s="122"/>
      <c r="J330" s="119"/>
      <c r="K330" s="120"/>
      <c r="L330" s="120"/>
      <c r="M330" s="123"/>
      <c r="N330" s="124"/>
    </row>
    <row r="331" spans="1:14" ht="30" customHeight="1">
      <c r="A331" s="116">
        <v>330</v>
      </c>
      <c r="B331" s="117" t="s">
        <v>717</v>
      </c>
      <c r="C331" s="117" t="s">
        <v>718</v>
      </c>
      <c r="D331" s="118" t="s">
        <v>72</v>
      </c>
      <c r="E331" s="119"/>
      <c r="F331" s="120">
        <v>1</v>
      </c>
      <c r="G331" s="120" t="s">
        <v>27</v>
      </c>
      <c r="H331" s="121" t="s">
        <v>97</v>
      </c>
      <c r="I331" s="122"/>
      <c r="J331" s="119"/>
      <c r="K331" s="120"/>
      <c r="L331" s="120"/>
      <c r="M331" s="123"/>
      <c r="N331" s="124"/>
    </row>
    <row r="332" spans="1:14" ht="30" customHeight="1">
      <c r="A332" s="116">
        <v>331</v>
      </c>
      <c r="B332" s="117" t="s">
        <v>485</v>
      </c>
      <c r="C332" s="117" t="s">
        <v>719</v>
      </c>
      <c r="D332" s="118" t="s">
        <v>68</v>
      </c>
      <c r="E332" s="119"/>
      <c r="F332" s="120">
        <v>1</v>
      </c>
      <c r="G332" s="120" t="s">
        <v>27</v>
      </c>
      <c r="H332" s="127" t="s">
        <v>97</v>
      </c>
      <c r="I332" s="122"/>
      <c r="J332" s="119"/>
      <c r="K332" s="120"/>
      <c r="L332" s="120"/>
      <c r="M332" s="123"/>
      <c r="N332" s="124"/>
    </row>
    <row r="333" spans="1:14" ht="30" customHeight="1">
      <c r="A333" s="116">
        <v>332</v>
      </c>
      <c r="B333" s="117" t="s">
        <v>473</v>
      </c>
      <c r="C333" s="117" t="s">
        <v>720</v>
      </c>
      <c r="D333" s="118" t="s">
        <v>77</v>
      </c>
      <c r="E333" s="119"/>
      <c r="F333" s="120">
        <v>1</v>
      </c>
      <c r="G333" s="120" t="s">
        <v>27</v>
      </c>
      <c r="H333" s="121" t="s">
        <v>97</v>
      </c>
      <c r="I333" s="122"/>
      <c r="J333" s="119"/>
      <c r="K333" s="120"/>
      <c r="L333" s="120"/>
      <c r="M333" s="123"/>
      <c r="N333" s="124"/>
    </row>
    <row r="334" spans="1:14" ht="30" customHeight="1">
      <c r="A334" s="116">
        <v>333</v>
      </c>
      <c r="B334" s="117" t="s">
        <v>721</v>
      </c>
      <c r="C334" s="117" t="s">
        <v>722</v>
      </c>
      <c r="D334" s="118" t="s">
        <v>77</v>
      </c>
      <c r="E334" s="119">
        <v>1</v>
      </c>
      <c r="F334" s="120"/>
      <c r="G334" s="120"/>
      <c r="H334" s="121"/>
      <c r="I334" s="122"/>
      <c r="J334" s="119"/>
      <c r="K334" s="120"/>
      <c r="L334" s="120"/>
      <c r="M334" s="123"/>
      <c r="N334" s="124"/>
    </row>
    <row r="335" spans="1:14" ht="30" customHeight="1">
      <c r="A335" s="116">
        <v>334</v>
      </c>
      <c r="B335" s="117" t="s">
        <v>723</v>
      </c>
      <c r="C335" s="117" t="s">
        <v>724</v>
      </c>
      <c r="D335" s="118" t="s">
        <v>72</v>
      </c>
      <c r="E335" s="119"/>
      <c r="F335" s="120">
        <v>1</v>
      </c>
      <c r="G335" s="120" t="s">
        <v>34</v>
      </c>
      <c r="H335" s="129" t="s">
        <v>122</v>
      </c>
      <c r="I335" s="122"/>
      <c r="J335" s="119"/>
      <c r="K335" s="120"/>
      <c r="L335" s="120"/>
      <c r="M335" s="123"/>
      <c r="N335" s="124"/>
    </row>
    <row r="336" spans="1:14" ht="30" customHeight="1">
      <c r="A336" s="116">
        <v>335</v>
      </c>
      <c r="B336" s="117" t="s">
        <v>104</v>
      </c>
      <c r="C336" s="117" t="s">
        <v>725</v>
      </c>
      <c r="D336" s="118" t="s">
        <v>68</v>
      </c>
      <c r="E336" s="119">
        <v>1</v>
      </c>
      <c r="F336" s="120"/>
      <c r="G336" s="120"/>
      <c r="H336" s="127"/>
      <c r="I336" s="122"/>
      <c r="J336" s="119"/>
      <c r="K336" s="120"/>
      <c r="L336" s="120"/>
      <c r="M336" s="123"/>
      <c r="N336" s="124"/>
    </row>
    <row r="337" spans="1:14" ht="30" customHeight="1">
      <c r="A337" s="116">
        <v>336</v>
      </c>
      <c r="B337" s="117" t="s">
        <v>726</v>
      </c>
      <c r="C337" s="117" t="s">
        <v>727</v>
      </c>
      <c r="D337" s="118" t="s">
        <v>72</v>
      </c>
      <c r="E337" s="119"/>
      <c r="F337" s="120">
        <v>1</v>
      </c>
      <c r="G337" s="120" t="s">
        <v>27</v>
      </c>
      <c r="H337" s="127" t="s">
        <v>97</v>
      </c>
      <c r="I337" s="122"/>
      <c r="J337" s="119"/>
      <c r="K337" s="120"/>
      <c r="L337" s="120"/>
      <c r="M337" s="123"/>
      <c r="N337" s="124"/>
    </row>
    <row r="338" spans="1:14" ht="30" customHeight="1">
      <c r="A338" s="116">
        <v>337</v>
      </c>
      <c r="B338" s="117" t="s">
        <v>610</v>
      </c>
      <c r="C338" s="117" t="s">
        <v>728</v>
      </c>
      <c r="D338" s="118" t="s">
        <v>77</v>
      </c>
      <c r="E338" s="119">
        <v>1</v>
      </c>
      <c r="F338" s="120"/>
      <c r="G338" s="120"/>
      <c r="H338" s="127"/>
      <c r="I338" s="122"/>
      <c r="J338" s="119">
        <v>1</v>
      </c>
      <c r="K338" s="120"/>
      <c r="L338" s="120"/>
      <c r="M338" s="123"/>
      <c r="N338" s="124"/>
    </row>
    <row r="339" spans="1:14" ht="30" customHeight="1">
      <c r="A339" s="116">
        <v>338</v>
      </c>
      <c r="B339" s="117" t="s">
        <v>154</v>
      </c>
      <c r="C339" s="117" t="s">
        <v>729</v>
      </c>
      <c r="D339" s="118" t="s">
        <v>72</v>
      </c>
      <c r="E339" s="119"/>
      <c r="F339" s="120">
        <v>1</v>
      </c>
      <c r="G339" s="120" t="s">
        <v>27</v>
      </c>
      <c r="H339" s="126" t="s">
        <v>730</v>
      </c>
      <c r="I339" s="122"/>
      <c r="J339" s="119"/>
      <c r="K339" s="120"/>
      <c r="L339" s="120"/>
      <c r="M339" s="123"/>
      <c r="N339" s="124"/>
    </row>
    <row r="340" spans="1:14" ht="30" customHeight="1">
      <c r="A340" s="116">
        <v>339</v>
      </c>
      <c r="B340" s="117" t="s">
        <v>331</v>
      </c>
      <c r="C340" s="117" t="s">
        <v>731</v>
      </c>
      <c r="D340" s="118" t="s">
        <v>61</v>
      </c>
      <c r="E340" s="119"/>
      <c r="F340" s="120">
        <v>1</v>
      </c>
      <c r="G340" s="120" t="s">
        <v>34</v>
      </c>
      <c r="H340" s="127" t="s">
        <v>515</v>
      </c>
      <c r="I340" s="122"/>
      <c r="J340" s="119"/>
      <c r="K340" s="120"/>
      <c r="L340" s="120"/>
      <c r="M340" s="123"/>
      <c r="N340" s="124"/>
    </row>
    <row r="341" spans="1:14" ht="30" customHeight="1">
      <c r="A341" s="116">
        <v>340</v>
      </c>
      <c r="B341" s="117" t="s">
        <v>732</v>
      </c>
      <c r="C341" s="117" t="s">
        <v>733</v>
      </c>
      <c r="D341" s="118" t="s">
        <v>72</v>
      </c>
      <c r="E341" s="119"/>
      <c r="F341" s="120">
        <v>1</v>
      </c>
      <c r="G341" s="120" t="s">
        <v>34</v>
      </c>
      <c r="H341" s="121" t="s">
        <v>122</v>
      </c>
      <c r="I341" s="122"/>
      <c r="J341" s="119"/>
      <c r="K341" s="120"/>
      <c r="L341" s="120"/>
      <c r="M341" s="123"/>
      <c r="N341" s="124"/>
    </row>
    <row r="342" spans="1:14" ht="30" customHeight="1">
      <c r="A342" s="116">
        <v>341</v>
      </c>
      <c r="B342" s="117" t="s">
        <v>734</v>
      </c>
      <c r="C342" s="117" t="s">
        <v>735</v>
      </c>
      <c r="D342" s="118" t="s">
        <v>68</v>
      </c>
      <c r="E342" s="119"/>
      <c r="F342" s="120">
        <v>1</v>
      </c>
      <c r="G342" s="120" t="s">
        <v>27</v>
      </c>
      <c r="H342" s="126" t="s">
        <v>736</v>
      </c>
      <c r="I342" s="122"/>
      <c r="J342" s="119"/>
      <c r="K342" s="120"/>
      <c r="L342" s="120"/>
      <c r="M342" s="123"/>
      <c r="N342" s="124"/>
    </row>
    <row r="343" spans="1:14" ht="30" customHeight="1">
      <c r="A343" s="116">
        <v>342</v>
      </c>
      <c r="B343" s="117" t="s">
        <v>478</v>
      </c>
      <c r="C343" s="117" t="s">
        <v>737</v>
      </c>
      <c r="D343" s="118" t="s">
        <v>77</v>
      </c>
      <c r="E343" s="119"/>
      <c r="F343" s="120">
        <v>1</v>
      </c>
      <c r="G343" s="120" t="s">
        <v>27</v>
      </c>
      <c r="H343" s="121" t="s">
        <v>97</v>
      </c>
      <c r="I343" s="122"/>
      <c r="J343" s="119"/>
      <c r="K343" s="120"/>
      <c r="L343" s="120"/>
      <c r="M343" s="123"/>
      <c r="N343" s="124"/>
    </row>
    <row r="344" spans="1:14" ht="30" customHeight="1">
      <c r="A344" s="116">
        <v>343</v>
      </c>
      <c r="B344" s="117" t="s">
        <v>341</v>
      </c>
      <c r="C344" s="117" t="s">
        <v>738</v>
      </c>
      <c r="D344" s="118" t="s">
        <v>61</v>
      </c>
      <c r="E344" s="119">
        <v>1</v>
      </c>
      <c r="F344" s="120"/>
      <c r="G344" s="120"/>
      <c r="H344" s="126"/>
      <c r="I344" s="122"/>
      <c r="J344" s="119"/>
      <c r="K344" s="120"/>
      <c r="L344" s="120"/>
      <c r="M344" s="123"/>
      <c r="N344" s="124"/>
    </row>
    <row r="345" spans="1:14" ht="30" customHeight="1">
      <c r="A345" s="116">
        <v>344</v>
      </c>
      <c r="B345" s="117" t="s">
        <v>337</v>
      </c>
      <c r="C345" s="117" t="s">
        <v>739</v>
      </c>
      <c r="D345" s="118" t="s">
        <v>77</v>
      </c>
      <c r="E345" s="119"/>
      <c r="F345" s="120">
        <v>1</v>
      </c>
      <c r="G345" s="120" t="s">
        <v>34</v>
      </c>
      <c r="H345" s="127" t="s">
        <v>346</v>
      </c>
      <c r="I345" s="122"/>
      <c r="J345" s="119"/>
      <c r="K345" s="120"/>
      <c r="L345" s="120"/>
      <c r="M345" s="123"/>
      <c r="N345" s="124"/>
    </row>
    <row r="346" spans="1:14" ht="30" customHeight="1">
      <c r="A346" s="116">
        <v>345</v>
      </c>
      <c r="B346" s="117" t="s">
        <v>740</v>
      </c>
      <c r="C346" s="117" t="s">
        <v>741</v>
      </c>
      <c r="D346" s="118" t="s">
        <v>68</v>
      </c>
      <c r="E346" s="119"/>
      <c r="F346" s="120">
        <v>1</v>
      </c>
      <c r="G346" s="120" t="s">
        <v>32</v>
      </c>
      <c r="H346" s="127" t="s">
        <v>138</v>
      </c>
      <c r="I346" s="122" t="s">
        <v>742</v>
      </c>
      <c r="J346" s="119"/>
      <c r="K346" s="120"/>
      <c r="L346" s="120"/>
      <c r="M346" s="123"/>
      <c r="N346" s="124"/>
    </row>
    <row r="347" spans="1:14" ht="30" customHeight="1">
      <c r="A347" s="116">
        <v>346</v>
      </c>
      <c r="B347" s="117" t="s">
        <v>473</v>
      </c>
      <c r="C347" s="117" t="s">
        <v>743</v>
      </c>
      <c r="D347" s="118" t="s">
        <v>72</v>
      </c>
      <c r="E347" s="119"/>
      <c r="F347" s="120">
        <v>1</v>
      </c>
      <c r="G347" s="120" t="s">
        <v>27</v>
      </c>
      <c r="H347" s="121" t="s">
        <v>97</v>
      </c>
      <c r="I347" s="122"/>
      <c r="J347" s="119"/>
      <c r="K347" s="120"/>
      <c r="L347" s="120"/>
      <c r="M347" s="123"/>
      <c r="N347" s="124"/>
    </row>
    <row r="348" spans="1:14" ht="30" customHeight="1">
      <c r="A348" s="116">
        <v>347</v>
      </c>
      <c r="B348" s="117" t="s">
        <v>744</v>
      </c>
      <c r="C348" s="117" t="s">
        <v>745</v>
      </c>
      <c r="D348" s="118" t="s">
        <v>68</v>
      </c>
      <c r="E348" s="119"/>
      <c r="F348" s="120">
        <v>1</v>
      </c>
      <c r="G348" s="120" t="s">
        <v>32</v>
      </c>
      <c r="H348" s="127" t="s">
        <v>138</v>
      </c>
      <c r="I348" s="122"/>
      <c r="J348" s="119"/>
      <c r="K348" s="120"/>
      <c r="L348" s="120"/>
      <c r="M348" s="123"/>
      <c r="N348" s="124"/>
    </row>
    <row r="349" spans="1:14" ht="30" customHeight="1">
      <c r="A349" s="116">
        <v>348</v>
      </c>
      <c r="B349" s="117" t="s">
        <v>746</v>
      </c>
      <c r="C349" s="117" t="s">
        <v>747</v>
      </c>
      <c r="D349" s="118" t="s">
        <v>68</v>
      </c>
      <c r="E349" s="119"/>
      <c r="F349" s="120">
        <v>1</v>
      </c>
      <c r="G349" s="120" t="s">
        <v>34</v>
      </c>
      <c r="H349" s="121" t="s">
        <v>125</v>
      </c>
      <c r="I349" s="122"/>
      <c r="J349" s="119"/>
      <c r="K349" s="120"/>
      <c r="L349" s="120"/>
      <c r="M349" s="123"/>
      <c r="N349" s="124"/>
    </row>
    <row r="350" spans="1:14" ht="30" customHeight="1">
      <c r="A350" s="116">
        <v>349</v>
      </c>
      <c r="B350" s="117" t="s">
        <v>522</v>
      </c>
      <c r="C350" s="117" t="s">
        <v>748</v>
      </c>
      <c r="D350" s="118" t="s">
        <v>61</v>
      </c>
      <c r="E350" s="119"/>
      <c r="F350" s="120">
        <v>1</v>
      </c>
      <c r="G350" s="120" t="s">
        <v>27</v>
      </c>
      <c r="H350" s="126" t="s">
        <v>749</v>
      </c>
      <c r="I350" s="122"/>
      <c r="J350" s="119"/>
      <c r="K350" s="120"/>
      <c r="L350" s="120"/>
      <c r="M350" s="123"/>
      <c r="N350" s="124"/>
    </row>
    <row r="351" spans="1:14" ht="30" customHeight="1">
      <c r="A351" s="116">
        <v>350</v>
      </c>
      <c r="B351" s="117" t="s">
        <v>90</v>
      </c>
      <c r="C351" s="117" t="s">
        <v>750</v>
      </c>
      <c r="D351" s="118" t="s">
        <v>68</v>
      </c>
      <c r="E351" s="119"/>
      <c r="F351" s="120">
        <v>1</v>
      </c>
      <c r="G351" s="120" t="s">
        <v>27</v>
      </c>
      <c r="H351" s="121" t="s">
        <v>751</v>
      </c>
      <c r="I351" s="122"/>
      <c r="J351" s="119"/>
      <c r="K351" s="120"/>
      <c r="L351" s="120"/>
      <c r="M351" s="123"/>
      <c r="N351" s="124"/>
    </row>
    <row r="352" spans="1:14" ht="30" customHeight="1">
      <c r="A352" s="116">
        <v>351</v>
      </c>
      <c r="B352" s="117" t="s">
        <v>409</v>
      </c>
      <c r="C352" s="117" t="s">
        <v>752</v>
      </c>
      <c r="D352" s="118" t="s">
        <v>72</v>
      </c>
      <c r="E352" s="119"/>
      <c r="F352" s="120">
        <v>1</v>
      </c>
      <c r="G352" s="120" t="s">
        <v>34</v>
      </c>
      <c r="H352" s="126" t="s">
        <v>412</v>
      </c>
      <c r="I352" s="122"/>
      <c r="J352" s="119"/>
      <c r="K352" s="120"/>
      <c r="L352" s="120"/>
      <c r="M352" s="123"/>
      <c r="N352" s="124"/>
    </row>
    <row r="353" spans="1:14" ht="30" customHeight="1">
      <c r="A353" s="116">
        <v>352</v>
      </c>
      <c r="B353" s="117" t="s">
        <v>753</v>
      </c>
      <c r="C353" s="117" t="s">
        <v>754</v>
      </c>
      <c r="D353" s="118" t="s">
        <v>61</v>
      </c>
      <c r="E353" s="119"/>
      <c r="F353" s="120">
        <v>1</v>
      </c>
      <c r="G353" s="120" t="s">
        <v>27</v>
      </c>
      <c r="H353" s="127" t="s">
        <v>755</v>
      </c>
      <c r="I353" s="122"/>
      <c r="J353" s="119"/>
      <c r="K353" s="120"/>
      <c r="L353" s="120"/>
      <c r="M353" s="123"/>
      <c r="N353" s="124"/>
    </row>
    <row r="354" spans="1:14" ht="30" customHeight="1">
      <c r="A354" s="116">
        <v>353</v>
      </c>
      <c r="B354" s="117" t="s">
        <v>381</v>
      </c>
      <c r="C354" s="117" t="s">
        <v>756</v>
      </c>
      <c r="D354" s="118" t="s">
        <v>68</v>
      </c>
      <c r="E354" s="119"/>
      <c r="F354" s="120">
        <v>1</v>
      </c>
      <c r="G354" s="120" t="s">
        <v>27</v>
      </c>
      <c r="H354" s="127" t="s">
        <v>757</v>
      </c>
      <c r="I354" s="122"/>
      <c r="J354" s="119"/>
      <c r="K354" s="120"/>
      <c r="L354" s="120"/>
      <c r="M354" s="123"/>
      <c r="N354" s="124"/>
    </row>
    <row r="355" spans="1:14" ht="30" customHeight="1">
      <c r="A355" s="116">
        <v>354</v>
      </c>
      <c r="B355" s="117" t="s">
        <v>758</v>
      </c>
      <c r="C355" s="117" t="s">
        <v>759</v>
      </c>
      <c r="D355" s="118" t="s">
        <v>61</v>
      </c>
      <c r="E355" s="119"/>
      <c r="F355" s="120">
        <v>1</v>
      </c>
      <c r="G355" s="120" t="s">
        <v>34</v>
      </c>
      <c r="H355" s="121" t="s">
        <v>125</v>
      </c>
      <c r="I355" s="122"/>
      <c r="J355" s="119"/>
      <c r="K355" s="120"/>
      <c r="L355" s="120"/>
      <c r="M355" s="123"/>
      <c r="N355" s="124"/>
    </row>
    <row r="356" spans="1:14" ht="30" customHeight="1">
      <c r="A356" s="116">
        <v>355</v>
      </c>
      <c r="B356" s="117" t="s">
        <v>190</v>
      </c>
      <c r="C356" s="117" t="s">
        <v>760</v>
      </c>
      <c r="D356" s="118" t="s">
        <v>68</v>
      </c>
      <c r="E356" s="119">
        <v>1</v>
      </c>
      <c r="F356" s="120"/>
      <c r="G356" s="120"/>
      <c r="H356" s="127"/>
      <c r="I356" s="122"/>
      <c r="J356" s="119">
        <v>1</v>
      </c>
      <c r="K356" s="120"/>
      <c r="L356" s="120"/>
      <c r="M356" s="123"/>
      <c r="N356" s="124"/>
    </row>
    <row r="357" spans="1:14" ht="30" customHeight="1">
      <c r="A357" s="116">
        <v>356</v>
      </c>
      <c r="B357" s="117" t="s">
        <v>761</v>
      </c>
      <c r="C357" s="117" t="s">
        <v>762</v>
      </c>
      <c r="D357" s="118" t="s">
        <v>68</v>
      </c>
      <c r="E357" s="119"/>
      <c r="F357" s="120">
        <v>1</v>
      </c>
      <c r="G357" s="120" t="s">
        <v>34</v>
      </c>
      <c r="H357" s="121" t="s">
        <v>165</v>
      </c>
      <c r="I357" s="122"/>
      <c r="J357" s="119"/>
      <c r="K357" s="120"/>
      <c r="L357" s="120"/>
      <c r="M357" s="123"/>
      <c r="N357" s="124"/>
    </row>
    <row r="358" spans="1:14" ht="30" customHeight="1">
      <c r="A358" s="116">
        <v>357</v>
      </c>
      <c r="B358" s="117" t="s">
        <v>92</v>
      </c>
      <c r="C358" s="117" t="s">
        <v>763</v>
      </c>
      <c r="D358" s="118" t="s">
        <v>103</v>
      </c>
      <c r="E358" s="119">
        <v>1</v>
      </c>
      <c r="F358" s="120"/>
      <c r="G358" s="120"/>
      <c r="H358" s="121"/>
      <c r="I358" s="122"/>
      <c r="J358" s="119"/>
      <c r="K358" s="120"/>
      <c r="L358" s="120"/>
      <c r="M358" s="123"/>
      <c r="N358" s="124"/>
    </row>
    <row r="359" spans="1:14" ht="30" customHeight="1">
      <c r="A359" s="116">
        <v>358</v>
      </c>
      <c r="B359" s="117" t="s">
        <v>764</v>
      </c>
      <c r="C359" s="117" t="s">
        <v>765</v>
      </c>
      <c r="D359" s="118" t="s">
        <v>68</v>
      </c>
      <c r="E359" s="119"/>
      <c r="F359" s="120">
        <v>1</v>
      </c>
      <c r="G359" s="120" t="s">
        <v>27</v>
      </c>
      <c r="H359" s="121" t="s">
        <v>97</v>
      </c>
      <c r="I359" s="122"/>
      <c r="J359" s="119"/>
      <c r="K359" s="120"/>
      <c r="L359" s="120"/>
      <c r="M359" s="123"/>
      <c r="N359" s="124"/>
    </row>
    <row r="360" spans="1:14" ht="30" customHeight="1">
      <c r="A360" s="116">
        <v>359</v>
      </c>
      <c r="B360" s="117" t="s">
        <v>766</v>
      </c>
      <c r="C360" s="117" t="s">
        <v>767</v>
      </c>
      <c r="D360" s="118" t="s">
        <v>77</v>
      </c>
      <c r="E360" s="119">
        <v>1</v>
      </c>
      <c r="F360" s="120"/>
      <c r="G360" s="120"/>
      <c r="H360" s="127"/>
      <c r="I360" s="122"/>
      <c r="J360" s="119"/>
      <c r="K360" s="120"/>
      <c r="L360" s="120"/>
      <c r="M360" s="123"/>
      <c r="N360" s="124"/>
    </row>
    <row r="361" spans="1:14" ht="30" customHeight="1">
      <c r="A361" s="116">
        <v>360</v>
      </c>
      <c r="B361" s="117" t="s">
        <v>768</v>
      </c>
      <c r="C361" s="117" t="s">
        <v>769</v>
      </c>
      <c r="D361" s="118" t="s">
        <v>61</v>
      </c>
      <c r="E361" s="119"/>
      <c r="F361" s="120">
        <v>1</v>
      </c>
      <c r="G361" s="120" t="s">
        <v>34</v>
      </c>
      <c r="H361" s="127" t="s">
        <v>770</v>
      </c>
      <c r="I361" s="122"/>
      <c r="J361" s="119"/>
      <c r="K361" s="120"/>
      <c r="L361" s="120"/>
      <c r="M361" s="123"/>
      <c r="N361" s="124"/>
    </row>
    <row r="362" spans="1:14" ht="30" customHeight="1">
      <c r="A362" s="116">
        <v>361</v>
      </c>
      <c r="B362" s="117" t="s">
        <v>740</v>
      </c>
      <c r="C362" s="117" t="s">
        <v>771</v>
      </c>
      <c r="D362" s="118" t="s">
        <v>68</v>
      </c>
      <c r="E362" s="119"/>
      <c r="F362" s="120">
        <v>1</v>
      </c>
      <c r="G362" s="120" t="s">
        <v>34</v>
      </c>
      <c r="H362" s="127" t="s">
        <v>772</v>
      </c>
      <c r="I362" s="122" t="s">
        <v>773</v>
      </c>
      <c r="J362" s="119"/>
      <c r="K362" s="120"/>
      <c r="L362" s="120"/>
      <c r="M362" s="123"/>
      <c r="N362" s="124"/>
    </row>
    <row r="363" spans="1:14" ht="30" customHeight="1">
      <c r="A363" s="116">
        <v>362</v>
      </c>
      <c r="B363" s="117" t="s">
        <v>774</v>
      </c>
      <c r="C363" s="117" t="s">
        <v>775</v>
      </c>
      <c r="D363" s="118" t="s">
        <v>77</v>
      </c>
      <c r="E363" s="119"/>
      <c r="F363" s="120">
        <v>1</v>
      </c>
      <c r="G363" s="120" t="s">
        <v>34</v>
      </c>
      <c r="H363" s="121" t="s">
        <v>125</v>
      </c>
      <c r="I363" s="122"/>
      <c r="J363" s="119"/>
      <c r="K363" s="120"/>
      <c r="L363" s="120"/>
      <c r="M363" s="123"/>
      <c r="N363" s="124"/>
    </row>
    <row r="364" spans="1:14" ht="30" customHeight="1">
      <c r="A364" s="116">
        <v>363</v>
      </c>
      <c r="B364" s="117" t="s">
        <v>341</v>
      </c>
      <c r="C364" s="117" t="s">
        <v>776</v>
      </c>
      <c r="D364" s="118" t="s">
        <v>77</v>
      </c>
      <c r="E364" s="119">
        <v>1</v>
      </c>
      <c r="F364" s="120"/>
      <c r="G364" s="120"/>
      <c r="H364" s="127"/>
      <c r="I364" s="122"/>
      <c r="J364" s="119">
        <v>1</v>
      </c>
      <c r="K364" s="120"/>
      <c r="L364" s="120"/>
      <c r="M364" s="123"/>
      <c r="N364" s="124"/>
    </row>
    <row r="365" spans="1:14" ht="30" customHeight="1">
      <c r="A365" s="116">
        <v>364</v>
      </c>
      <c r="B365" s="117" t="s">
        <v>777</v>
      </c>
      <c r="C365" s="117" t="s">
        <v>778</v>
      </c>
      <c r="D365" s="118" t="s">
        <v>68</v>
      </c>
      <c r="E365" s="119"/>
      <c r="F365" s="120">
        <v>1</v>
      </c>
      <c r="G365" s="120" t="s">
        <v>34</v>
      </c>
      <c r="H365" s="121" t="s">
        <v>125</v>
      </c>
      <c r="I365" s="122"/>
      <c r="J365" s="119"/>
      <c r="K365" s="120"/>
      <c r="L365" s="120"/>
      <c r="M365" s="123"/>
      <c r="N365" s="124"/>
    </row>
    <row r="366" spans="1:14" ht="30" customHeight="1">
      <c r="A366" s="116">
        <v>365</v>
      </c>
      <c r="B366" s="117" t="s">
        <v>485</v>
      </c>
      <c r="C366" s="117" t="s">
        <v>779</v>
      </c>
      <c r="D366" s="118" t="s">
        <v>68</v>
      </c>
      <c r="E366" s="119"/>
      <c r="F366" s="120">
        <v>1</v>
      </c>
      <c r="G366" s="120" t="s">
        <v>32</v>
      </c>
      <c r="H366" s="121" t="s">
        <v>138</v>
      </c>
      <c r="I366" s="122"/>
      <c r="J366" s="119"/>
      <c r="K366" s="120"/>
      <c r="L366" s="120"/>
      <c r="M366" s="123"/>
      <c r="N366" s="124"/>
    </row>
    <row r="367" spans="1:14" ht="30" customHeight="1">
      <c r="A367" s="116">
        <v>366</v>
      </c>
      <c r="B367" s="117" t="s">
        <v>190</v>
      </c>
      <c r="C367" s="117" t="s">
        <v>780</v>
      </c>
      <c r="D367" s="118" t="s">
        <v>68</v>
      </c>
      <c r="E367" s="119"/>
      <c r="F367" s="120">
        <v>1</v>
      </c>
      <c r="G367" s="120" t="s">
        <v>27</v>
      </c>
      <c r="H367" s="126" t="s">
        <v>781</v>
      </c>
      <c r="I367" s="122"/>
      <c r="J367" s="119"/>
      <c r="K367" s="120"/>
      <c r="L367" s="120"/>
      <c r="M367" s="123"/>
      <c r="N367" s="124"/>
    </row>
    <row r="368" spans="1:14" ht="30" customHeight="1">
      <c r="A368" s="116">
        <v>367</v>
      </c>
      <c r="B368" s="117" t="s">
        <v>782</v>
      </c>
      <c r="C368" s="117" t="s">
        <v>783</v>
      </c>
      <c r="D368" s="118" t="s">
        <v>72</v>
      </c>
      <c r="E368" s="119"/>
      <c r="F368" s="120">
        <v>1</v>
      </c>
      <c r="G368" s="120" t="s">
        <v>34</v>
      </c>
      <c r="H368" s="127" t="s">
        <v>122</v>
      </c>
      <c r="I368" s="122"/>
      <c r="J368" s="119"/>
      <c r="K368" s="120"/>
      <c r="L368" s="120"/>
      <c r="M368" s="123"/>
      <c r="N368" s="124"/>
    </row>
    <row r="369" spans="1:14" ht="30" customHeight="1">
      <c r="A369" s="116">
        <v>368</v>
      </c>
      <c r="B369" s="117" t="s">
        <v>753</v>
      </c>
      <c r="C369" s="117" t="s">
        <v>784</v>
      </c>
      <c r="D369" s="118" t="s">
        <v>61</v>
      </c>
      <c r="E369" s="119"/>
      <c r="F369" s="120">
        <v>1</v>
      </c>
      <c r="G369" s="120" t="s">
        <v>32</v>
      </c>
      <c r="H369" s="127" t="s">
        <v>138</v>
      </c>
      <c r="I369" s="122"/>
      <c r="J369" s="119"/>
      <c r="K369" s="120"/>
      <c r="L369" s="120"/>
      <c r="M369" s="123"/>
      <c r="N369" s="124"/>
    </row>
    <row r="370" spans="1:14" ht="30" customHeight="1">
      <c r="A370" s="116">
        <v>369</v>
      </c>
      <c r="B370" s="117" t="s">
        <v>785</v>
      </c>
      <c r="C370" s="117" t="s">
        <v>786</v>
      </c>
      <c r="D370" s="118" t="s">
        <v>61</v>
      </c>
      <c r="E370" s="119">
        <v>1</v>
      </c>
      <c r="F370" s="120"/>
      <c r="G370" s="120"/>
      <c r="H370" s="127"/>
      <c r="I370" s="122"/>
      <c r="J370" s="119"/>
      <c r="K370" s="120"/>
      <c r="L370" s="120"/>
      <c r="M370" s="123"/>
      <c r="N370" s="124"/>
    </row>
    <row r="371" spans="1:14" ht="30" customHeight="1">
      <c r="A371" s="116">
        <v>370</v>
      </c>
      <c r="B371" s="117" t="s">
        <v>787</v>
      </c>
      <c r="C371" s="117" t="s">
        <v>788</v>
      </c>
      <c r="D371" s="118" t="s">
        <v>61</v>
      </c>
      <c r="E371" s="119"/>
      <c r="F371" s="120">
        <v>1</v>
      </c>
      <c r="G371" s="120" t="s">
        <v>32</v>
      </c>
      <c r="H371" s="121" t="s">
        <v>138</v>
      </c>
      <c r="I371" s="122"/>
      <c r="J371" s="119"/>
      <c r="K371" s="120"/>
      <c r="L371" s="120"/>
      <c r="M371" s="123"/>
      <c r="N371" s="124"/>
    </row>
    <row r="372" spans="1:14" ht="30" customHeight="1">
      <c r="A372" s="116">
        <v>371</v>
      </c>
      <c r="B372" s="117" t="s">
        <v>789</v>
      </c>
      <c r="C372" s="117" t="s">
        <v>790</v>
      </c>
      <c r="D372" s="118" t="s">
        <v>61</v>
      </c>
      <c r="E372" s="119"/>
      <c r="F372" s="120">
        <v>1</v>
      </c>
      <c r="G372" s="120" t="s">
        <v>27</v>
      </c>
      <c r="H372" s="127" t="s">
        <v>791</v>
      </c>
      <c r="I372" s="122"/>
      <c r="J372" s="119"/>
      <c r="K372" s="120"/>
      <c r="L372" s="120"/>
      <c r="M372" s="123"/>
      <c r="N372" s="124"/>
    </row>
    <row r="373" spans="1:14" ht="30" customHeight="1">
      <c r="A373" s="116">
        <v>372</v>
      </c>
      <c r="B373" s="117" t="s">
        <v>792</v>
      </c>
      <c r="C373" s="117" t="s">
        <v>793</v>
      </c>
      <c r="D373" s="118" t="s">
        <v>68</v>
      </c>
      <c r="E373" s="119"/>
      <c r="F373" s="120">
        <v>1</v>
      </c>
      <c r="G373" s="120" t="s">
        <v>27</v>
      </c>
      <c r="H373" s="130" t="s">
        <v>794</v>
      </c>
      <c r="I373" s="122"/>
      <c r="J373" s="119"/>
      <c r="K373" s="120"/>
      <c r="L373" s="120"/>
      <c r="M373" s="123"/>
      <c r="N373" s="124"/>
    </row>
    <row r="374" spans="1:14" ht="30" customHeight="1">
      <c r="A374" s="116">
        <v>373</v>
      </c>
      <c r="B374" s="117" t="s">
        <v>795</v>
      </c>
      <c r="C374" s="117" t="s">
        <v>796</v>
      </c>
      <c r="D374" s="118" t="s">
        <v>77</v>
      </c>
      <c r="E374" s="119">
        <v>1</v>
      </c>
      <c r="F374" s="120"/>
      <c r="G374" s="120"/>
      <c r="H374" s="121"/>
      <c r="I374" s="122"/>
      <c r="J374" s="119">
        <v>1</v>
      </c>
      <c r="K374" s="120"/>
      <c r="L374" s="120"/>
      <c r="M374" s="123"/>
      <c r="N374" s="124"/>
    </row>
    <row r="375" spans="1:14" ht="30" customHeight="1">
      <c r="A375" s="116">
        <v>374</v>
      </c>
      <c r="B375" s="117" t="s">
        <v>73</v>
      </c>
      <c r="C375" s="117" t="s">
        <v>797</v>
      </c>
      <c r="D375" s="118" t="s">
        <v>103</v>
      </c>
      <c r="E375" s="119">
        <v>1</v>
      </c>
      <c r="F375" s="120"/>
      <c r="G375" s="120"/>
      <c r="H375" s="121"/>
      <c r="I375" s="122"/>
      <c r="J375" s="119"/>
      <c r="K375" s="120"/>
      <c r="L375" s="120"/>
      <c r="M375" s="123"/>
      <c r="N375" s="124"/>
    </row>
    <row r="376" spans="1:14" ht="30" customHeight="1">
      <c r="A376" s="116">
        <v>375</v>
      </c>
      <c r="B376" s="117" t="s">
        <v>798</v>
      </c>
      <c r="C376" s="117" t="s">
        <v>799</v>
      </c>
      <c r="D376" s="118" t="s">
        <v>77</v>
      </c>
      <c r="E376" s="119"/>
      <c r="F376" s="120">
        <v>1</v>
      </c>
      <c r="G376" s="120" t="s">
        <v>32</v>
      </c>
      <c r="H376" s="127" t="s">
        <v>138</v>
      </c>
      <c r="I376" s="122"/>
      <c r="J376" s="119"/>
      <c r="K376" s="120"/>
      <c r="L376" s="120"/>
      <c r="M376" s="123"/>
      <c r="N376" s="124"/>
    </row>
    <row r="377" spans="1:14" ht="30" customHeight="1">
      <c r="A377" s="116">
        <v>376</v>
      </c>
      <c r="B377" s="117" t="s">
        <v>800</v>
      </c>
      <c r="C377" s="117" t="s">
        <v>801</v>
      </c>
      <c r="D377" s="118" t="s">
        <v>77</v>
      </c>
      <c r="E377" s="119">
        <v>1</v>
      </c>
      <c r="F377" s="120"/>
      <c r="G377" s="120"/>
      <c r="H377" s="127"/>
      <c r="I377" s="122"/>
      <c r="J377" s="119"/>
      <c r="K377" s="120"/>
      <c r="L377" s="120"/>
      <c r="M377" s="123"/>
      <c r="N377" s="124"/>
    </row>
    <row r="378" spans="1:14" ht="30" customHeight="1">
      <c r="A378" s="116">
        <v>377</v>
      </c>
      <c r="B378" s="117" t="s">
        <v>792</v>
      </c>
      <c r="C378" s="117" t="s">
        <v>802</v>
      </c>
      <c r="D378" s="118" t="s">
        <v>68</v>
      </c>
      <c r="E378" s="119"/>
      <c r="F378" s="120">
        <v>1</v>
      </c>
      <c r="G378" s="120" t="s">
        <v>27</v>
      </c>
      <c r="H378" s="126" t="s">
        <v>803</v>
      </c>
      <c r="I378" s="122"/>
      <c r="J378" s="119"/>
      <c r="K378" s="120"/>
      <c r="L378" s="120"/>
      <c r="M378" s="123"/>
      <c r="N378" s="124"/>
    </row>
    <row r="379" spans="1:14" ht="30" customHeight="1">
      <c r="A379" s="116">
        <v>378</v>
      </c>
      <c r="B379" s="117" t="s">
        <v>79</v>
      </c>
      <c r="C379" s="117" t="s">
        <v>804</v>
      </c>
      <c r="D379" s="118" t="s">
        <v>68</v>
      </c>
      <c r="E379" s="119">
        <v>1</v>
      </c>
      <c r="F379" s="120"/>
      <c r="G379" s="120"/>
      <c r="H379" s="121"/>
      <c r="I379" s="122"/>
      <c r="J379" s="119"/>
      <c r="K379" s="120"/>
      <c r="L379" s="120"/>
      <c r="M379" s="123"/>
      <c r="N379" s="124"/>
    </row>
    <row r="380" spans="1:14" ht="30" customHeight="1">
      <c r="A380" s="116">
        <v>379</v>
      </c>
      <c r="B380" s="117" t="s">
        <v>235</v>
      </c>
      <c r="C380" s="117" t="s">
        <v>805</v>
      </c>
      <c r="D380" s="118" t="s">
        <v>68</v>
      </c>
      <c r="E380" s="119"/>
      <c r="F380" s="120">
        <v>1</v>
      </c>
      <c r="G380" s="120" t="s">
        <v>27</v>
      </c>
      <c r="H380" s="127" t="s">
        <v>806</v>
      </c>
      <c r="I380" s="122"/>
      <c r="J380" s="119"/>
      <c r="K380" s="120"/>
      <c r="L380" s="120"/>
      <c r="M380" s="123"/>
      <c r="N380" s="124"/>
    </row>
    <row r="381" spans="1:14" ht="30" customHeight="1">
      <c r="A381" s="116">
        <v>380</v>
      </c>
      <c r="B381" s="117" t="s">
        <v>235</v>
      </c>
      <c r="C381" s="117" t="s">
        <v>807</v>
      </c>
      <c r="D381" s="118" t="s">
        <v>68</v>
      </c>
      <c r="E381" s="119"/>
      <c r="F381" s="120">
        <v>1</v>
      </c>
      <c r="G381" s="120" t="s">
        <v>27</v>
      </c>
      <c r="H381" s="126" t="s">
        <v>808</v>
      </c>
      <c r="I381" s="122"/>
      <c r="J381" s="119"/>
      <c r="K381" s="120"/>
      <c r="L381" s="120"/>
      <c r="M381" s="123"/>
      <c r="N381" s="124"/>
    </row>
    <row r="382" spans="1:14" ht="30" customHeight="1">
      <c r="A382" s="116">
        <v>381</v>
      </c>
      <c r="B382" s="117" t="s">
        <v>559</v>
      </c>
      <c r="C382" s="117" t="s">
        <v>809</v>
      </c>
      <c r="D382" s="118" t="s">
        <v>68</v>
      </c>
      <c r="E382" s="119">
        <v>1</v>
      </c>
      <c r="F382" s="120"/>
      <c r="G382" s="120"/>
      <c r="H382" s="121"/>
      <c r="I382" s="122"/>
      <c r="J382" s="119"/>
      <c r="K382" s="120"/>
      <c r="L382" s="120"/>
      <c r="M382" s="123"/>
      <c r="N382" s="124"/>
    </row>
    <row r="383" spans="1:14" ht="30" customHeight="1">
      <c r="A383" s="116">
        <v>382</v>
      </c>
      <c r="B383" s="117" t="s">
        <v>259</v>
      </c>
      <c r="C383" s="117" t="s">
        <v>810</v>
      </c>
      <c r="D383" s="118" t="s">
        <v>68</v>
      </c>
      <c r="E383" s="119"/>
      <c r="F383" s="120">
        <v>1</v>
      </c>
      <c r="G383" s="120" t="s">
        <v>27</v>
      </c>
      <c r="H383" s="126" t="s">
        <v>811</v>
      </c>
      <c r="I383" s="122"/>
      <c r="J383" s="119"/>
      <c r="K383" s="120"/>
      <c r="L383" s="120"/>
      <c r="M383" s="123"/>
      <c r="N383" s="124"/>
    </row>
    <row r="384" spans="1:14" ht="30" customHeight="1">
      <c r="A384" s="116">
        <v>383</v>
      </c>
      <c r="B384" s="117" t="s">
        <v>812</v>
      </c>
      <c r="C384" s="117" t="s">
        <v>813</v>
      </c>
      <c r="D384" s="118" t="s">
        <v>68</v>
      </c>
      <c r="E384" s="119">
        <v>1</v>
      </c>
      <c r="F384" s="120"/>
      <c r="G384" s="120"/>
      <c r="H384" s="126"/>
      <c r="I384" s="122"/>
      <c r="J384" s="119"/>
      <c r="K384" s="120"/>
      <c r="L384" s="120"/>
      <c r="M384" s="123"/>
      <c r="N384" s="124"/>
    </row>
    <row r="385" spans="1:14" ht="30" customHeight="1">
      <c r="A385" s="116">
        <v>384</v>
      </c>
      <c r="B385" s="117" t="s">
        <v>814</v>
      </c>
      <c r="C385" s="117" t="s">
        <v>815</v>
      </c>
      <c r="D385" s="118" t="s">
        <v>61</v>
      </c>
      <c r="E385" s="119"/>
      <c r="F385" s="120">
        <v>1</v>
      </c>
      <c r="G385" s="120" t="s">
        <v>34</v>
      </c>
      <c r="H385" s="127" t="s">
        <v>125</v>
      </c>
      <c r="I385" s="122"/>
      <c r="J385" s="119"/>
      <c r="K385" s="120"/>
      <c r="L385" s="120"/>
      <c r="M385" s="123"/>
      <c r="N385" s="124"/>
    </row>
    <row r="386" spans="1:14" ht="30" customHeight="1">
      <c r="A386" s="116">
        <v>385</v>
      </c>
      <c r="B386" s="117" t="s">
        <v>816</v>
      </c>
      <c r="C386" s="117" t="s">
        <v>817</v>
      </c>
      <c r="D386" s="118" t="s">
        <v>68</v>
      </c>
      <c r="E386" s="119"/>
      <c r="F386" s="120">
        <v>1</v>
      </c>
      <c r="G386" s="120" t="s">
        <v>34</v>
      </c>
      <c r="H386" s="127" t="s">
        <v>221</v>
      </c>
      <c r="I386" s="122"/>
      <c r="J386" s="119"/>
      <c r="K386" s="120"/>
      <c r="L386" s="120"/>
      <c r="M386" s="123"/>
      <c r="N386" s="124"/>
    </row>
    <row r="387" spans="1:14" ht="30" customHeight="1">
      <c r="A387" s="116">
        <v>386</v>
      </c>
      <c r="B387" s="117" t="s">
        <v>136</v>
      </c>
      <c r="C387" s="117" t="s">
        <v>818</v>
      </c>
      <c r="D387" s="118" t="s">
        <v>68</v>
      </c>
      <c r="E387" s="119"/>
      <c r="F387" s="120">
        <v>1</v>
      </c>
      <c r="G387" s="120" t="s">
        <v>32</v>
      </c>
      <c r="H387" s="126" t="s">
        <v>819</v>
      </c>
      <c r="I387" s="122"/>
      <c r="J387" s="119"/>
      <c r="K387" s="120"/>
      <c r="L387" s="120"/>
      <c r="M387" s="123"/>
      <c r="N387" s="124"/>
    </row>
    <row r="388" spans="1:14" ht="30" customHeight="1">
      <c r="A388" s="116">
        <v>387</v>
      </c>
      <c r="B388" s="117" t="s">
        <v>820</v>
      </c>
      <c r="C388" s="117" t="s">
        <v>821</v>
      </c>
      <c r="D388" s="118" t="s">
        <v>61</v>
      </c>
      <c r="E388" s="119"/>
      <c r="F388" s="120">
        <v>1</v>
      </c>
      <c r="G388" s="120" t="s">
        <v>34</v>
      </c>
      <c r="H388" s="127" t="s">
        <v>125</v>
      </c>
      <c r="I388" s="122"/>
      <c r="J388" s="119"/>
      <c r="K388" s="120"/>
      <c r="L388" s="120"/>
      <c r="M388" s="123"/>
      <c r="N388" s="124"/>
    </row>
    <row r="389" spans="1:14" ht="30" customHeight="1">
      <c r="A389" s="116">
        <v>388</v>
      </c>
      <c r="B389" s="117" t="s">
        <v>240</v>
      </c>
      <c r="C389" s="117" t="s">
        <v>822</v>
      </c>
      <c r="D389" s="118" t="s">
        <v>103</v>
      </c>
      <c r="E389" s="119">
        <v>1</v>
      </c>
      <c r="F389" s="120"/>
      <c r="G389" s="120"/>
      <c r="H389" s="121"/>
      <c r="I389" s="122"/>
      <c r="J389" s="119"/>
      <c r="K389" s="120"/>
      <c r="L389" s="120"/>
      <c r="M389" s="123"/>
      <c r="N389" s="124"/>
    </row>
    <row r="390" spans="1:14" ht="30" customHeight="1">
      <c r="A390" s="116">
        <v>389</v>
      </c>
      <c r="B390" s="117" t="s">
        <v>240</v>
      </c>
      <c r="C390" s="117" t="s">
        <v>823</v>
      </c>
      <c r="D390" s="118" t="s">
        <v>61</v>
      </c>
      <c r="E390" s="119"/>
      <c r="F390" s="120">
        <v>1</v>
      </c>
      <c r="G390" s="120" t="s">
        <v>27</v>
      </c>
      <c r="H390" s="121" t="s">
        <v>824</v>
      </c>
      <c r="I390" s="122"/>
      <c r="J390" s="119"/>
      <c r="K390" s="120"/>
      <c r="L390" s="120"/>
      <c r="M390" s="123"/>
      <c r="N390" s="124"/>
    </row>
    <row r="391" spans="1:14" ht="30" customHeight="1">
      <c r="A391" s="116">
        <v>390</v>
      </c>
      <c r="B391" s="117" t="s">
        <v>825</v>
      </c>
      <c r="C391" s="117" t="s">
        <v>826</v>
      </c>
      <c r="D391" s="118" t="s">
        <v>68</v>
      </c>
      <c r="E391" s="119"/>
      <c r="F391" s="120">
        <v>1</v>
      </c>
      <c r="G391" s="120" t="s">
        <v>34</v>
      </c>
      <c r="H391" s="121" t="s">
        <v>125</v>
      </c>
      <c r="I391" s="122"/>
      <c r="J391" s="119"/>
      <c r="K391" s="120"/>
      <c r="L391" s="120"/>
      <c r="M391" s="123"/>
      <c r="N391" s="124"/>
    </row>
    <row r="392" spans="1:14" ht="30" customHeight="1">
      <c r="A392" s="116">
        <v>391</v>
      </c>
      <c r="B392" s="117" t="s">
        <v>259</v>
      </c>
      <c r="C392" s="117" t="s">
        <v>827</v>
      </c>
      <c r="D392" s="118" t="s">
        <v>68</v>
      </c>
      <c r="E392" s="119">
        <v>1</v>
      </c>
      <c r="F392" s="120"/>
      <c r="G392" s="120"/>
      <c r="H392" s="127"/>
      <c r="I392" s="122"/>
      <c r="J392" s="119">
        <v>1</v>
      </c>
      <c r="K392" s="120"/>
      <c r="L392" s="120"/>
      <c r="M392" s="123"/>
      <c r="N392" s="124"/>
    </row>
    <row r="393" spans="1:14" ht="30" customHeight="1">
      <c r="A393" s="116">
        <v>392</v>
      </c>
      <c r="B393" s="117" t="s">
        <v>92</v>
      </c>
      <c r="C393" s="117" t="s">
        <v>828</v>
      </c>
      <c r="D393" s="118" t="s">
        <v>68</v>
      </c>
      <c r="E393" s="119"/>
      <c r="F393" s="120">
        <v>1</v>
      </c>
      <c r="G393" s="120" t="s">
        <v>27</v>
      </c>
      <c r="H393" s="127" t="s">
        <v>97</v>
      </c>
      <c r="I393" s="122"/>
      <c r="J393" s="119"/>
      <c r="K393" s="120"/>
      <c r="L393" s="120"/>
      <c r="M393" s="123"/>
      <c r="N393" s="124"/>
    </row>
    <row r="394" spans="1:14" ht="30" customHeight="1">
      <c r="A394" s="116">
        <v>393</v>
      </c>
      <c r="B394" s="117" t="s">
        <v>114</v>
      </c>
      <c r="C394" s="117" t="s">
        <v>829</v>
      </c>
      <c r="D394" s="118" t="s">
        <v>61</v>
      </c>
      <c r="E394" s="119"/>
      <c r="F394" s="120">
        <v>1</v>
      </c>
      <c r="G394" s="120" t="s">
        <v>34</v>
      </c>
      <c r="H394" s="127" t="s">
        <v>498</v>
      </c>
      <c r="I394" s="122"/>
      <c r="J394" s="119"/>
      <c r="K394" s="120"/>
      <c r="L394" s="120"/>
      <c r="M394" s="123"/>
      <c r="N394" s="124"/>
    </row>
    <row r="395" spans="1:14" ht="30" customHeight="1">
      <c r="A395" s="116">
        <v>394</v>
      </c>
      <c r="B395" s="117" t="s">
        <v>190</v>
      </c>
      <c r="C395" s="117" t="s">
        <v>830</v>
      </c>
      <c r="D395" s="118" t="s">
        <v>68</v>
      </c>
      <c r="E395" s="119"/>
      <c r="F395" s="120">
        <v>1</v>
      </c>
      <c r="G395" s="120" t="s">
        <v>32</v>
      </c>
      <c r="H395" s="121" t="s">
        <v>831</v>
      </c>
      <c r="I395" s="122"/>
      <c r="J395" s="119"/>
      <c r="K395" s="120"/>
      <c r="L395" s="120"/>
      <c r="M395" s="123"/>
      <c r="N395" s="124"/>
    </row>
    <row r="396" spans="1:14" ht="30" customHeight="1">
      <c r="A396" s="116">
        <v>395</v>
      </c>
      <c r="B396" s="117" t="s">
        <v>321</v>
      </c>
      <c r="C396" s="117" t="s">
        <v>832</v>
      </c>
      <c r="D396" s="118" t="s">
        <v>77</v>
      </c>
      <c r="E396" s="119"/>
      <c r="F396" s="120">
        <v>1</v>
      </c>
      <c r="G396" s="120" t="s">
        <v>32</v>
      </c>
      <c r="H396" s="127" t="s">
        <v>831</v>
      </c>
      <c r="I396" s="122"/>
      <c r="J396" s="119"/>
      <c r="K396" s="120"/>
      <c r="L396" s="120"/>
      <c r="M396" s="123"/>
      <c r="N396" s="124"/>
    </row>
    <row r="397" spans="1:14" ht="30" customHeight="1">
      <c r="A397" s="116">
        <v>396</v>
      </c>
      <c r="B397" s="117" t="s">
        <v>190</v>
      </c>
      <c r="C397" s="117" t="s">
        <v>833</v>
      </c>
      <c r="D397" s="118" t="s">
        <v>68</v>
      </c>
      <c r="E397" s="119"/>
      <c r="F397" s="120">
        <v>1</v>
      </c>
      <c r="G397" s="120" t="s">
        <v>27</v>
      </c>
      <c r="H397" s="126" t="s">
        <v>834</v>
      </c>
      <c r="I397" s="122"/>
      <c r="J397" s="119"/>
      <c r="K397" s="120"/>
      <c r="L397" s="120"/>
      <c r="M397" s="123"/>
      <c r="N397" s="124"/>
    </row>
    <row r="398" spans="1:14" ht="30" customHeight="1">
      <c r="A398" s="116">
        <v>397</v>
      </c>
      <c r="B398" s="117" t="s">
        <v>235</v>
      </c>
      <c r="C398" s="117" t="s">
        <v>835</v>
      </c>
      <c r="D398" s="118" t="s">
        <v>68</v>
      </c>
      <c r="E398" s="119">
        <v>1</v>
      </c>
      <c r="F398" s="120"/>
      <c r="G398" s="120"/>
      <c r="H398" s="121"/>
      <c r="I398" s="122"/>
      <c r="J398" s="119">
        <v>1</v>
      </c>
      <c r="K398" s="120"/>
      <c r="L398" s="120"/>
      <c r="M398" s="123"/>
      <c r="N398" s="124"/>
    </row>
    <row r="399" spans="1:14" ht="30" customHeight="1">
      <c r="A399" s="116">
        <v>398</v>
      </c>
      <c r="B399" s="117" t="s">
        <v>836</v>
      </c>
      <c r="C399" s="117" t="s">
        <v>837</v>
      </c>
      <c r="D399" s="118" t="s">
        <v>77</v>
      </c>
      <c r="E399" s="119"/>
      <c r="F399" s="120">
        <v>1</v>
      </c>
      <c r="G399" s="120" t="s">
        <v>34</v>
      </c>
      <c r="H399" s="121" t="s">
        <v>125</v>
      </c>
      <c r="I399" s="122"/>
      <c r="J399" s="119"/>
      <c r="K399" s="120"/>
      <c r="L399" s="120"/>
      <c r="M399" s="123"/>
      <c r="N399" s="124"/>
    </row>
    <row r="400" spans="1:14" ht="30" customHeight="1">
      <c r="A400" s="116">
        <v>399</v>
      </c>
      <c r="B400" s="117" t="s">
        <v>144</v>
      </c>
      <c r="C400" s="117" t="s">
        <v>838</v>
      </c>
      <c r="D400" s="118" t="s">
        <v>68</v>
      </c>
      <c r="E400" s="119"/>
      <c r="F400" s="120">
        <v>1</v>
      </c>
      <c r="G400" s="120" t="s">
        <v>27</v>
      </c>
      <c r="H400" s="127" t="s">
        <v>839</v>
      </c>
      <c r="I400" s="122"/>
      <c r="J400" s="119"/>
      <c r="K400" s="120"/>
      <c r="L400" s="120"/>
      <c r="M400" s="123"/>
      <c r="N400" s="124"/>
    </row>
    <row r="401" spans="1:14" ht="30" customHeight="1">
      <c r="A401" s="116">
        <v>400</v>
      </c>
      <c r="B401" s="117" t="s">
        <v>840</v>
      </c>
      <c r="C401" s="117" t="s">
        <v>841</v>
      </c>
      <c r="D401" s="118" t="s">
        <v>68</v>
      </c>
      <c r="E401" s="119"/>
      <c r="F401" s="120">
        <v>1</v>
      </c>
      <c r="G401" s="120" t="s">
        <v>32</v>
      </c>
      <c r="H401" s="127" t="s">
        <v>138</v>
      </c>
      <c r="I401" s="122"/>
      <c r="J401" s="119"/>
      <c r="K401" s="120"/>
      <c r="L401" s="120"/>
      <c r="M401" s="123"/>
      <c r="N401" s="124"/>
    </row>
    <row r="402" spans="1:14" ht="30" customHeight="1">
      <c r="A402" s="116">
        <v>401</v>
      </c>
      <c r="B402" s="117" t="s">
        <v>842</v>
      </c>
      <c r="C402" s="117" t="s">
        <v>843</v>
      </c>
      <c r="D402" s="118" t="s">
        <v>72</v>
      </c>
      <c r="E402" s="119"/>
      <c r="F402" s="120">
        <v>1</v>
      </c>
      <c r="G402" s="120" t="s">
        <v>34</v>
      </c>
      <c r="H402" s="127" t="s">
        <v>122</v>
      </c>
      <c r="I402" s="122"/>
      <c r="J402" s="119"/>
      <c r="K402" s="120"/>
      <c r="L402" s="120"/>
      <c r="M402" s="123"/>
      <c r="N402" s="124"/>
    </row>
    <row r="403" spans="1:14" ht="30" customHeight="1">
      <c r="A403" s="116">
        <v>402</v>
      </c>
      <c r="B403" s="117" t="s">
        <v>844</v>
      </c>
      <c r="C403" s="117" t="s">
        <v>845</v>
      </c>
      <c r="D403" s="118" t="s">
        <v>68</v>
      </c>
      <c r="E403" s="119"/>
      <c r="F403" s="120">
        <v>1</v>
      </c>
      <c r="G403" s="120" t="s">
        <v>32</v>
      </c>
      <c r="H403" s="121" t="s">
        <v>846</v>
      </c>
      <c r="I403" s="122"/>
      <c r="J403" s="119"/>
      <c r="K403" s="120"/>
      <c r="L403" s="120"/>
      <c r="M403" s="123"/>
      <c r="N403" s="124"/>
    </row>
    <row r="404" spans="1:14" ht="30" customHeight="1">
      <c r="A404" s="116">
        <v>403</v>
      </c>
      <c r="B404" s="117" t="s">
        <v>847</v>
      </c>
      <c r="C404" s="117" t="s">
        <v>848</v>
      </c>
      <c r="D404" s="118" t="s">
        <v>68</v>
      </c>
      <c r="E404" s="119"/>
      <c r="F404" s="120">
        <v>1</v>
      </c>
      <c r="G404" s="120" t="s">
        <v>34</v>
      </c>
      <c r="H404" s="127" t="s">
        <v>125</v>
      </c>
      <c r="I404" s="122"/>
      <c r="J404" s="119"/>
      <c r="K404" s="120"/>
      <c r="L404" s="120"/>
      <c r="M404" s="123"/>
      <c r="N404" s="124"/>
    </row>
    <row r="405" spans="1:14" ht="30" customHeight="1">
      <c r="A405" s="116">
        <v>404</v>
      </c>
      <c r="B405" s="117" t="s">
        <v>849</v>
      </c>
      <c r="C405" s="117" t="s">
        <v>850</v>
      </c>
      <c r="D405" s="118" t="s">
        <v>61</v>
      </c>
      <c r="E405" s="119">
        <v>1</v>
      </c>
      <c r="F405" s="120"/>
      <c r="G405" s="120"/>
      <c r="H405" s="126"/>
      <c r="I405" s="122"/>
      <c r="J405" s="119"/>
      <c r="K405" s="120"/>
      <c r="L405" s="120"/>
      <c r="M405" s="123"/>
      <c r="N405" s="124"/>
    </row>
    <row r="406" spans="1:14" ht="30" customHeight="1">
      <c r="A406" s="116">
        <v>405</v>
      </c>
      <c r="B406" s="117" t="s">
        <v>851</v>
      </c>
      <c r="C406" s="117" t="s">
        <v>852</v>
      </c>
      <c r="D406" s="118" t="s">
        <v>68</v>
      </c>
      <c r="E406" s="119"/>
      <c r="F406" s="120">
        <v>1</v>
      </c>
      <c r="G406" s="120" t="s">
        <v>34</v>
      </c>
      <c r="H406" s="121" t="s">
        <v>772</v>
      </c>
      <c r="I406" s="122"/>
      <c r="J406" s="119"/>
      <c r="K406" s="120"/>
      <c r="L406" s="120"/>
      <c r="M406" s="123"/>
      <c r="N406" s="124"/>
    </row>
    <row r="407" spans="1:14" ht="30" customHeight="1">
      <c r="A407" s="116">
        <v>406</v>
      </c>
      <c r="B407" s="117" t="s">
        <v>347</v>
      </c>
      <c r="C407" s="117" t="s">
        <v>853</v>
      </c>
      <c r="D407" s="118" t="s">
        <v>61</v>
      </c>
      <c r="E407" s="119">
        <v>1</v>
      </c>
      <c r="F407" s="120"/>
      <c r="G407" s="120"/>
      <c r="H407" s="121"/>
      <c r="I407" s="122"/>
      <c r="J407" s="119"/>
      <c r="K407" s="120"/>
      <c r="L407" s="120"/>
      <c r="M407" s="123"/>
      <c r="N407" s="124"/>
    </row>
    <row r="408" spans="1:14" ht="30" customHeight="1">
      <c r="A408" s="116">
        <v>407</v>
      </c>
      <c r="B408" s="117" t="s">
        <v>190</v>
      </c>
      <c r="C408" s="117" t="s">
        <v>854</v>
      </c>
      <c r="D408" s="118" t="s">
        <v>68</v>
      </c>
      <c r="E408" s="119">
        <v>1</v>
      </c>
      <c r="F408" s="120"/>
      <c r="G408" s="120"/>
      <c r="H408" s="127"/>
      <c r="I408" s="122"/>
      <c r="J408" s="119"/>
      <c r="K408" s="120"/>
      <c r="L408" s="120"/>
      <c r="M408" s="123"/>
      <c r="N408" s="124"/>
    </row>
    <row r="409" spans="1:14" ht="30" customHeight="1">
      <c r="A409" s="116">
        <v>408</v>
      </c>
      <c r="B409" s="117" t="s">
        <v>190</v>
      </c>
      <c r="C409" s="117" t="s">
        <v>855</v>
      </c>
      <c r="D409" s="118" t="s">
        <v>68</v>
      </c>
      <c r="E409" s="119">
        <v>1</v>
      </c>
      <c r="F409" s="120"/>
      <c r="G409" s="120"/>
      <c r="H409" s="127"/>
      <c r="I409" s="122"/>
      <c r="J409" s="119"/>
      <c r="K409" s="120"/>
      <c r="L409" s="120"/>
      <c r="M409" s="123"/>
      <c r="N409" s="124"/>
    </row>
    <row r="410" spans="1:14" ht="30" customHeight="1">
      <c r="A410" s="116">
        <v>409</v>
      </c>
      <c r="B410" s="117" t="s">
        <v>856</v>
      </c>
      <c r="C410" s="117" t="s">
        <v>857</v>
      </c>
      <c r="D410" s="118" t="s">
        <v>72</v>
      </c>
      <c r="E410" s="119"/>
      <c r="F410" s="120">
        <v>1</v>
      </c>
      <c r="G410" s="120" t="s">
        <v>27</v>
      </c>
      <c r="H410" s="127" t="s">
        <v>858</v>
      </c>
      <c r="I410" s="122"/>
      <c r="J410" s="119"/>
      <c r="K410" s="120"/>
      <c r="L410" s="120"/>
      <c r="M410" s="123"/>
      <c r="N410" s="124"/>
    </row>
    <row r="411" spans="1:14" ht="30" customHeight="1">
      <c r="A411" s="116">
        <v>410</v>
      </c>
      <c r="B411" s="117" t="s">
        <v>522</v>
      </c>
      <c r="C411" s="117" t="s">
        <v>859</v>
      </c>
      <c r="D411" s="118" t="s">
        <v>61</v>
      </c>
      <c r="E411" s="119">
        <v>1</v>
      </c>
      <c r="F411" s="120"/>
      <c r="G411" s="120"/>
      <c r="H411" s="121"/>
      <c r="I411" s="122"/>
      <c r="J411" s="119"/>
      <c r="K411" s="120"/>
      <c r="L411" s="120"/>
      <c r="M411" s="123"/>
      <c r="N411" s="124"/>
    </row>
    <row r="412" spans="1:14" ht="30" customHeight="1">
      <c r="A412" s="116">
        <v>411</v>
      </c>
      <c r="B412" s="117" t="s">
        <v>518</v>
      </c>
      <c r="C412" s="117" t="s">
        <v>860</v>
      </c>
      <c r="D412" s="118" t="s">
        <v>61</v>
      </c>
      <c r="E412" s="119"/>
      <c r="F412" s="120">
        <v>1</v>
      </c>
      <c r="G412" s="120" t="s">
        <v>32</v>
      </c>
      <c r="H412" s="127" t="s">
        <v>138</v>
      </c>
      <c r="I412" s="122"/>
      <c r="J412" s="119"/>
      <c r="K412" s="120"/>
      <c r="L412" s="120"/>
      <c r="M412" s="123"/>
      <c r="N412" s="124"/>
    </row>
    <row r="413" spans="1:14" ht="30" customHeight="1">
      <c r="A413" s="116">
        <v>412</v>
      </c>
      <c r="B413" s="117" t="s">
        <v>861</v>
      </c>
      <c r="C413" s="117" t="s">
        <v>862</v>
      </c>
      <c r="D413" s="118" t="s">
        <v>77</v>
      </c>
      <c r="E413" s="119"/>
      <c r="F413" s="120">
        <v>1</v>
      </c>
      <c r="G413" s="120" t="s">
        <v>27</v>
      </c>
      <c r="H413" s="121" t="s">
        <v>863</v>
      </c>
      <c r="I413" s="122"/>
      <c r="J413" s="119"/>
      <c r="K413" s="120"/>
      <c r="L413" s="120"/>
      <c r="M413" s="123"/>
      <c r="N413" s="124"/>
    </row>
    <row r="414" spans="1:14" ht="30" customHeight="1">
      <c r="A414" s="116">
        <v>413</v>
      </c>
      <c r="B414" s="117" t="s">
        <v>250</v>
      </c>
      <c r="C414" s="117" t="s">
        <v>864</v>
      </c>
      <c r="D414" s="118" t="s">
        <v>72</v>
      </c>
      <c r="E414" s="119"/>
      <c r="F414" s="120">
        <v>1</v>
      </c>
      <c r="G414" s="120" t="s">
        <v>34</v>
      </c>
      <c r="H414" s="121" t="s">
        <v>122</v>
      </c>
      <c r="I414" s="122"/>
      <c r="J414" s="119"/>
      <c r="K414" s="120"/>
      <c r="L414" s="120"/>
      <c r="M414" s="123"/>
      <c r="N414" s="124"/>
    </row>
    <row r="415" spans="1:14" ht="30" customHeight="1">
      <c r="A415" s="116">
        <v>414</v>
      </c>
      <c r="B415" s="117" t="s">
        <v>753</v>
      </c>
      <c r="C415" s="117" t="s">
        <v>865</v>
      </c>
      <c r="D415" s="118" t="s">
        <v>77</v>
      </c>
      <c r="E415" s="119"/>
      <c r="F415" s="120">
        <v>1</v>
      </c>
      <c r="G415" s="120" t="s">
        <v>34</v>
      </c>
      <c r="H415" s="121" t="s">
        <v>122</v>
      </c>
      <c r="I415" s="122"/>
      <c r="J415" s="119"/>
      <c r="K415" s="120"/>
      <c r="L415" s="120"/>
      <c r="M415" s="123"/>
      <c r="N415" s="124"/>
    </row>
    <row r="416" spans="1:14" ht="30" customHeight="1">
      <c r="A416" s="116">
        <v>415</v>
      </c>
      <c r="B416" s="117" t="s">
        <v>866</v>
      </c>
      <c r="C416" s="117" t="s">
        <v>867</v>
      </c>
      <c r="D416" s="118" t="s">
        <v>72</v>
      </c>
      <c r="E416" s="119"/>
      <c r="F416" s="120">
        <v>1</v>
      </c>
      <c r="G416" s="120" t="s">
        <v>34</v>
      </c>
      <c r="H416" s="127" t="s">
        <v>122</v>
      </c>
      <c r="I416" s="122"/>
      <c r="J416" s="119"/>
      <c r="K416" s="120"/>
      <c r="L416" s="120"/>
      <c r="M416" s="123"/>
      <c r="N416" s="124"/>
    </row>
    <row r="417" spans="1:14" ht="30" customHeight="1">
      <c r="A417" s="116">
        <v>416</v>
      </c>
      <c r="B417" s="117" t="s">
        <v>485</v>
      </c>
      <c r="C417" s="117" t="s">
        <v>868</v>
      </c>
      <c r="D417" s="118" t="s">
        <v>68</v>
      </c>
      <c r="E417" s="119"/>
      <c r="F417" s="120">
        <v>1</v>
      </c>
      <c r="G417" s="120" t="s">
        <v>32</v>
      </c>
      <c r="H417" s="127" t="s">
        <v>138</v>
      </c>
      <c r="I417" s="122"/>
      <c r="J417" s="119"/>
      <c r="K417" s="120"/>
      <c r="L417" s="120"/>
      <c r="M417" s="123"/>
      <c r="N417" s="124"/>
    </row>
    <row r="418" spans="1:14" ht="30" customHeight="1">
      <c r="A418" s="116">
        <v>417</v>
      </c>
      <c r="B418" s="117" t="s">
        <v>494</v>
      </c>
      <c r="C418" s="117" t="s">
        <v>869</v>
      </c>
      <c r="D418" s="118" t="s">
        <v>61</v>
      </c>
      <c r="E418" s="119"/>
      <c r="F418" s="120">
        <v>1</v>
      </c>
      <c r="G418" s="120" t="s">
        <v>27</v>
      </c>
      <c r="H418" s="127" t="s">
        <v>870</v>
      </c>
      <c r="I418" s="122"/>
      <c r="J418" s="119"/>
      <c r="K418" s="120"/>
      <c r="L418" s="120"/>
      <c r="M418" s="123"/>
      <c r="N418" s="124"/>
    </row>
    <row r="419" spans="1:14" ht="30" customHeight="1">
      <c r="A419" s="116">
        <v>418</v>
      </c>
      <c r="B419" s="117" t="s">
        <v>866</v>
      </c>
      <c r="C419" s="117" t="s">
        <v>871</v>
      </c>
      <c r="D419" s="118" t="s">
        <v>61</v>
      </c>
      <c r="E419" s="119"/>
      <c r="F419" s="120">
        <v>1</v>
      </c>
      <c r="G419" s="120" t="s">
        <v>27</v>
      </c>
      <c r="H419" s="121" t="s">
        <v>872</v>
      </c>
      <c r="I419" s="122"/>
      <c r="J419" s="119"/>
      <c r="K419" s="120"/>
      <c r="L419" s="120"/>
      <c r="M419" s="123"/>
      <c r="N419" s="124"/>
    </row>
    <row r="420" spans="1:14" ht="30" customHeight="1">
      <c r="A420" s="116">
        <v>419</v>
      </c>
      <c r="B420" s="117" t="s">
        <v>873</v>
      </c>
      <c r="C420" s="117" t="s">
        <v>874</v>
      </c>
      <c r="D420" s="118" t="s">
        <v>68</v>
      </c>
      <c r="E420" s="119"/>
      <c r="F420" s="120">
        <v>1</v>
      </c>
      <c r="G420" s="120" t="s">
        <v>27</v>
      </c>
      <c r="H420" s="127" t="s">
        <v>97</v>
      </c>
      <c r="I420" s="122"/>
      <c r="J420" s="119"/>
      <c r="K420" s="120"/>
      <c r="L420" s="120"/>
      <c r="M420" s="123"/>
      <c r="N420" s="124"/>
    </row>
    <row r="421" spans="1:14" ht="30" customHeight="1">
      <c r="A421" s="116">
        <v>420</v>
      </c>
      <c r="B421" s="117" t="s">
        <v>259</v>
      </c>
      <c r="C421" s="117" t="s">
        <v>875</v>
      </c>
      <c r="D421" s="118" t="s">
        <v>68</v>
      </c>
      <c r="E421" s="119"/>
      <c r="F421" s="120">
        <v>1</v>
      </c>
      <c r="G421" s="120" t="s">
        <v>32</v>
      </c>
      <c r="H421" s="121" t="s">
        <v>138</v>
      </c>
      <c r="I421" s="122"/>
      <c r="J421" s="119"/>
      <c r="K421" s="120"/>
      <c r="L421" s="120"/>
      <c r="M421" s="123"/>
      <c r="N421" s="124"/>
    </row>
    <row r="422" spans="1:14" ht="30" customHeight="1">
      <c r="A422" s="116">
        <v>421</v>
      </c>
      <c r="B422" s="117" t="s">
        <v>876</v>
      </c>
      <c r="C422" s="117" t="s">
        <v>877</v>
      </c>
      <c r="D422" s="118" t="s">
        <v>72</v>
      </c>
      <c r="E422" s="119"/>
      <c r="F422" s="120">
        <v>1</v>
      </c>
      <c r="G422" s="120" t="s">
        <v>34</v>
      </c>
      <c r="H422" s="121" t="s">
        <v>122</v>
      </c>
      <c r="I422" s="122"/>
      <c r="J422" s="119"/>
      <c r="K422" s="120"/>
      <c r="L422" s="120"/>
      <c r="M422" s="123"/>
      <c r="N422" s="124"/>
    </row>
    <row r="423" spans="1:14" ht="30" customHeight="1">
      <c r="A423" s="116">
        <v>422</v>
      </c>
      <c r="B423" s="117" t="s">
        <v>878</v>
      </c>
      <c r="C423" s="117" t="s">
        <v>879</v>
      </c>
      <c r="D423" s="118" t="s">
        <v>68</v>
      </c>
      <c r="E423" s="119"/>
      <c r="F423" s="120">
        <v>1</v>
      </c>
      <c r="G423" s="120" t="s">
        <v>34</v>
      </c>
      <c r="H423" s="121" t="s">
        <v>509</v>
      </c>
      <c r="I423" s="122"/>
      <c r="J423" s="119"/>
      <c r="K423" s="120"/>
      <c r="L423" s="120"/>
      <c r="M423" s="123"/>
      <c r="N423" s="124"/>
    </row>
    <row r="424" spans="1:14" ht="30" customHeight="1">
      <c r="A424" s="116">
        <v>423</v>
      </c>
      <c r="B424" s="117" t="s">
        <v>878</v>
      </c>
      <c r="C424" s="117" t="s">
        <v>880</v>
      </c>
      <c r="D424" s="118" t="s">
        <v>68</v>
      </c>
      <c r="E424" s="119"/>
      <c r="F424" s="120">
        <v>1</v>
      </c>
      <c r="G424" s="120" t="s">
        <v>34</v>
      </c>
      <c r="H424" s="127" t="s">
        <v>509</v>
      </c>
      <c r="I424" s="122"/>
      <c r="J424" s="119"/>
      <c r="K424" s="120"/>
      <c r="L424" s="120"/>
      <c r="M424" s="123"/>
      <c r="N424" s="124"/>
    </row>
    <row r="425" spans="1:14" ht="30" customHeight="1">
      <c r="A425" s="116">
        <v>424</v>
      </c>
      <c r="B425" s="117" t="s">
        <v>847</v>
      </c>
      <c r="C425" s="117" t="s">
        <v>881</v>
      </c>
      <c r="D425" s="118" t="s">
        <v>68</v>
      </c>
      <c r="E425" s="119"/>
      <c r="F425" s="120">
        <v>1</v>
      </c>
      <c r="G425" s="120" t="s">
        <v>27</v>
      </c>
      <c r="H425" s="127" t="s">
        <v>529</v>
      </c>
      <c r="I425" s="122"/>
      <c r="J425" s="119"/>
      <c r="K425" s="120"/>
      <c r="L425" s="120"/>
      <c r="M425" s="123"/>
      <c r="N425" s="124"/>
    </row>
    <row r="426" spans="1:14" ht="30" customHeight="1">
      <c r="A426" s="116">
        <v>425</v>
      </c>
      <c r="B426" s="117" t="s">
        <v>882</v>
      </c>
      <c r="C426" s="117" t="s">
        <v>883</v>
      </c>
      <c r="D426" s="118" t="s">
        <v>68</v>
      </c>
      <c r="E426" s="119"/>
      <c r="F426" s="120">
        <v>1</v>
      </c>
      <c r="G426" s="131" t="s">
        <v>34</v>
      </c>
      <c r="H426" s="127" t="s">
        <v>122</v>
      </c>
      <c r="I426" s="122"/>
      <c r="J426" s="119"/>
      <c r="K426" s="120"/>
      <c r="L426" s="120"/>
      <c r="M426" s="123"/>
      <c r="N426" s="124"/>
    </row>
    <row r="427" spans="1:14" ht="30" customHeight="1">
      <c r="A427" s="116">
        <v>426</v>
      </c>
      <c r="B427" s="117" t="s">
        <v>884</v>
      </c>
      <c r="C427" s="117" t="s">
        <v>885</v>
      </c>
      <c r="D427" s="118" t="s">
        <v>72</v>
      </c>
      <c r="E427" s="119"/>
      <c r="F427" s="120">
        <v>1</v>
      </c>
      <c r="G427" s="120" t="s">
        <v>34</v>
      </c>
      <c r="H427" s="121" t="s">
        <v>122</v>
      </c>
      <c r="I427" s="122"/>
      <c r="J427" s="119"/>
      <c r="K427" s="120"/>
      <c r="L427" s="120"/>
      <c r="M427" s="123"/>
      <c r="N427" s="124"/>
    </row>
    <row r="428" spans="1:14" ht="30" customHeight="1">
      <c r="A428" s="116">
        <v>427</v>
      </c>
      <c r="B428" s="117" t="s">
        <v>106</v>
      </c>
      <c r="C428" s="117" t="s">
        <v>886</v>
      </c>
      <c r="D428" s="118" t="s">
        <v>68</v>
      </c>
      <c r="E428" s="119">
        <v>1</v>
      </c>
      <c r="F428" s="120"/>
      <c r="G428" s="120"/>
      <c r="H428" s="127"/>
      <c r="I428" s="122"/>
      <c r="J428" s="119"/>
      <c r="K428" s="120"/>
      <c r="L428" s="120"/>
      <c r="M428" s="123"/>
      <c r="N428" s="124"/>
    </row>
    <row r="429" spans="1:14" ht="30" customHeight="1">
      <c r="A429" s="116">
        <v>428</v>
      </c>
      <c r="B429" s="117" t="s">
        <v>70</v>
      </c>
      <c r="C429" s="117" t="s">
        <v>887</v>
      </c>
      <c r="D429" s="118" t="s">
        <v>68</v>
      </c>
      <c r="E429" s="119">
        <v>1</v>
      </c>
      <c r="F429" s="120"/>
      <c r="G429" s="120"/>
      <c r="H429" s="121"/>
      <c r="I429" s="122"/>
      <c r="J429" s="119"/>
      <c r="K429" s="120"/>
      <c r="L429" s="120"/>
      <c r="M429" s="123"/>
      <c r="N429" s="124"/>
    </row>
    <row r="430" spans="1:14" ht="30" customHeight="1">
      <c r="A430" s="116">
        <v>429</v>
      </c>
      <c r="B430" s="117" t="s">
        <v>181</v>
      </c>
      <c r="C430" s="117" t="s">
        <v>888</v>
      </c>
      <c r="D430" s="118" t="s">
        <v>72</v>
      </c>
      <c r="E430" s="119"/>
      <c r="F430" s="120">
        <v>1</v>
      </c>
      <c r="G430" s="120" t="s">
        <v>34</v>
      </c>
      <c r="H430" s="121" t="s">
        <v>571</v>
      </c>
      <c r="I430" s="122"/>
      <c r="J430" s="119"/>
      <c r="K430" s="120"/>
      <c r="L430" s="120"/>
      <c r="M430" s="123"/>
      <c r="N430" s="124"/>
    </row>
    <row r="431" spans="1:14" ht="30" customHeight="1">
      <c r="A431" s="116">
        <v>430</v>
      </c>
      <c r="B431" s="117" t="s">
        <v>240</v>
      </c>
      <c r="C431" s="117" t="s">
        <v>889</v>
      </c>
      <c r="D431" s="118" t="s">
        <v>68</v>
      </c>
      <c r="E431" s="119"/>
      <c r="F431" s="120">
        <v>1</v>
      </c>
      <c r="G431" s="120" t="s">
        <v>27</v>
      </c>
      <c r="H431" s="121"/>
      <c r="I431" s="122"/>
      <c r="J431" s="119"/>
      <c r="K431" s="120"/>
      <c r="L431" s="120"/>
      <c r="M431" s="123"/>
      <c r="N431" s="124"/>
    </row>
    <row r="432" spans="1:14" ht="30" customHeight="1">
      <c r="A432" s="116">
        <v>431</v>
      </c>
      <c r="B432" s="117" t="s">
        <v>190</v>
      </c>
      <c r="C432" s="117" t="s">
        <v>890</v>
      </c>
      <c r="D432" s="118" t="s">
        <v>103</v>
      </c>
      <c r="E432" s="119">
        <v>1</v>
      </c>
      <c r="F432" s="120"/>
      <c r="G432" s="120"/>
      <c r="H432" s="127"/>
      <c r="I432" s="122"/>
      <c r="J432" s="119"/>
      <c r="K432" s="120"/>
      <c r="L432" s="120"/>
      <c r="M432" s="123"/>
      <c r="N432" s="124"/>
    </row>
    <row r="433" spans="1:14" ht="30" customHeight="1">
      <c r="A433" s="116">
        <v>432</v>
      </c>
      <c r="B433" s="117" t="s">
        <v>891</v>
      </c>
      <c r="C433" s="117" t="s">
        <v>892</v>
      </c>
      <c r="D433" s="118" t="s">
        <v>61</v>
      </c>
      <c r="E433" s="119"/>
      <c r="F433" s="120">
        <v>1</v>
      </c>
      <c r="G433" s="120" t="s">
        <v>34</v>
      </c>
      <c r="H433" s="127" t="s">
        <v>125</v>
      </c>
      <c r="I433" s="122"/>
      <c r="J433" s="119"/>
      <c r="K433" s="120"/>
      <c r="L433" s="120"/>
      <c r="M433" s="123"/>
      <c r="N433" s="124"/>
    </row>
    <row r="434" spans="1:14" ht="30" customHeight="1">
      <c r="A434" s="116">
        <v>433</v>
      </c>
      <c r="B434" s="117" t="s">
        <v>450</v>
      </c>
      <c r="C434" s="117" t="s">
        <v>893</v>
      </c>
      <c r="D434" s="118" t="s">
        <v>68</v>
      </c>
      <c r="E434" s="119"/>
      <c r="F434" s="120">
        <v>1</v>
      </c>
      <c r="G434" s="120" t="s">
        <v>27</v>
      </c>
      <c r="H434" s="127" t="s">
        <v>97</v>
      </c>
      <c r="I434" s="122"/>
      <c r="J434" s="119"/>
      <c r="K434" s="120"/>
      <c r="L434" s="120"/>
      <c r="M434" s="123"/>
      <c r="N434" s="124"/>
    </row>
    <row r="435" spans="1:14" ht="30" customHeight="1">
      <c r="A435" s="116">
        <v>434</v>
      </c>
      <c r="B435" s="117" t="s">
        <v>894</v>
      </c>
      <c r="C435" s="117" t="s">
        <v>895</v>
      </c>
      <c r="D435" s="118" t="s">
        <v>61</v>
      </c>
      <c r="E435" s="119"/>
      <c r="F435" s="120">
        <v>1</v>
      </c>
      <c r="G435" s="120" t="s">
        <v>34</v>
      </c>
      <c r="H435" s="121" t="s">
        <v>896</v>
      </c>
      <c r="I435" s="122"/>
      <c r="J435" s="119"/>
      <c r="K435" s="120"/>
      <c r="L435" s="120"/>
      <c r="M435" s="123"/>
      <c r="N435" s="124"/>
    </row>
    <row r="436" spans="1:14" ht="30" customHeight="1">
      <c r="A436" s="116">
        <v>435</v>
      </c>
      <c r="B436" s="117" t="s">
        <v>104</v>
      </c>
      <c r="C436" s="117" t="s">
        <v>897</v>
      </c>
      <c r="D436" s="118" t="s">
        <v>68</v>
      </c>
      <c r="E436" s="119">
        <v>1</v>
      </c>
      <c r="F436" s="120"/>
      <c r="G436" s="120"/>
      <c r="H436" s="127"/>
      <c r="I436" s="122"/>
      <c r="J436" s="119">
        <v>1</v>
      </c>
      <c r="K436" s="120"/>
      <c r="L436" s="120"/>
      <c r="M436" s="123"/>
      <c r="N436" s="124"/>
    </row>
    <row r="437" spans="1:14" ht="30" customHeight="1">
      <c r="A437" s="116">
        <v>436</v>
      </c>
      <c r="B437" s="117" t="s">
        <v>657</v>
      </c>
      <c r="C437" s="117" t="s">
        <v>898</v>
      </c>
      <c r="D437" s="118" t="s">
        <v>68</v>
      </c>
      <c r="E437" s="119">
        <v>1</v>
      </c>
      <c r="F437" s="120"/>
      <c r="G437" s="120"/>
      <c r="H437" s="121"/>
      <c r="I437" s="122"/>
      <c r="J437" s="119"/>
      <c r="K437" s="120"/>
      <c r="L437" s="120"/>
      <c r="M437" s="123"/>
      <c r="N437" s="124"/>
    </row>
    <row r="438" spans="1:14" ht="30" customHeight="1">
      <c r="A438" s="116">
        <v>437</v>
      </c>
      <c r="B438" s="117" t="s">
        <v>899</v>
      </c>
      <c r="C438" s="117" t="s">
        <v>900</v>
      </c>
      <c r="D438" s="118" t="s">
        <v>72</v>
      </c>
      <c r="E438" s="119">
        <v>1</v>
      </c>
      <c r="F438" s="120"/>
      <c r="G438" s="120"/>
      <c r="H438" s="121"/>
      <c r="I438" s="122"/>
      <c r="J438" s="119"/>
      <c r="K438" s="120"/>
      <c r="L438" s="120"/>
      <c r="M438" s="123"/>
      <c r="N438" s="124"/>
    </row>
    <row r="439" spans="1:14" ht="30" customHeight="1">
      <c r="A439" s="116">
        <v>438</v>
      </c>
      <c r="B439" s="117" t="s">
        <v>641</v>
      </c>
      <c r="C439" s="117" t="s">
        <v>901</v>
      </c>
      <c r="D439" s="118" t="s">
        <v>72</v>
      </c>
      <c r="E439" s="119"/>
      <c r="F439" s="120">
        <v>1</v>
      </c>
      <c r="G439" s="120" t="s">
        <v>34</v>
      </c>
      <c r="H439" s="121" t="s">
        <v>122</v>
      </c>
      <c r="I439" s="122"/>
      <c r="J439" s="119"/>
      <c r="K439" s="120"/>
      <c r="L439" s="120"/>
      <c r="M439" s="123"/>
      <c r="N439" s="124"/>
    </row>
    <row r="440" spans="1:14" ht="30" customHeight="1">
      <c r="A440" s="116">
        <v>439</v>
      </c>
      <c r="B440" s="117" t="s">
        <v>183</v>
      </c>
      <c r="C440" s="117" t="s">
        <v>902</v>
      </c>
      <c r="D440" s="118" t="s">
        <v>72</v>
      </c>
      <c r="E440" s="119"/>
      <c r="F440" s="120">
        <v>1</v>
      </c>
      <c r="G440" s="120" t="s">
        <v>34</v>
      </c>
      <c r="H440" s="127" t="s">
        <v>122</v>
      </c>
      <c r="I440" s="122"/>
      <c r="J440" s="119"/>
      <c r="K440" s="120"/>
      <c r="L440" s="120"/>
      <c r="M440" s="123"/>
      <c r="N440" s="124"/>
    </row>
    <row r="441" spans="1:14" ht="30" customHeight="1">
      <c r="A441" s="116">
        <v>440</v>
      </c>
      <c r="B441" s="117" t="s">
        <v>240</v>
      </c>
      <c r="C441" s="117" t="s">
        <v>903</v>
      </c>
      <c r="D441" s="118" t="s">
        <v>68</v>
      </c>
      <c r="E441" s="119">
        <v>1</v>
      </c>
      <c r="F441" s="120"/>
      <c r="G441" s="120"/>
      <c r="H441" s="127"/>
      <c r="I441" s="122"/>
      <c r="J441" s="119">
        <v>1</v>
      </c>
      <c r="K441" s="120"/>
      <c r="L441" s="120"/>
      <c r="M441" s="123"/>
      <c r="N441" s="124"/>
    </row>
    <row r="442" spans="1:14" ht="30" customHeight="1">
      <c r="A442" s="116">
        <v>441</v>
      </c>
      <c r="B442" s="117" t="s">
        <v>904</v>
      </c>
      <c r="C442" s="117" t="s">
        <v>905</v>
      </c>
      <c r="D442" s="118" t="s">
        <v>77</v>
      </c>
      <c r="E442" s="119"/>
      <c r="F442" s="120">
        <v>1</v>
      </c>
      <c r="G442" s="120" t="s">
        <v>34</v>
      </c>
      <c r="H442" s="127" t="s">
        <v>896</v>
      </c>
      <c r="I442" s="122"/>
      <c r="J442" s="119"/>
      <c r="K442" s="120"/>
      <c r="L442" s="120"/>
      <c r="M442" s="123"/>
      <c r="N442" s="124"/>
    </row>
    <row r="443" spans="1:14" ht="30" customHeight="1">
      <c r="A443" s="116">
        <v>442</v>
      </c>
      <c r="B443" s="117" t="s">
        <v>485</v>
      </c>
      <c r="C443" s="117" t="s">
        <v>906</v>
      </c>
      <c r="D443" s="118" t="s">
        <v>68</v>
      </c>
      <c r="E443" s="119">
        <v>1</v>
      </c>
      <c r="F443" s="120"/>
      <c r="G443" s="120"/>
      <c r="H443" s="121"/>
      <c r="I443" s="122"/>
      <c r="J443" s="119"/>
      <c r="K443" s="120"/>
      <c r="L443" s="120"/>
      <c r="M443" s="123"/>
      <c r="N443" s="124"/>
    </row>
    <row r="444" spans="1:14" ht="30" customHeight="1">
      <c r="A444" s="116">
        <v>443</v>
      </c>
      <c r="B444" s="117" t="s">
        <v>907</v>
      </c>
      <c r="C444" s="117" t="s">
        <v>908</v>
      </c>
      <c r="D444" s="118" t="s">
        <v>68</v>
      </c>
      <c r="E444" s="119">
        <v>1</v>
      </c>
      <c r="F444" s="120"/>
      <c r="G444" s="120"/>
      <c r="H444" s="127"/>
      <c r="I444" s="122"/>
      <c r="J444" s="119"/>
      <c r="K444" s="120"/>
      <c r="L444" s="120"/>
      <c r="M444" s="123"/>
      <c r="N444" s="124"/>
    </row>
    <row r="445" spans="1:14" ht="30" customHeight="1">
      <c r="A445" s="116">
        <v>444</v>
      </c>
      <c r="B445" s="117" t="s">
        <v>909</v>
      </c>
      <c r="C445" s="117" t="s">
        <v>910</v>
      </c>
      <c r="D445" s="118" t="s">
        <v>68</v>
      </c>
      <c r="E445" s="119"/>
      <c r="F445" s="120">
        <v>1</v>
      </c>
      <c r="G445" s="120" t="s">
        <v>27</v>
      </c>
      <c r="H445" s="121" t="s">
        <v>97</v>
      </c>
      <c r="I445" s="122"/>
      <c r="J445" s="119"/>
      <c r="K445" s="120"/>
      <c r="L445" s="120"/>
      <c r="M445" s="123"/>
      <c r="N445" s="124"/>
    </row>
    <row r="446" spans="1:14" ht="30" customHeight="1">
      <c r="A446" s="116">
        <v>445</v>
      </c>
      <c r="B446" s="117" t="s">
        <v>911</v>
      </c>
      <c r="C446" s="117" t="s">
        <v>912</v>
      </c>
      <c r="D446" s="118" t="s">
        <v>61</v>
      </c>
      <c r="E446" s="119"/>
      <c r="F446" s="120">
        <v>1</v>
      </c>
      <c r="G446" s="120" t="s">
        <v>27</v>
      </c>
      <c r="H446" s="121"/>
      <c r="I446" s="122"/>
      <c r="J446" s="119"/>
      <c r="K446" s="120"/>
      <c r="L446" s="120"/>
      <c r="M446" s="123"/>
      <c r="N446" s="124"/>
    </row>
    <row r="447" spans="1:14" ht="30" customHeight="1">
      <c r="A447" s="116">
        <v>446</v>
      </c>
      <c r="B447" s="117" t="s">
        <v>406</v>
      </c>
      <c r="C447" s="117" t="s">
        <v>913</v>
      </c>
      <c r="D447" s="118" t="s">
        <v>61</v>
      </c>
      <c r="E447" s="119"/>
      <c r="F447" s="120">
        <v>1</v>
      </c>
      <c r="G447" s="120" t="s">
        <v>34</v>
      </c>
      <c r="H447" s="121" t="s">
        <v>125</v>
      </c>
      <c r="I447" s="122"/>
      <c r="J447" s="119"/>
      <c r="K447" s="120"/>
      <c r="L447" s="120"/>
      <c r="M447" s="123"/>
      <c r="N447" s="124"/>
    </row>
    <row r="448" spans="1:14" ht="30" customHeight="1">
      <c r="A448" s="116">
        <v>447</v>
      </c>
      <c r="B448" s="117" t="s">
        <v>914</v>
      </c>
      <c r="C448" s="117" t="s">
        <v>915</v>
      </c>
      <c r="D448" s="118" t="s">
        <v>61</v>
      </c>
      <c r="E448" s="119"/>
      <c r="F448" s="120">
        <v>1</v>
      </c>
      <c r="G448" s="120" t="s">
        <v>27</v>
      </c>
      <c r="H448" s="127" t="s">
        <v>916</v>
      </c>
      <c r="I448" s="122"/>
      <c r="J448" s="119"/>
      <c r="K448" s="120"/>
      <c r="L448" s="120"/>
      <c r="M448" s="123"/>
      <c r="N448" s="124"/>
    </row>
    <row r="449" spans="1:14" ht="30" customHeight="1">
      <c r="A449" s="116">
        <v>448</v>
      </c>
      <c r="B449" s="117" t="s">
        <v>123</v>
      </c>
      <c r="C449" s="117" t="s">
        <v>917</v>
      </c>
      <c r="D449" s="118" t="s">
        <v>77</v>
      </c>
      <c r="E449" s="119"/>
      <c r="F449" s="120">
        <v>1</v>
      </c>
      <c r="G449" s="120" t="s">
        <v>27</v>
      </c>
      <c r="H449" s="127" t="s">
        <v>529</v>
      </c>
      <c r="I449" s="122"/>
      <c r="J449" s="119"/>
      <c r="K449" s="120"/>
      <c r="L449" s="120"/>
      <c r="M449" s="123"/>
      <c r="N449" s="124"/>
    </row>
    <row r="450" spans="1:14" ht="30" customHeight="1">
      <c r="A450" s="116">
        <v>449</v>
      </c>
      <c r="B450" s="117" t="s">
        <v>548</v>
      </c>
      <c r="C450" s="117" t="s">
        <v>918</v>
      </c>
      <c r="D450" s="118" t="s">
        <v>103</v>
      </c>
      <c r="E450" s="119">
        <v>1</v>
      </c>
      <c r="F450" s="120"/>
      <c r="G450" s="120"/>
      <c r="H450" s="127"/>
      <c r="I450" s="122"/>
      <c r="J450" s="119"/>
      <c r="K450" s="120"/>
      <c r="L450" s="120"/>
      <c r="M450" s="123"/>
      <c r="N450" s="124"/>
    </row>
    <row r="451" spans="1:14" ht="30" customHeight="1">
      <c r="A451" s="116">
        <v>450</v>
      </c>
      <c r="B451" s="117" t="s">
        <v>461</v>
      </c>
      <c r="C451" s="117" t="s">
        <v>919</v>
      </c>
      <c r="D451" s="118" t="s">
        <v>68</v>
      </c>
      <c r="E451" s="119"/>
      <c r="F451" s="120">
        <v>1</v>
      </c>
      <c r="G451" s="120" t="s">
        <v>27</v>
      </c>
      <c r="H451" s="121" t="s">
        <v>920</v>
      </c>
      <c r="I451" s="122"/>
      <c r="J451" s="119"/>
      <c r="K451" s="120"/>
      <c r="L451" s="120"/>
      <c r="M451" s="123"/>
      <c r="N451" s="124"/>
    </row>
    <row r="452" spans="1:14" ht="30" customHeight="1">
      <c r="A452" s="116">
        <v>451</v>
      </c>
      <c r="B452" s="117" t="s">
        <v>921</v>
      </c>
      <c r="C452" s="117" t="s">
        <v>922</v>
      </c>
      <c r="D452" s="118" t="s">
        <v>61</v>
      </c>
      <c r="E452" s="119"/>
      <c r="F452" s="120">
        <v>1</v>
      </c>
      <c r="G452" s="120" t="s">
        <v>34</v>
      </c>
      <c r="H452" s="127" t="s">
        <v>125</v>
      </c>
      <c r="I452" s="122"/>
      <c r="J452" s="119"/>
      <c r="K452" s="120"/>
      <c r="L452" s="120"/>
      <c r="M452" s="123"/>
      <c r="N452" s="124"/>
    </row>
    <row r="453" spans="1:14" ht="30" customHeight="1">
      <c r="A453" s="116">
        <v>452</v>
      </c>
      <c r="B453" s="117" t="s">
        <v>237</v>
      </c>
      <c r="C453" s="117" t="s">
        <v>923</v>
      </c>
      <c r="D453" s="118" t="s">
        <v>68</v>
      </c>
      <c r="E453" s="119"/>
      <c r="F453" s="120">
        <v>1</v>
      </c>
      <c r="G453" s="120" t="s">
        <v>924</v>
      </c>
      <c r="H453" s="121" t="s">
        <v>138</v>
      </c>
      <c r="I453" s="122"/>
      <c r="J453" s="119"/>
      <c r="K453" s="120"/>
      <c r="L453" s="120"/>
      <c r="M453" s="123"/>
      <c r="N453" s="124"/>
    </row>
    <row r="454" spans="1:14" ht="30" customHeight="1">
      <c r="A454" s="116">
        <v>453</v>
      </c>
      <c r="B454" s="117" t="s">
        <v>237</v>
      </c>
      <c r="C454" s="117" t="s">
        <v>925</v>
      </c>
      <c r="D454" s="118" t="s">
        <v>68</v>
      </c>
      <c r="E454" s="119">
        <v>1</v>
      </c>
      <c r="F454" s="120"/>
      <c r="G454" s="120"/>
      <c r="H454" s="121"/>
      <c r="I454" s="122"/>
      <c r="J454" s="119"/>
      <c r="K454" s="120"/>
      <c r="L454" s="120"/>
      <c r="M454" s="123"/>
      <c r="N454" s="124"/>
    </row>
    <row r="455" spans="1:14" ht="30" customHeight="1">
      <c r="A455" s="116">
        <v>454</v>
      </c>
      <c r="B455" s="117" t="s">
        <v>926</v>
      </c>
      <c r="C455" s="117" t="s">
        <v>927</v>
      </c>
      <c r="D455" s="118" t="s">
        <v>72</v>
      </c>
      <c r="E455" s="119"/>
      <c r="F455" s="120">
        <v>1</v>
      </c>
      <c r="G455" s="120" t="s">
        <v>27</v>
      </c>
      <c r="H455" s="121" t="s">
        <v>97</v>
      </c>
      <c r="I455" s="122"/>
      <c r="J455" s="119"/>
      <c r="K455" s="120"/>
      <c r="L455" s="120"/>
      <c r="M455" s="123"/>
      <c r="N455" s="124"/>
    </row>
    <row r="456" spans="1:14" ht="30" customHeight="1">
      <c r="A456" s="116">
        <v>455</v>
      </c>
      <c r="B456" s="117" t="s">
        <v>381</v>
      </c>
      <c r="C456" s="117" t="s">
        <v>928</v>
      </c>
      <c r="D456" s="118" t="s">
        <v>68</v>
      </c>
      <c r="E456" s="119"/>
      <c r="F456" s="120">
        <v>1</v>
      </c>
      <c r="G456" s="120" t="s">
        <v>27</v>
      </c>
      <c r="H456" s="127" t="s">
        <v>824</v>
      </c>
      <c r="I456" s="122"/>
      <c r="J456" s="119"/>
      <c r="K456" s="120"/>
      <c r="L456" s="120"/>
      <c r="M456" s="123"/>
      <c r="N456" s="124"/>
    </row>
    <row r="457" spans="1:14" ht="30" customHeight="1">
      <c r="A457" s="116">
        <v>456</v>
      </c>
      <c r="B457" s="117" t="s">
        <v>657</v>
      </c>
      <c r="C457" s="117" t="s">
        <v>929</v>
      </c>
      <c r="D457" s="118" t="s">
        <v>68</v>
      </c>
      <c r="E457" s="119"/>
      <c r="F457" s="120">
        <v>1</v>
      </c>
      <c r="G457" s="120" t="s">
        <v>32</v>
      </c>
      <c r="H457" s="127" t="s">
        <v>138</v>
      </c>
      <c r="I457" s="122"/>
      <c r="J457" s="119"/>
      <c r="K457" s="120"/>
      <c r="L457" s="120"/>
      <c r="M457" s="123"/>
      <c r="N457" s="124"/>
    </row>
    <row r="458" spans="1:14" ht="30" customHeight="1">
      <c r="A458" s="116">
        <v>457</v>
      </c>
      <c r="B458" s="117" t="s">
        <v>240</v>
      </c>
      <c r="C458" s="117" t="s">
        <v>930</v>
      </c>
      <c r="D458" s="118" t="s">
        <v>61</v>
      </c>
      <c r="E458" s="119"/>
      <c r="F458" s="120">
        <v>1</v>
      </c>
      <c r="G458" s="120" t="s">
        <v>34</v>
      </c>
      <c r="H458" s="127" t="s">
        <v>931</v>
      </c>
      <c r="I458" s="122"/>
      <c r="J458" s="119"/>
      <c r="K458" s="120"/>
      <c r="L458" s="120"/>
      <c r="M458" s="123"/>
      <c r="N458" s="124"/>
    </row>
    <row r="459" spans="1:14" ht="30" customHeight="1">
      <c r="A459" s="116">
        <v>458</v>
      </c>
      <c r="B459" s="117" t="s">
        <v>240</v>
      </c>
      <c r="C459" s="117" t="s">
        <v>932</v>
      </c>
      <c r="D459" s="118" t="s">
        <v>61</v>
      </c>
      <c r="E459" s="119"/>
      <c r="F459" s="120">
        <v>1</v>
      </c>
      <c r="G459" s="120" t="s">
        <v>32</v>
      </c>
      <c r="H459" s="121" t="s">
        <v>138</v>
      </c>
      <c r="I459" s="122"/>
      <c r="J459" s="119"/>
      <c r="K459" s="120"/>
      <c r="L459" s="120"/>
      <c r="M459" s="123"/>
      <c r="N459" s="124"/>
    </row>
    <row r="460" spans="1:14" ht="30" customHeight="1">
      <c r="A460" s="116">
        <v>459</v>
      </c>
      <c r="B460" s="117" t="s">
        <v>73</v>
      </c>
      <c r="C460" s="117" t="s">
        <v>933</v>
      </c>
      <c r="D460" s="118" t="s">
        <v>68</v>
      </c>
      <c r="E460" s="119">
        <v>1</v>
      </c>
      <c r="F460" s="120"/>
      <c r="G460" s="120"/>
      <c r="H460" s="127"/>
      <c r="I460" s="122"/>
      <c r="J460" s="119">
        <v>1</v>
      </c>
      <c r="K460" s="120"/>
      <c r="L460" s="120"/>
      <c r="M460" s="123"/>
      <c r="N460" s="124"/>
    </row>
    <row r="461" spans="1:14" ht="30" customHeight="1">
      <c r="A461" s="116">
        <v>460</v>
      </c>
      <c r="B461" s="117" t="s">
        <v>934</v>
      </c>
      <c r="C461" s="117" t="s">
        <v>935</v>
      </c>
      <c r="D461" s="118" t="s">
        <v>72</v>
      </c>
      <c r="E461" s="119"/>
      <c r="F461" s="120">
        <v>1</v>
      </c>
      <c r="G461" s="120" t="s">
        <v>34</v>
      </c>
      <c r="H461" s="121" t="s">
        <v>412</v>
      </c>
      <c r="I461" s="122"/>
      <c r="J461" s="119"/>
      <c r="K461" s="120"/>
      <c r="L461" s="120"/>
      <c r="M461" s="123"/>
      <c r="N461" s="124"/>
    </row>
    <row r="462" spans="1:14" ht="30" customHeight="1">
      <c r="A462" s="116">
        <v>461</v>
      </c>
      <c r="B462" s="117" t="s">
        <v>934</v>
      </c>
      <c r="C462" s="117" t="s">
        <v>936</v>
      </c>
      <c r="D462" s="118" t="s">
        <v>72</v>
      </c>
      <c r="E462" s="119"/>
      <c r="F462" s="120">
        <v>1</v>
      </c>
      <c r="G462" s="120" t="s">
        <v>34</v>
      </c>
      <c r="H462" s="121" t="s">
        <v>412</v>
      </c>
      <c r="I462" s="122"/>
      <c r="J462" s="119"/>
      <c r="K462" s="120"/>
      <c r="L462" s="120"/>
      <c r="M462" s="123"/>
      <c r="N462" s="124"/>
    </row>
    <row r="463" spans="1:14" ht="30" customHeight="1">
      <c r="A463" s="116">
        <v>462</v>
      </c>
      <c r="B463" s="117" t="s">
        <v>292</v>
      </c>
      <c r="C463" s="117" t="s">
        <v>937</v>
      </c>
      <c r="D463" s="118" t="s">
        <v>68</v>
      </c>
      <c r="E463" s="119">
        <v>1</v>
      </c>
      <c r="F463" s="120"/>
      <c r="G463" s="120"/>
      <c r="H463" s="121"/>
      <c r="I463" s="122"/>
      <c r="J463" s="119"/>
      <c r="K463" s="120"/>
      <c r="L463" s="120"/>
      <c r="M463" s="123"/>
      <c r="N463" s="124"/>
    </row>
    <row r="464" spans="1:14" ht="30" customHeight="1">
      <c r="A464" s="116">
        <v>463</v>
      </c>
      <c r="B464" s="117" t="s">
        <v>92</v>
      </c>
      <c r="C464" s="117" t="s">
        <v>938</v>
      </c>
      <c r="D464" s="118" t="s">
        <v>68</v>
      </c>
      <c r="E464" s="119">
        <v>1</v>
      </c>
      <c r="F464" s="120"/>
      <c r="G464" s="120"/>
      <c r="H464" s="127"/>
      <c r="I464" s="122"/>
      <c r="J464" s="119"/>
      <c r="K464" s="120"/>
      <c r="L464" s="120"/>
      <c r="M464" s="123"/>
      <c r="N464" s="124"/>
    </row>
    <row r="465" spans="1:14" ht="30" customHeight="1">
      <c r="A465" s="116">
        <v>464</v>
      </c>
      <c r="B465" s="117" t="s">
        <v>73</v>
      </c>
      <c r="C465" s="117" t="s">
        <v>939</v>
      </c>
      <c r="D465" s="118" t="s">
        <v>68</v>
      </c>
      <c r="E465" s="119"/>
      <c r="F465" s="120">
        <v>1</v>
      </c>
      <c r="G465" s="120" t="s">
        <v>27</v>
      </c>
      <c r="H465" s="127" t="s">
        <v>249</v>
      </c>
      <c r="I465" s="122"/>
      <c r="J465" s="119"/>
      <c r="K465" s="120"/>
      <c r="L465" s="120"/>
      <c r="M465" s="123"/>
      <c r="N465" s="124"/>
    </row>
    <row r="466" spans="1:14" ht="30" customHeight="1">
      <c r="A466" s="116">
        <v>465</v>
      </c>
      <c r="B466" s="117" t="s">
        <v>940</v>
      </c>
      <c r="C466" s="117" t="s">
        <v>941</v>
      </c>
      <c r="D466" s="118" t="s">
        <v>77</v>
      </c>
      <c r="E466" s="119"/>
      <c r="F466" s="120">
        <v>1</v>
      </c>
      <c r="G466" s="120" t="s">
        <v>34</v>
      </c>
      <c r="H466" s="127" t="s">
        <v>125</v>
      </c>
      <c r="I466" s="122"/>
      <c r="J466" s="119"/>
      <c r="K466" s="120"/>
      <c r="L466" s="120"/>
      <c r="M466" s="123"/>
      <c r="N466" s="124"/>
    </row>
    <row r="467" spans="1:14" ht="30" customHeight="1">
      <c r="A467" s="116">
        <v>466</v>
      </c>
      <c r="B467" s="117" t="s">
        <v>942</v>
      </c>
      <c r="C467" s="117" t="s">
        <v>943</v>
      </c>
      <c r="D467" s="118" t="s">
        <v>68</v>
      </c>
      <c r="E467" s="119"/>
      <c r="F467" s="120">
        <v>1</v>
      </c>
      <c r="G467" s="120" t="s">
        <v>27</v>
      </c>
      <c r="H467" s="121" t="s">
        <v>97</v>
      </c>
      <c r="I467" s="122"/>
      <c r="J467" s="119"/>
      <c r="K467" s="120"/>
      <c r="L467" s="120"/>
      <c r="M467" s="123"/>
      <c r="N467" s="124"/>
    </row>
    <row r="468" spans="1:14" ht="30" customHeight="1">
      <c r="A468" s="116">
        <v>467</v>
      </c>
      <c r="B468" s="117" t="s">
        <v>944</v>
      </c>
      <c r="C468" s="117" t="s">
        <v>945</v>
      </c>
      <c r="D468" s="118" t="s">
        <v>68</v>
      </c>
      <c r="E468" s="119"/>
      <c r="F468" s="120">
        <v>1</v>
      </c>
      <c r="G468" s="120" t="s">
        <v>34</v>
      </c>
      <c r="H468" s="127" t="s">
        <v>125</v>
      </c>
      <c r="I468" s="122"/>
      <c r="J468" s="119"/>
      <c r="K468" s="120"/>
      <c r="L468" s="120"/>
      <c r="M468" s="123"/>
      <c r="N468" s="124"/>
    </row>
    <row r="469" spans="1:14" ht="30" customHeight="1">
      <c r="A469" s="116">
        <v>468</v>
      </c>
      <c r="B469" s="117" t="s">
        <v>946</v>
      </c>
      <c r="C469" s="117" t="s">
        <v>947</v>
      </c>
      <c r="D469" s="118" t="s">
        <v>61</v>
      </c>
      <c r="E469" s="119"/>
      <c r="F469" s="120">
        <v>1</v>
      </c>
      <c r="G469" s="120" t="s">
        <v>27</v>
      </c>
      <c r="H469" s="121" t="s">
        <v>948</v>
      </c>
      <c r="I469" s="122"/>
      <c r="J469" s="119"/>
      <c r="K469" s="120"/>
      <c r="L469" s="120"/>
      <c r="M469" s="123"/>
      <c r="N469" s="124"/>
    </row>
    <row r="470" spans="1:14" ht="30" customHeight="1">
      <c r="A470" s="116">
        <v>469</v>
      </c>
      <c r="B470" s="117" t="s">
        <v>949</v>
      </c>
      <c r="C470" s="117" t="s">
        <v>950</v>
      </c>
      <c r="D470" s="118" t="s">
        <v>68</v>
      </c>
      <c r="E470" s="119"/>
      <c r="F470" s="120">
        <v>1</v>
      </c>
      <c r="G470" s="120" t="s">
        <v>27</v>
      </c>
      <c r="H470" s="121" t="s">
        <v>529</v>
      </c>
      <c r="I470" s="122"/>
      <c r="J470" s="119"/>
      <c r="K470" s="120"/>
      <c r="L470" s="120"/>
      <c r="M470" s="123"/>
      <c r="N470" s="124"/>
    </row>
    <row r="471" spans="1:14" ht="30" customHeight="1">
      <c r="A471" s="116">
        <v>470</v>
      </c>
      <c r="B471" s="117" t="s">
        <v>951</v>
      </c>
      <c r="C471" s="117" t="s">
        <v>952</v>
      </c>
      <c r="D471" s="118" t="s">
        <v>68</v>
      </c>
      <c r="E471" s="119">
        <v>1</v>
      </c>
      <c r="F471" s="120"/>
      <c r="G471" s="120"/>
      <c r="I471" s="126" t="s">
        <v>953</v>
      </c>
      <c r="J471" s="119"/>
      <c r="K471" s="120"/>
      <c r="L471" s="120"/>
      <c r="M471" s="123"/>
      <c r="N471" s="124"/>
    </row>
    <row r="472" spans="1:14" ht="30" customHeight="1">
      <c r="A472" s="116">
        <v>471</v>
      </c>
      <c r="B472" s="117" t="s">
        <v>954</v>
      </c>
      <c r="C472" s="117" t="s">
        <v>955</v>
      </c>
      <c r="D472" s="118" t="s">
        <v>61</v>
      </c>
      <c r="E472" s="119"/>
      <c r="F472" s="120">
        <v>1</v>
      </c>
      <c r="G472" s="120" t="s">
        <v>34</v>
      </c>
      <c r="I472" s="127" t="s">
        <v>956</v>
      </c>
      <c r="J472" s="119"/>
      <c r="K472" s="120"/>
      <c r="L472" s="120"/>
      <c r="M472" s="123"/>
      <c r="N472" s="124"/>
    </row>
    <row r="473" spans="1:14" ht="30" customHeight="1">
      <c r="A473" s="116">
        <v>472</v>
      </c>
      <c r="B473" s="117" t="s">
        <v>463</v>
      </c>
      <c r="C473" s="117" t="s">
        <v>957</v>
      </c>
      <c r="D473" s="118" t="s">
        <v>68</v>
      </c>
      <c r="E473" s="119">
        <v>1</v>
      </c>
      <c r="F473" s="120"/>
      <c r="G473" s="120"/>
      <c r="H473" s="127"/>
      <c r="I473" s="122"/>
      <c r="J473" s="119">
        <v>1</v>
      </c>
      <c r="K473" s="120"/>
      <c r="L473" s="120"/>
      <c r="M473" s="123"/>
      <c r="N473" s="124"/>
    </row>
    <row r="474" spans="1:14" ht="30" customHeight="1">
      <c r="A474" s="116">
        <v>473</v>
      </c>
      <c r="B474" s="117" t="s">
        <v>257</v>
      </c>
      <c r="C474" s="117" t="s">
        <v>958</v>
      </c>
      <c r="D474" s="118" t="s">
        <v>68</v>
      </c>
      <c r="E474" s="119"/>
      <c r="F474" s="120">
        <v>1</v>
      </c>
      <c r="G474" s="120" t="s">
        <v>27</v>
      </c>
      <c r="H474" s="127" t="s">
        <v>97</v>
      </c>
      <c r="I474" s="122"/>
      <c r="J474" s="119"/>
      <c r="K474" s="120"/>
      <c r="L474" s="120"/>
      <c r="M474" s="123"/>
      <c r="N474" s="124"/>
    </row>
    <row r="475" spans="1:14" ht="30" customHeight="1">
      <c r="A475" s="116">
        <v>474</v>
      </c>
      <c r="B475" s="117" t="s">
        <v>159</v>
      </c>
      <c r="C475" s="117" t="s">
        <v>959</v>
      </c>
      <c r="D475" s="118" t="s">
        <v>68</v>
      </c>
      <c r="E475" s="119"/>
      <c r="F475" s="120">
        <v>1</v>
      </c>
      <c r="G475" s="120" t="s">
        <v>27</v>
      </c>
      <c r="H475" s="121" t="s">
        <v>97</v>
      </c>
      <c r="I475" s="122"/>
      <c r="J475" s="119"/>
      <c r="K475" s="120"/>
      <c r="L475" s="120"/>
      <c r="M475" s="123"/>
      <c r="N475" s="124"/>
    </row>
    <row r="476" spans="1:14" ht="30" customHeight="1">
      <c r="A476" s="116">
        <v>475</v>
      </c>
      <c r="B476" s="117" t="s">
        <v>448</v>
      </c>
      <c r="C476" s="117" t="s">
        <v>960</v>
      </c>
      <c r="D476" s="118" t="s">
        <v>61</v>
      </c>
      <c r="E476" s="119"/>
      <c r="F476" s="120">
        <v>1</v>
      </c>
      <c r="G476" s="120" t="s">
        <v>27</v>
      </c>
      <c r="H476" s="127" t="s">
        <v>961</v>
      </c>
      <c r="I476" s="122"/>
      <c r="J476" s="119"/>
      <c r="K476" s="120"/>
      <c r="L476" s="120"/>
      <c r="M476" s="123"/>
      <c r="N476" s="124"/>
    </row>
    <row r="477" spans="1:14" ht="30" customHeight="1">
      <c r="A477" s="116">
        <v>476</v>
      </c>
      <c r="B477" s="117" t="s">
        <v>946</v>
      </c>
      <c r="C477" s="117" t="s">
        <v>962</v>
      </c>
      <c r="D477" s="118" t="s">
        <v>61</v>
      </c>
      <c r="E477" s="119"/>
      <c r="F477" s="120">
        <v>1</v>
      </c>
      <c r="G477" s="120" t="s">
        <v>34</v>
      </c>
      <c r="H477" s="121" t="s">
        <v>125</v>
      </c>
      <c r="I477" s="122"/>
      <c r="J477" s="119"/>
      <c r="K477" s="120"/>
      <c r="L477" s="120"/>
      <c r="M477" s="123"/>
      <c r="N477" s="124"/>
    </row>
    <row r="478" spans="1:14" ht="30" customHeight="1">
      <c r="A478" s="116">
        <v>477</v>
      </c>
      <c r="B478" s="117" t="s">
        <v>271</v>
      </c>
      <c r="C478" s="117" t="s">
        <v>963</v>
      </c>
      <c r="D478" s="118" t="s">
        <v>77</v>
      </c>
      <c r="E478" s="119">
        <v>1</v>
      </c>
      <c r="F478" s="120"/>
      <c r="G478" s="120"/>
      <c r="H478" s="121"/>
      <c r="I478" s="122"/>
      <c r="J478" s="119"/>
      <c r="K478" s="120"/>
      <c r="L478" s="120"/>
      <c r="M478" s="123"/>
      <c r="N478" s="124"/>
    </row>
    <row r="479" spans="1:14" ht="30" customHeight="1">
      <c r="A479" s="116">
        <v>478</v>
      </c>
      <c r="B479" s="117" t="s">
        <v>964</v>
      </c>
      <c r="C479" s="117" t="s">
        <v>965</v>
      </c>
      <c r="D479" s="118" t="s">
        <v>68</v>
      </c>
      <c r="E479" s="119">
        <v>1</v>
      </c>
      <c r="F479" s="120"/>
      <c r="G479" s="120"/>
      <c r="H479" s="126"/>
      <c r="I479" s="122"/>
      <c r="J479" s="119">
        <v>1</v>
      </c>
      <c r="K479" s="120"/>
      <c r="L479" s="120"/>
      <c r="M479" s="123"/>
      <c r="N479" s="124"/>
    </row>
    <row r="480" spans="1:14" ht="30" customHeight="1">
      <c r="A480" s="116">
        <v>479</v>
      </c>
      <c r="B480" s="117" t="s">
        <v>966</v>
      </c>
      <c r="C480" s="117" t="s">
        <v>967</v>
      </c>
      <c r="D480" s="118" t="s">
        <v>103</v>
      </c>
      <c r="E480" s="119"/>
      <c r="F480" s="120">
        <v>1</v>
      </c>
      <c r="G480" s="120" t="s">
        <v>34</v>
      </c>
      <c r="H480" s="127" t="s">
        <v>125</v>
      </c>
      <c r="I480" s="122"/>
      <c r="J480" s="119"/>
      <c r="K480" s="120"/>
      <c r="L480" s="120"/>
      <c r="M480" s="123"/>
      <c r="N480" s="124"/>
    </row>
    <row r="481" spans="1:14" ht="30" customHeight="1">
      <c r="A481" s="116">
        <v>480</v>
      </c>
      <c r="B481" s="117" t="s">
        <v>610</v>
      </c>
      <c r="C481" s="117" t="s">
        <v>968</v>
      </c>
      <c r="D481" s="118" t="s">
        <v>68</v>
      </c>
      <c r="E481" s="119"/>
      <c r="F481" s="120">
        <v>1</v>
      </c>
      <c r="G481" s="120" t="s">
        <v>27</v>
      </c>
      <c r="H481" s="127" t="s">
        <v>969</v>
      </c>
      <c r="I481" s="122"/>
      <c r="J481" s="119"/>
      <c r="K481" s="120"/>
      <c r="L481" s="120"/>
      <c r="M481" s="123"/>
      <c r="N481" s="124"/>
    </row>
    <row r="482" spans="1:14" ht="30" customHeight="1">
      <c r="A482" s="116">
        <v>481</v>
      </c>
      <c r="B482" s="117" t="s">
        <v>548</v>
      </c>
      <c r="C482" s="117" t="s">
        <v>970</v>
      </c>
      <c r="D482" s="118" t="s">
        <v>68</v>
      </c>
      <c r="E482" s="119"/>
      <c r="F482" s="120">
        <v>1</v>
      </c>
      <c r="G482" s="120" t="s">
        <v>27</v>
      </c>
      <c r="H482" s="127" t="s">
        <v>971</v>
      </c>
      <c r="I482" s="122"/>
      <c r="J482" s="119"/>
      <c r="K482" s="120"/>
      <c r="L482" s="120"/>
      <c r="M482" s="123"/>
      <c r="N482" s="124"/>
    </row>
    <row r="483" spans="1:14" ht="30" customHeight="1">
      <c r="A483" s="116">
        <v>482</v>
      </c>
      <c r="B483" s="117" t="s">
        <v>70</v>
      </c>
      <c r="C483" s="117" t="s">
        <v>972</v>
      </c>
      <c r="D483" s="118" t="s">
        <v>68</v>
      </c>
      <c r="E483" s="119"/>
      <c r="F483" s="120">
        <v>1</v>
      </c>
      <c r="G483" s="120" t="s">
        <v>34</v>
      </c>
      <c r="H483" s="121" t="s">
        <v>772</v>
      </c>
      <c r="I483" s="122"/>
      <c r="J483" s="119"/>
      <c r="K483" s="120"/>
      <c r="L483" s="120"/>
      <c r="M483" s="123"/>
      <c r="N483" s="124"/>
    </row>
    <row r="484" spans="1:14" ht="30" customHeight="1">
      <c r="A484" s="116">
        <v>483</v>
      </c>
      <c r="B484" s="117" t="s">
        <v>406</v>
      </c>
      <c r="C484" s="117" t="s">
        <v>973</v>
      </c>
      <c r="D484" s="118" t="s">
        <v>61</v>
      </c>
      <c r="E484" s="119">
        <v>1</v>
      </c>
      <c r="F484" s="120"/>
      <c r="G484" s="120"/>
      <c r="H484" s="127"/>
      <c r="I484" s="122"/>
      <c r="J484" s="119"/>
      <c r="K484" s="120"/>
      <c r="L484" s="120"/>
      <c r="M484" s="123"/>
      <c r="N484" s="124"/>
    </row>
    <row r="485" spans="1:14" ht="30" customHeight="1">
      <c r="A485" s="116">
        <v>484</v>
      </c>
      <c r="B485" s="117" t="s">
        <v>183</v>
      </c>
      <c r="C485" s="117" t="s">
        <v>974</v>
      </c>
      <c r="D485" s="118" t="s">
        <v>72</v>
      </c>
      <c r="E485" s="119"/>
      <c r="F485" s="120">
        <v>1</v>
      </c>
      <c r="G485" s="120" t="s">
        <v>34</v>
      </c>
      <c r="H485" s="121" t="s">
        <v>122</v>
      </c>
      <c r="I485" s="122"/>
      <c r="J485" s="119"/>
      <c r="K485" s="120"/>
      <c r="L485" s="120"/>
      <c r="M485" s="123"/>
      <c r="N485" s="124"/>
    </row>
    <row r="486" spans="1:14" ht="30" customHeight="1">
      <c r="A486" s="116">
        <v>485</v>
      </c>
      <c r="B486" s="117" t="s">
        <v>73</v>
      </c>
      <c r="C486" s="117" t="s">
        <v>975</v>
      </c>
      <c r="D486" s="118" t="s">
        <v>68</v>
      </c>
      <c r="E486" s="119">
        <v>1</v>
      </c>
      <c r="F486" s="120"/>
      <c r="G486" s="120"/>
      <c r="H486" s="121"/>
      <c r="I486" s="122"/>
      <c r="J486" s="119"/>
      <c r="K486" s="120"/>
      <c r="L486" s="120"/>
      <c r="M486" s="123"/>
      <c r="N486" s="124"/>
    </row>
    <row r="487" spans="1:14" ht="30" customHeight="1">
      <c r="A487" s="116">
        <v>486</v>
      </c>
      <c r="B487" s="117" t="s">
        <v>73</v>
      </c>
      <c r="C487" s="117" t="s">
        <v>976</v>
      </c>
      <c r="D487" s="118" t="s">
        <v>68</v>
      </c>
      <c r="E487" s="119">
        <v>1</v>
      </c>
      <c r="F487" s="120"/>
      <c r="G487" s="120"/>
      <c r="H487" s="121"/>
      <c r="I487" s="122" t="s">
        <v>977</v>
      </c>
      <c r="J487" s="119"/>
      <c r="K487" s="120"/>
      <c r="L487" s="120"/>
      <c r="M487" s="123"/>
      <c r="N487" s="124"/>
    </row>
    <row r="488" spans="1:14" ht="30" customHeight="1">
      <c r="A488" s="116">
        <v>487</v>
      </c>
      <c r="B488" s="117" t="s">
        <v>559</v>
      </c>
      <c r="C488" s="117" t="s">
        <v>978</v>
      </c>
      <c r="D488" s="118" t="s">
        <v>68</v>
      </c>
      <c r="E488" s="119"/>
      <c r="F488" s="120">
        <v>1</v>
      </c>
      <c r="G488" s="120" t="s">
        <v>32</v>
      </c>
      <c r="H488" s="127" t="s">
        <v>138</v>
      </c>
      <c r="I488" s="122"/>
      <c r="J488" s="119"/>
      <c r="K488" s="120"/>
      <c r="L488" s="120"/>
      <c r="M488" s="123"/>
      <c r="N488" s="124"/>
    </row>
    <row r="489" spans="1:14" ht="30" customHeight="1">
      <c r="A489" s="116">
        <v>488</v>
      </c>
      <c r="B489" s="117" t="s">
        <v>979</v>
      </c>
      <c r="C489" s="117" t="s">
        <v>980</v>
      </c>
      <c r="D489" s="118" t="s">
        <v>61</v>
      </c>
      <c r="E489" s="119"/>
      <c r="F489" s="120">
        <v>1</v>
      </c>
      <c r="G489" s="120" t="s">
        <v>34</v>
      </c>
      <c r="H489" s="127" t="s">
        <v>981</v>
      </c>
      <c r="I489" s="122"/>
      <c r="J489" s="119"/>
      <c r="K489" s="120"/>
      <c r="L489" s="120"/>
      <c r="M489" s="123"/>
      <c r="N489" s="124"/>
    </row>
    <row r="490" spans="1:14" ht="30" customHeight="1">
      <c r="A490" s="116">
        <v>489</v>
      </c>
      <c r="B490" s="117" t="s">
        <v>982</v>
      </c>
      <c r="C490" s="117" t="s">
        <v>983</v>
      </c>
      <c r="D490" s="118" t="s">
        <v>61</v>
      </c>
      <c r="E490" s="119"/>
      <c r="F490" s="120">
        <v>1</v>
      </c>
      <c r="G490" s="120" t="s">
        <v>27</v>
      </c>
      <c r="H490" s="127" t="s">
        <v>984</v>
      </c>
      <c r="I490" s="122"/>
      <c r="J490" s="119"/>
      <c r="K490" s="120"/>
      <c r="L490" s="120"/>
      <c r="M490" s="123"/>
      <c r="N490" s="124"/>
    </row>
    <row r="491" spans="1:14" ht="30" customHeight="1">
      <c r="A491" s="116">
        <v>490</v>
      </c>
      <c r="B491" s="117" t="s">
        <v>181</v>
      </c>
      <c r="C491" s="117" t="s">
        <v>985</v>
      </c>
      <c r="D491" s="118" t="s">
        <v>72</v>
      </c>
      <c r="E491" s="119"/>
      <c r="F491" s="120">
        <v>1</v>
      </c>
      <c r="G491" s="120" t="s">
        <v>34</v>
      </c>
      <c r="H491" s="121" t="s">
        <v>122</v>
      </c>
      <c r="I491" s="122"/>
      <c r="J491" s="119"/>
      <c r="K491" s="120"/>
      <c r="L491" s="120"/>
      <c r="M491" s="123"/>
      <c r="N491" s="124"/>
    </row>
    <row r="492" spans="1:14" ht="30" customHeight="1">
      <c r="A492" s="116">
        <v>491</v>
      </c>
      <c r="B492" s="117" t="s">
        <v>485</v>
      </c>
      <c r="C492" s="117" t="s">
        <v>986</v>
      </c>
      <c r="D492" s="118" t="s">
        <v>68</v>
      </c>
      <c r="E492" s="119"/>
      <c r="F492" s="120">
        <v>1</v>
      </c>
      <c r="G492" s="120" t="s">
        <v>32</v>
      </c>
      <c r="H492" s="127" t="s">
        <v>987</v>
      </c>
      <c r="I492" s="122"/>
      <c r="J492" s="119"/>
      <c r="K492" s="120"/>
      <c r="L492" s="120"/>
      <c r="M492" s="123"/>
      <c r="N492" s="124"/>
    </row>
    <row r="493" spans="1:14" ht="30" customHeight="1">
      <c r="A493" s="116">
        <v>492</v>
      </c>
      <c r="B493" s="117" t="s">
        <v>341</v>
      </c>
      <c r="C493" s="117" t="s">
        <v>988</v>
      </c>
      <c r="D493" s="118" t="s">
        <v>61</v>
      </c>
      <c r="E493" s="119"/>
      <c r="F493" s="120">
        <v>1</v>
      </c>
      <c r="G493" s="120" t="s">
        <v>32</v>
      </c>
      <c r="H493" s="121" t="s">
        <v>989</v>
      </c>
      <c r="I493" s="122"/>
      <c r="J493" s="119"/>
      <c r="K493" s="120"/>
      <c r="L493" s="120"/>
      <c r="M493" s="123"/>
      <c r="N493" s="124"/>
    </row>
    <row r="494" spans="1:14" ht="30" customHeight="1">
      <c r="A494" s="116">
        <v>493</v>
      </c>
      <c r="B494" s="117" t="s">
        <v>393</v>
      </c>
      <c r="C494" s="117" t="s">
        <v>990</v>
      </c>
      <c r="D494" s="118" t="s">
        <v>68</v>
      </c>
      <c r="E494" s="119"/>
      <c r="F494" s="120">
        <v>1</v>
      </c>
      <c r="G494" s="120" t="s">
        <v>27</v>
      </c>
      <c r="H494" s="121" t="s">
        <v>991</v>
      </c>
      <c r="I494" s="122"/>
      <c r="J494" s="119"/>
      <c r="K494" s="120"/>
      <c r="L494" s="120"/>
      <c r="M494" s="123"/>
      <c r="N494" s="124"/>
    </row>
    <row r="495" spans="1:14" ht="30" customHeight="1">
      <c r="A495" s="116">
        <v>494</v>
      </c>
      <c r="B495" s="117" t="s">
        <v>331</v>
      </c>
      <c r="C495" s="117" t="s">
        <v>992</v>
      </c>
      <c r="D495" s="118" t="s">
        <v>77</v>
      </c>
      <c r="E495" s="119">
        <v>1</v>
      </c>
      <c r="F495" s="120"/>
      <c r="G495" s="120"/>
      <c r="H495" s="121"/>
      <c r="I495" s="122"/>
      <c r="J495" s="119">
        <v>1</v>
      </c>
      <c r="K495" s="120"/>
      <c r="L495" s="120"/>
      <c r="M495" s="123"/>
      <c r="N495" s="124"/>
    </row>
    <row r="496" spans="1:14" ht="30" customHeight="1">
      <c r="A496" s="116">
        <v>495</v>
      </c>
      <c r="B496" s="117" t="s">
        <v>657</v>
      </c>
      <c r="C496" s="117" t="s">
        <v>993</v>
      </c>
      <c r="D496" s="118" t="s">
        <v>68</v>
      </c>
      <c r="E496" s="119">
        <v>1</v>
      </c>
      <c r="F496" s="120"/>
      <c r="G496" s="120"/>
      <c r="H496" s="127"/>
      <c r="I496" s="122"/>
      <c r="J496" s="119"/>
      <c r="K496" s="120"/>
      <c r="L496" s="120"/>
      <c r="M496" s="123"/>
      <c r="N496" s="124"/>
    </row>
    <row r="497" spans="1:14" ht="30" customHeight="1">
      <c r="A497" s="116">
        <v>496</v>
      </c>
      <c r="B497" s="117" t="s">
        <v>812</v>
      </c>
      <c r="C497" s="117" t="s">
        <v>994</v>
      </c>
      <c r="D497" s="118" t="s">
        <v>68</v>
      </c>
      <c r="E497" s="119">
        <v>1</v>
      </c>
      <c r="F497" s="120"/>
      <c r="G497" s="120"/>
      <c r="H497" s="127"/>
      <c r="I497" s="122"/>
      <c r="J497" s="119"/>
      <c r="K497" s="120"/>
      <c r="L497" s="120"/>
      <c r="M497" s="123"/>
      <c r="N497" s="124"/>
    </row>
    <row r="498" spans="1:14" ht="30" customHeight="1">
      <c r="A498" s="116">
        <v>497</v>
      </c>
      <c r="B498" s="117" t="s">
        <v>995</v>
      </c>
      <c r="C498" s="117" t="s">
        <v>996</v>
      </c>
      <c r="D498" s="118" t="s">
        <v>61</v>
      </c>
      <c r="E498" s="119"/>
      <c r="F498" s="120">
        <v>1</v>
      </c>
      <c r="G498" s="120" t="s">
        <v>34</v>
      </c>
      <c r="H498" s="127" t="s">
        <v>125</v>
      </c>
      <c r="I498" s="122"/>
      <c r="J498" s="119"/>
      <c r="K498" s="120"/>
      <c r="L498" s="120"/>
      <c r="M498" s="123"/>
      <c r="N498" s="124"/>
    </row>
    <row r="499" spans="1:14" ht="30" customHeight="1">
      <c r="A499" s="116">
        <v>498</v>
      </c>
      <c r="B499" s="117" t="s">
        <v>259</v>
      </c>
      <c r="C499" s="117" t="s">
        <v>997</v>
      </c>
      <c r="D499" s="118" t="s">
        <v>68</v>
      </c>
      <c r="E499" s="119">
        <v>1</v>
      </c>
      <c r="F499" s="120"/>
      <c r="G499" s="120"/>
      <c r="H499" s="121"/>
      <c r="I499" s="122"/>
      <c r="J499" s="119"/>
      <c r="K499" s="120"/>
      <c r="L499" s="120"/>
      <c r="M499" s="123"/>
      <c r="N499" s="124"/>
    </row>
    <row r="500" spans="1:14" ht="30" customHeight="1">
      <c r="A500" s="116">
        <v>499</v>
      </c>
      <c r="B500" s="117" t="s">
        <v>998</v>
      </c>
      <c r="C500" s="117" t="s">
        <v>999</v>
      </c>
      <c r="D500" s="118" t="s">
        <v>68</v>
      </c>
      <c r="E500" s="119"/>
      <c r="F500" s="120">
        <v>1</v>
      </c>
      <c r="G500" s="120" t="s">
        <v>27</v>
      </c>
      <c r="H500" s="127" t="s">
        <v>316</v>
      </c>
      <c r="I500" s="122"/>
      <c r="J500" s="119"/>
      <c r="K500" s="120"/>
      <c r="L500" s="120"/>
      <c r="M500" s="123"/>
      <c r="N500" s="124"/>
    </row>
    <row r="501" spans="1:14" ht="30" customHeight="1">
      <c r="A501" s="116">
        <v>500</v>
      </c>
      <c r="B501" s="117" t="s">
        <v>485</v>
      </c>
      <c r="C501" s="117" t="s">
        <v>1000</v>
      </c>
      <c r="D501" s="118" t="s">
        <v>68</v>
      </c>
      <c r="E501" s="119">
        <v>1</v>
      </c>
      <c r="F501" s="120"/>
      <c r="G501" s="120"/>
      <c r="H501" s="121"/>
      <c r="I501" s="122"/>
      <c r="J501" s="119"/>
      <c r="K501" s="120"/>
      <c r="L501" s="120"/>
      <c r="M501" s="123"/>
      <c r="N501" s="124"/>
    </row>
    <row r="502" spans="1:14" ht="30" customHeight="1">
      <c r="A502" s="116">
        <v>501</v>
      </c>
      <c r="B502" s="117" t="s">
        <v>951</v>
      </c>
      <c r="C502" s="117" t="s">
        <v>1001</v>
      </c>
      <c r="D502" s="118" t="s">
        <v>68</v>
      </c>
      <c r="E502" s="119"/>
      <c r="F502" s="120">
        <v>1</v>
      </c>
      <c r="G502" s="120" t="s">
        <v>27</v>
      </c>
      <c r="H502" s="121" t="s">
        <v>1002</v>
      </c>
      <c r="I502" s="122"/>
      <c r="J502" s="119"/>
      <c r="K502" s="120"/>
      <c r="L502" s="120"/>
      <c r="M502" s="123"/>
      <c r="N502" s="124"/>
    </row>
    <row r="503" spans="1:14" ht="30" customHeight="1">
      <c r="A503" s="116">
        <v>502</v>
      </c>
      <c r="B503" s="117" t="s">
        <v>1003</v>
      </c>
      <c r="C503" s="117" t="s">
        <v>1004</v>
      </c>
      <c r="D503" s="118" t="s">
        <v>72</v>
      </c>
      <c r="E503" s="119">
        <v>1</v>
      </c>
      <c r="F503" s="120"/>
      <c r="G503" s="120"/>
      <c r="H503" s="121"/>
      <c r="I503" s="122"/>
      <c r="J503" s="119"/>
      <c r="K503" s="120"/>
      <c r="L503" s="120"/>
      <c r="M503" s="123"/>
      <c r="N503" s="124"/>
    </row>
    <row r="504" spans="1:14" ht="30" customHeight="1">
      <c r="A504" s="116">
        <v>503</v>
      </c>
      <c r="B504" s="117" t="s">
        <v>461</v>
      </c>
      <c r="C504" s="117" t="s">
        <v>1005</v>
      </c>
      <c r="D504" s="118" t="s">
        <v>68</v>
      </c>
      <c r="E504" s="119"/>
      <c r="F504" s="120">
        <v>1</v>
      </c>
      <c r="G504" s="120" t="s">
        <v>27</v>
      </c>
      <c r="H504" s="127" t="s">
        <v>97</v>
      </c>
      <c r="I504" s="122"/>
      <c r="J504" s="119"/>
      <c r="K504" s="120"/>
      <c r="L504" s="120"/>
      <c r="M504" s="123"/>
      <c r="N504" s="124"/>
    </row>
    <row r="505" spans="1:14" ht="30" customHeight="1">
      <c r="A505" s="116">
        <v>504</v>
      </c>
      <c r="B505" s="117" t="s">
        <v>533</v>
      </c>
      <c r="C505" s="117" t="s">
        <v>1006</v>
      </c>
      <c r="D505" s="118" t="s">
        <v>68</v>
      </c>
      <c r="E505" s="119"/>
      <c r="F505" s="120">
        <v>1</v>
      </c>
      <c r="G505" s="120" t="s">
        <v>27</v>
      </c>
      <c r="H505" s="127" t="s">
        <v>97</v>
      </c>
      <c r="I505" s="122"/>
      <c r="J505" s="119"/>
      <c r="K505" s="120"/>
      <c r="L505" s="120"/>
      <c r="M505" s="123"/>
      <c r="N505" s="124"/>
    </row>
    <row r="506" spans="1:14" ht="30" customHeight="1">
      <c r="A506" s="116">
        <v>505</v>
      </c>
      <c r="B506" s="117" t="s">
        <v>798</v>
      </c>
      <c r="C506" s="117" t="s">
        <v>1007</v>
      </c>
      <c r="D506" s="118" t="s">
        <v>61</v>
      </c>
      <c r="E506" s="119">
        <v>1</v>
      </c>
      <c r="F506" s="120"/>
      <c r="G506" s="120"/>
      <c r="H506" s="127"/>
      <c r="I506" s="122"/>
      <c r="J506" s="119"/>
      <c r="K506" s="120"/>
      <c r="L506" s="120"/>
      <c r="M506" s="123"/>
      <c r="N506" s="124"/>
    </row>
    <row r="507" spans="1:14" ht="30" customHeight="1">
      <c r="A507" s="116">
        <v>506</v>
      </c>
      <c r="B507" s="117" t="s">
        <v>882</v>
      </c>
      <c r="C507" s="117" t="s">
        <v>1008</v>
      </c>
      <c r="D507" s="118" t="s">
        <v>68</v>
      </c>
      <c r="E507" s="119"/>
      <c r="F507" s="120">
        <v>1</v>
      </c>
      <c r="G507" s="120" t="s">
        <v>27</v>
      </c>
      <c r="H507" s="121" t="s">
        <v>97</v>
      </c>
      <c r="I507" s="122"/>
      <c r="J507" s="119"/>
      <c r="K507" s="120"/>
      <c r="L507" s="120"/>
      <c r="M507" s="123"/>
      <c r="N507" s="124"/>
    </row>
    <row r="508" spans="1:14" ht="30" customHeight="1">
      <c r="A508" s="116">
        <v>507</v>
      </c>
      <c r="B508" s="117" t="s">
        <v>1009</v>
      </c>
      <c r="C508" s="117" t="s">
        <v>1010</v>
      </c>
      <c r="D508" s="118" t="s">
        <v>77</v>
      </c>
      <c r="E508" s="119"/>
      <c r="F508" s="120">
        <v>1</v>
      </c>
      <c r="G508" s="120" t="s">
        <v>27</v>
      </c>
      <c r="H508" s="127" t="s">
        <v>1011</v>
      </c>
      <c r="I508" s="122"/>
      <c r="J508" s="119"/>
      <c r="K508" s="120"/>
      <c r="L508" s="120"/>
      <c r="M508" s="123"/>
      <c r="N508" s="124"/>
    </row>
    <row r="509" spans="1:14" ht="30" customHeight="1">
      <c r="A509" s="116">
        <v>508</v>
      </c>
      <c r="B509" s="117" t="s">
        <v>1012</v>
      </c>
      <c r="C509" s="117" t="s">
        <v>1013</v>
      </c>
      <c r="D509" s="118" t="s">
        <v>68</v>
      </c>
      <c r="E509" s="119"/>
      <c r="F509" s="120">
        <v>1</v>
      </c>
      <c r="G509" s="120" t="s">
        <v>27</v>
      </c>
      <c r="H509" s="121" t="s">
        <v>1014</v>
      </c>
      <c r="I509" s="122"/>
      <c r="J509" s="119"/>
      <c r="K509" s="120"/>
      <c r="L509" s="120"/>
      <c r="M509" s="123"/>
      <c r="N509" s="124"/>
    </row>
    <row r="510" spans="1:14" ht="30" customHeight="1">
      <c r="A510" s="116">
        <v>509</v>
      </c>
      <c r="B510" s="117" t="s">
        <v>292</v>
      </c>
      <c r="C510" s="117" t="s">
        <v>1015</v>
      </c>
      <c r="D510" s="118" t="s">
        <v>68</v>
      </c>
      <c r="E510" s="119"/>
      <c r="F510" s="120">
        <v>1</v>
      </c>
      <c r="G510" s="120" t="s">
        <v>27</v>
      </c>
      <c r="H510" s="121" t="s">
        <v>1016</v>
      </c>
      <c r="I510" s="122"/>
      <c r="J510" s="119"/>
      <c r="K510" s="120"/>
      <c r="L510" s="120"/>
      <c r="M510" s="123"/>
      <c r="N510" s="124"/>
    </row>
    <row r="511" spans="1:14" ht="30" customHeight="1">
      <c r="A511" s="116">
        <v>510</v>
      </c>
      <c r="B511" s="117" t="s">
        <v>1017</v>
      </c>
      <c r="C511" s="117" t="s">
        <v>1018</v>
      </c>
      <c r="D511" s="118" t="s">
        <v>61</v>
      </c>
      <c r="E511" s="119"/>
      <c r="F511" s="120">
        <v>1</v>
      </c>
      <c r="G511" s="120" t="s">
        <v>32</v>
      </c>
      <c r="H511" s="121" t="s">
        <v>138</v>
      </c>
      <c r="I511" s="122"/>
      <c r="J511" s="119"/>
      <c r="K511" s="120"/>
      <c r="L511" s="120"/>
      <c r="M511" s="123"/>
      <c r="N511" s="124"/>
    </row>
    <row r="512" spans="1:14" ht="30" customHeight="1">
      <c r="A512" s="116">
        <v>511</v>
      </c>
      <c r="B512" s="117" t="s">
        <v>1019</v>
      </c>
      <c r="C512" s="117" t="s">
        <v>1020</v>
      </c>
      <c r="D512" s="118" t="s">
        <v>68</v>
      </c>
      <c r="E512" s="119"/>
      <c r="F512" s="120">
        <v>1</v>
      </c>
      <c r="G512" s="120" t="s">
        <v>27</v>
      </c>
      <c r="H512" s="126" t="s">
        <v>1021</v>
      </c>
      <c r="I512" s="122"/>
      <c r="J512" s="119"/>
      <c r="K512" s="120"/>
      <c r="L512" s="120"/>
      <c r="M512" s="123"/>
      <c r="N512" s="124"/>
    </row>
    <row r="513" spans="1:14" ht="30" customHeight="1">
      <c r="A513" s="116">
        <v>512</v>
      </c>
      <c r="B513" s="117" t="s">
        <v>92</v>
      </c>
      <c r="C513" s="117" t="s">
        <v>1022</v>
      </c>
      <c r="D513" s="118" t="s">
        <v>68</v>
      </c>
      <c r="E513" s="119">
        <v>1</v>
      </c>
      <c r="F513" s="120"/>
      <c r="G513" s="120"/>
      <c r="H513" s="127"/>
      <c r="I513" s="122"/>
      <c r="J513" s="119"/>
      <c r="K513" s="120"/>
      <c r="L513" s="120"/>
      <c r="M513" s="123"/>
      <c r="N513" s="124"/>
    </row>
    <row r="514" spans="1:14" ht="30" customHeight="1">
      <c r="A514" s="116">
        <v>513</v>
      </c>
      <c r="B514" s="117" t="s">
        <v>240</v>
      </c>
      <c r="C514" s="117" t="s">
        <v>1023</v>
      </c>
      <c r="D514" s="118" t="s">
        <v>68</v>
      </c>
      <c r="E514" s="119"/>
      <c r="F514" s="120">
        <v>1</v>
      </c>
      <c r="G514" s="120" t="s">
        <v>34</v>
      </c>
      <c r="H514" s="127" t="s">
        <v>125</v>
      </c>
      <c r="I514" s="122"/>
      <c r="J514" s="119"/>
      <c r="K514" s="120"/>
      <c r="L514" s="120"/>
      <c r="M514" s="123"/>
      <c r="N514" s="124"/>
    </row>
    <row r="515" spans="1:14" ht="30" customHeight="1">
      <c r="A515" s="116">
        <v>514</v>
      </c>
      <c r="B515" s="117" t="s">
        <v>211</v>
      </c>
      <c r="C515" s="117" t="s">
        <v>1024</v>
      </c>
      <c r="D515" s="118" t="s">
        <v>68</v>
      </c>
      <c r="E515" s="119"/>
      <c r="F515" s="120">
        <v>1</v>
      </c>
      <c r="G515" s="120" t="s">
        <v>27</v>
      </c>
      <c r="H515" s="121" t="s">
        <v>1025</v>
      </c>
      <c r="I515" s="122"/>
      <c r="J515" s="119"/>
      <c r="K515" s="120"/>
      <c r="L515" s="120"/>
      <c r="M515" s="123"/>
      <c r="N515" s="124"/>
    </row>
    <row r="516" spans="1:14" ht="30" customHeight="1">
      <c r="A516" s="116">
        <v>515</v>
      </c>
      <c r="B516" s="117" t="s">
        <v>240</v>
      </c>
      <c r="C516" s="117" t="s">
        <v>1026</v>
      </c>
      <c r="D516" s="118" t="s">
        <v>68</v>
      </c>
      <c r="E516" s="119"/>
      <c r="F516" s="120">
        <v>1</v>
      </c>
      <c r="G516" s="120" t="s">
        <v>27</v>
      </c>
      <c r="H516" s="127" t="s">
        <v>1027</v>
      </c>
      <c r="I516" s="122"/>
      <c r="J516" s="119"/>
      <c r="K516" s="120"/>
      <c r="L516" s="120"/>
      <c r="M516" s="123"/>
      <c r="N516" s="124"/>
    </row>
    <row r="517" spans="1:14" ht="30" customHeight="1">
      <c r="A517" s="116">
        <v>516</v>
      </c>
      <c r="B517" s="117" t="s">
        <v>533</v>
      </c>
      <c r="C517" s="117" t="s">
        <v>1028</v>
      </c>
      <c r="D517" s="118" t="s">
        <v>68</v>
      </c>
      <c r="E517" s="119"/>
      <c r="F517" s="120">
        <v>1</v>
      </c>
      <c r="G517" s="120" t="s">
        <v>27</v>
      </c>
      <c r="H517" s="121" t="s">
        <v>97</v>
      </c>
      <c r="I517" s="122"/>
      <c r="J517" s="119"/>
      <c r="K517" s="120"/>
      <c r="L517" s="120"/>
      <c r="M517" s="123"/>
      <c r="N517" s="124"/>
    </row>
    <row r="518" spans="1:14" ht="30" customHeight="1">
      <c r="A518" s="116">
        <v>517</v>
      </c>
      <c r="B518" s="117" t="s">
        <v>926</v>
      </c>
      <c r="C518" s="117" t="s">
        <v>1029</v>
      </c>
      <c r="D518" s="118" t="s">
        <v>77</v>
      </c>
      <c r="E518" s="119"/>
      <c r="F518" s="120">
        <v>1</v>
      </c>
      <c r="G518" s="120" t="s">
        <v>27</v>
      </c>
      <c r="H518" s="121" t="s">
        <v>97</v>
      </c>
      <c r="I518" s="122"/>
      <c r="J518" s="119"/>
      <c r="K518" s="120"/>
      <c r="L518" s="120"/>
      <c r="M518" s="123"/>
      <c r="N518" s="124"/>
    </row>
    <row r="519" spans="1:14" ht="30" customHeight="1">
      <c r="A519" s="116">
        <v>518</v>
      </c>
      <c r="B519" s="117" t="s">
        <v>492</v>
      </c>
      <c r="C519" s="117" t="s">
        <v>1030</v>
      </c>
      <c r="D519" s="118" t="s">
        <v>61</v>
      </c>
      <c r="E519" s="119"/>
      <c r="F519" s="120">
        <v>1</v>
      </c>
      <c r="G519" s="120" t="s">
        <v>27</v>
      </c>
      <c r="H519" s="121" t="s">
        <v>97</v>
      </c>
      <c r="I519" s="122"/>
      <c r="J519" s="119"/>
      <c r="K519" s="120"/>
      <c r="L519" s="120"/>
      <c r="M519" s="123"/>
      <c r="N519" s="124"/>
    </row>
    <row r="520" spans="1:14" ht="30" customHeight="1">
      <c r="A520" s="116">
        <v>519</v>
      </c>
      <c r="B520" s="117" t="s">
        <v>485</v>
      </c>
      <c r="C520" s="117" t="s">
        <v>1031</v>
      </c>
      <c r="D520" s="118" t="s">
        <v>68</v>
      </c>
      <c r="E520" s="119">
        <v>1</v>
      </c>
      <c r="F520" s="120"/>
      <c r="G520" s="120"/>
      <c r="H520" s="127"/>
      <c r="I520" s="122"/>
      <c r="J520" s="119"/>
      <c r="K520" s="120"/>
      <c r="L520" s="120"/>
      <c r="M520" s="123"/>
      <c r="N520" s="124"/>
    </row>
    <row r="521" spans="1:14" ht="30" customHeight="1">
      <c r="A521" s="116">
        <v>520</v>
      </c>
      <c r="B521" s="117" t="s">
        <v>891</v>
      </c>
      <c r="C521" s="117" t="s">
        <v>1032</v>
      </c>
      <c r="D521" s="118" t="s">
        <v>72</v>
      </c>
      <c r="E521" s="119"/>
      <c r="F521" s="120">
        <v>1</v>
      </c>
      <c r="G521" s="120" t="s">
        <v>34</v>
      </c>
      <c r="H521" s="127" t="s">
        <v>122</v>
      </c>
      <c r="I521" s="122"/>
      <c r="J521" s="119"/>
      <c r="K521" s="120"/>
      <c r="L521" s="120"/>
      <c r="M521" s="123"/>
      <c r="N521" s="124"/>
    </row>
    <row r="522" spans="1:14" ht="30" customHeight="1">
      <c r="A522" s="116">
        <v>521</v>
      </c>
      <c r="B522" s="117" t="s">
        <v>1033</v>
      </c>
      <c r="C522" s="117" t="s">
        <v>1034</v>
      </c>
      <c r="D522" s="118" t="s">
        <v>68</v>
      </c>
      <c r="E522" s="119">
        <v>1</v>
      </c>
      <c r="F522" s="120"/>
      <c r="G522" s="120"/>
      <c r="H522" s="127"/>
      <c r="I522" s="122"/>
      <c r="J522" s="119">
        <v>1</v>
      </c>
      <c r="K522" s="120"/>
      <c r="L522" s="120"/>
      <c r="M522" s="123"/>
      <c r="N522" s="124"/>
    </row>
    <row r="523" spans="1:14" ht="30" customHeight="1">
      <c r="A523" s="116">
        <v>522</v>
      </c>
      <c r="B523" s="117" t="s">
        <v>240</v>
      </c>
      <c r="C523" s="117" t="s">
        <v>1035</v>
      </c>
      <c r="D523" s="118" t="s">
        <v>68</v>
      </c>
      <c r="E523" s="119">
        <v>1</v>
      </c>
      <c r="F523" s="120"/>
      <c r="G523" s="120"/>
      <c r="H523" s="121"/>
      <c r="I523" s="122"/>
      <c r="J523" s="119"/>
      <c r="K523" s="120"/>
      <c r="L523" s="120"/>
      <c r="M523" s="123"/>
      <c r="N523" s="124"/>
    </row>
    <row r="524" spans="1:14" ht="30" customHeight="1">
      <c r="A524" s="116">
        <v>523</v>
      </c>
      <c r="B524" s="117" t="s">
        <v>505</v>
      </c>
      <c r="C524" s="117" t="s">
        <v>1036</v>
      </c>
      <c r="D524" s="118" t="s">
        <v>68</v>
      </c>
      <c r="E524" s="119"/>
      <c r="F524" s="120">
        <v>1</v>
      </c>
      <c r="G524" s="120" t="s">
        <v>27</v>
      </c>
      <c r="H524" s="127" t="s">
        <v>1037</v>
      </c>
      <c r="I524" s="122"/>
      <c r="J524" s="119"/>
      <c r="K524" s="120"/>
      <c r="L524" s="120"/>
      <c r="M524" s="123"/>
      <c r="N524" s="124"/>
    </row>
    <row r="525" spans="1:14" ht="30" customHeight="1">
      <c r="A525" s="116">
        <v>524</v>
      </c>
      <c r="B525" s="117" t="s">
        <v>161</v>
      </c>
      <c r="C525" s="117" t="s">
        <v>1038</v>
      </c>
      <c r="D525" s="118" t="s">
        <v>68</v>
      </c>
      <c r="E525" s="119"/>
      <c r="F525" s="120">
        <v>1</v>
      </c>
      <c r="G525" s="120" t="s">
        <v>32</v>
      </c>
      <c r="H525" s="121" t="s">
        <v>1039</v>
      </c>
      <c r="I525" s="122"/>
      <c r="J525" s="119"/>
      <c r="K525" s="120"/>
      <c r="L525" s="120"/>
      <c r="M525" s="123"/>
      <c r="N525" s="124"/>
    </row>
    <row r="526" spans="1:14" ht="30" customHeight="1">
      <c r="A526" s="116">
        <v>525</v>
      </c>
      <c r="B526" s="117" t="s">
        <v>1040</v>
      </c>
      <c r="C526" s="117" t="s">
        <v>1041</v>
      </c>
      <c r="D526" s="118" t="s">
        <v>68</v>
      </c>
      <c r="E526" s="119"/>
      <c r="F526" s="120">
        <v>1</v>
      </c>
      <c r="G526" s="120" t="s">
        <v>27</v>
      </c>
      <c r="H526" s="121" t="s">
        <v>1042</v>
      </c>
      <c r="I526" s="122"/>
      <c r="J526" s="119"/>
      <c r="K526" s="120"/>
      <c r="L526" s="120"/>
      <c r="M526" s="123"/>
      <c r="N526" s="124"/>
    </row>
    <row r="527" spans="1:14" ht="30" customHeight="1">
      <c r="A527" s="116">
        <v>526</v>
      </c>
      <c r="B527" s="117" t="s">
        <v>847</v>
      </c>
      <c r="C527" s="117" t="s">
        <v>1043</v>
      </c>
      <c r="D527" s="118" t="s">
        <v>68</v>
      </c>
      <c r="E527" s="119"/>
      <c r="F527" s="120">
        <v>1</v>
      </c>
      <c r="G527" s="120" t="s">
        <v>27</v>
      </c>
      <c r="H527" s="121" t="s">
        <v>529</v>
      </c>
      <c r="I527" s="122"/>
      <c r="J527" s="119"/>
      <c r="K527" s="120"/>
      <c r="L527" s="120"/>
      <c r="M527" s="123"/>
      <c r="N527" s="124"/>
    </row>
    <row r="528" spans="1:14" ht="30" customHeight="1">
      <c r="A528" s="116">
        <v>527</v>
      </c>
      <c r="B528" s="117" t="s">
        <v>1044</v>
      </c>
      <c r="C528" s="117" t="s">
        <v>1045</v>
      </c>
      <c r="D528" s="118" t="s">
        <v>68</v>
      </c>
      <c r="E528" s="119"/>
      <c r="F528" s="120">
        <v>1</v>
      </c>
      <c r="G528" s="120" t="s">
        <v>34</v>
      </c>
      <c r="H528" s="127" t="s">
        <v>125</v>
      </c>
      <c r="I528" s="122"/>
      <c r="J528" s="119"/>
      <c r="K528" s="120"/>
      <c r="L528" s="120"/>
      <c r="M528" s="123"/>
      <c r="N528" s="124"/>
    </row>
    <row r="529" spans="1:14" ht="30" customHeight="1">
      <c r="A529" s="116">
        <v>528</v>
      </c>
      <c r="B529" s="117" t="s">
        <v>1046</v>
      </c>
      <c r="C529" s="117" t="s">
        <v>1047</v>
      </c>
      <c r="D529" s="118" t="s">
        <v>68</v>
      </c>
      <c r="E529" s="119">
        <v>1</v>
      </c>
      <c r="F529" s="120"/>
      <c r="G529" s="120"/>
      <c r="H529" s="127"/>
      <c r="I529" s="122"/>
      <c r="J529" s="119">
        <v>1</v>
      </c>
      <c r="K529" s="120"/>
      <c r="L529" s="120"/>
      <c r="M529" s="123"/>
      <c r="N529" s="124"/>
    </row>
    <row r="530" spans="1:14" ht="30" customHeight="1">
      <c r="A530" s="116">
        <v>529</v>
      </c>
      <c r="B530" s="117" t="s">
        <v>1033</v>
      </c>
      <c r="C530" s="117" t="s">
        <v>1048</v>
      </c>
      <c r="D530" s="118" t="s">
        <v>68</v>
      </c>
      <c r="E530" s="119"/>
      <c r="F530" s="120">
        <v>1</v>
      </c>
      <c r="G530" s="120" t="s">
        <v>27</v>
      </c>
      <c r="H530" s="127" t="s">
        <v>1049</v>
      </c>
      <c r="I530" s="122"/>
      <c r="J530" s="119"/>
      <c r="K530" s="120"/>
      <c r="L530" s="120"/>
      <c r="M530" s="123"/>
      <c r="N530" s="124"/>
    </row>
    <row r="531" spans="1:14" ht="30" customHeight="1">
      <c r="A531" s="116">
        <v>530</v>
      </c>
      <c r="B531" s="117" t="s">
        <v>1050</v>
      </c>
      <c r="C531" s="117" t="s">
        <v>1051</v>
      </c>
      <c r="D531" s="118" t="s">
        <v>72</v>
      </c>
      <c r="E531" s="119"/>
      <c r="F531" s="120">
        <v>1</v>
      </c>
      <c r="G531" s="120" t="s">
        <v>34</v>
      </c>
      <c r="H531" s="121" t="s">
        <v>1052</v>
      </c>
      <c r="I531" s="122"/>
      <c r="J531" s="119"/>
      <c r="K531" s="120"/>
      <c r="L531" s="120"/>
      <c r="M531" s="123"/>
      <c r="N531" s="124"/>
    </row>
    <row r="532" spans="1:14" ht="30" customHeight="1">
      <c r="A532" s="116">
        <v>531</v>
      </c>
      <c r="B532" s="117" t="s">
        <v>73</v>
      </c>
      <c r="C532" s="117" t="s">
        <v>1053</v>
      </c>
      <c r="D532" s="118" t="s">
        <v>68</v>
      </c>
      <c r="E532" s="119">
        <v>1</v>
      </c>
      <c r="F532" s="120"/>
      <c r="G532" s="120"/>
      <c r="H532" s="127"/>
      <c r="I532" s="122"/>
      <c r="J532" s="119"/>
      <c r="K532" s="120"/>
      <c r="L532" s="120"/>
      <c r="M532" s="123"/>
      <c r="N532" s="124"/>
    </row>
    <row r="533" spans="1:14" ht="30" customHeight="1">
      <c r="A533" s="116">
        <v>532</v>
      </c>
      <c r="B533" s="117" t="s">
        <v>144</v>
      </c>
      <c r="C533" s="117" t="s">
        <v>1054</v>
      </c>
      <c r="D533" s="118" t="s">
        <v>68</v>
      </c>
      <c r="E533" s="119"/>
      <c r="F533" s="120">
        <v>1</v>
      </c>
      <c r="G533" s="120" t="s">
        <v>27</v>
      </c>
      <c r="H533" s="126" t="s">
        <v>1055</v>
      </c>
      <c r="I533" s="122"/>
      <c r="J533" s="119"/>
      <c r="K533" s="120"/>
      <c r="L533" s="120"/>
      <c r="M533" s="123"/>
      <c r="N533" s="124"/>
    </row>
    <row r="534" spans="1:14" ht="30" customHeight="1">
      <c r="A534" s="116">
        <v>533</v>
      </c>
      <c r="B534" s="117" t="s">
        <v>588</v>
      </c>
      <c r="C534" s="117" t="s">
        <v>1056</v>
      </c>
      <c r="D534" s="118" t="s">
        <v>61</v>
      </c>
      <c r="E534" s="119">
        <v>1</v>
      </c>
      <c r="F534" s="120"/>
      <c r="G534" s="120"/>
      <c r="H534" s="121"/>
      <c r="I534" s="122"/>
      <c r="J534" s="119"/>
      <c r="K534" s="120"/>
      <c r="L534" s="120"/>
      <c r="M534" s="123"/>
      <c r="N534" s="124"/>
    </row>
    <row r="535" spans="1:14" ht="30" customHeight="1">
      <c r="A535" s="116">
        <v>534</v>
      </c>
      <c r="B535" s="117" t="s">
        <v>201</v>
      </c>
      <c r="C535" s="117" t="s">
        <v>1057</v>
      </c>
      <c r="D535" s="118" t="s">
        <v>68</v>
      </c>
      <c r="E535" s="119">
        <v>1</v>
      </c>
      <c r="F535" s="120"/>
      <c r="G535" s="120"/>
      <c r="H535" s="121"/>
      <c r="I535" s="122"/>
      <c r="J535" s="119"/>
      <c r="K535" s="120"/>
      <c r="L535" s="120"/>
      <c r="M535" s="123"/>
      <c r="N535" s="124"/>
    </row>
    <row r="536" spans="1:14" ht="30" customHeight="1">
      <c r="A536" s="116">
        <v>535</v>
      </c>
      <c r="B536" s="117" t="s">
        <v>1058</v>
      </c>
      <c r="C536" s="117" t="s">
        <v>1059</v>
      </c>
      <c r="D536" s="118" t="s">
        <v>68</v>
      </c>
      <c r="E536" s="119">
        <v>1</v>
      </c>
      <c r="F536" s="120"/>
      <c r="G536" s="120"/>
      <c r="H536" s="127"/>
      <c r="I536" s="122"/>
      <c r="J536" s="119"/>
      <c r="K536" s="120"/>
      <c r="L536" s="120"/>
      <c r="M536" s="123"/>
      <c r="N536" s="124"/>
    </row>
    <row r="537" spans="1:14" ht="30" customHeight="1">
      <c r="A537" s="116">
        <v>536</v>
      </c>
      <c r="B537" s="117" t="s">
        <v>1060</v>
      </c>
      <c r="C537" s="117" t="s">
        <v>1061</v>
      </c>
      <c r="D537" s="118" t="s">
        <v>68</v>
      </c>
      <c r="E537" s="119"/>
      <c r="F537" s="120">
        <v>1</v>
      </c>
      <c r="G537" s="120" t="s">
        <v>27</v>
      </c>
      <c r="H537" s="127" t="s">
        <v>1062</v>
      </c>
      <c r="I537" s="122"/>
      <c r="J537" s="119"/>
      <c r="K537" s="120"/>
      <c r="L537" s="120"/>
      <c r="M537" s="123"/>
      <c r="N537" s="124"/>
    </row>
    <row r="538" spans="1:14" ht="30" customHeight="1">
      <c r="A538" s="116">
        <v>537</v>
      </c>
      <c r="B538" s="117" t="s">
        <v>1063</v>
      </c>
      <c r="C538" s="117" t="s">
        <v>1064</v>
      </c>
      <c r="D538" s="118" t="s">
        <v>72</v>
      </c>
      <c r="E538" s="119"/>
      <c r="F538" s="120">
        <v>1</v>
      </c>
      <c r="G538" s="120" t="s">
        <v>34</v>
      </c>
      <c r="H538" s="127" t="s">
        <v>1052</v>
      </c>
      <c r="I538" s="122"/>
      <c r="J538" s="119"/>
      <c r="K538" s="120"/>
      <c r="L538" s="120"/>
      <c r="M538" s="123"/>
      <c r="N538" s="124"/>
    </row>
    <row r="539" spans="1:14" ht="30" customHeight="1">
      <c r="A539" s="116">
        <v>538</v>
      </c>
      <c r="B539" s="117" t="s">
        <v>1065</v>
      </c>
      <c r="C539" s="117" t="s">
        <v>1066</v>
      </c>
      <c r="D539" s="118" t="s">
        <v>61</v>
      </c>
      <c r="E539" s="119"/>
      <c r="F539" s="120">
        <v>1</v>
      </c>
      <c r="G539" s="120" t="s">
        <v>27</v>
      </c>
      <c r="H539" s="121" t="s">
        <v>1055</v>
      </c>
      <c r="I539" s="122"/>
      <c r="J539" s="119"/>
      <c r="K539" s="120"/>
      <c r="L539" s="120"/>
      <c r="M539" s="123"/>
      <c r="N539" s="124"/>
    </row>
    <row r="540" spans="1:14" ht="30" customHeight="1">
      <c r="A540" s="116">
        <v>539</v>
      </c>
      <c r="B540" s="117" t="s">
        <v>292</v>
      </c>
      <c r="C540" s="117" t="s">
        <v>1067</v>
      </c>
      <c r="D540" s="118" t="s">
        <v>68</v>
      </c>
      <c r="E540" s="119"/>
      <c r="F540" s="120">
        <v>1</v>
      </c>
      <c r="G540" s="120" t="s">
        <v>27</v>
      </c>
      <c r="H540" s="127" t="s">
        <v>1055</v>
      </c>
      <c r="I540" s="122" t="s">
        <v>1068</v>
      </c>
      <c r="J540" s="119"/>
      <c r="K540" s="120"/>
      <c r="L540" s="120"/>
      <c r="M540" s="123"/>
      <c r="N540" s="124"/>
    </row>
    <row r="541" spans="1:14" ht="30" customHeight="1">
      <c r="A541" s="116">
        <v>540</v>
      </c>
      <c r="B541" s="117" t="s">
        <v>1069</v>
      </c>
      <c r="C541" s="117" t="s">
        <v>1070</v>
      </c>
      <c r="D541" s="118" t="s">
        <v>61</v>
      </c>
      <c r="E541" s="119"/>
      <c r="F541" s="120">
        <v>1</v>
      </c>
      <c r="G541" s="120" t="s">
        <v>27</v>
      </c>
      <c r="H541" s="121" t="s">
        <v>97</v>
      </c>
      <c r="I541" s="122"/>
      <c r="J541" s="119"/>
      <c r="K541" s="120"/>
      <c r="L541" s="120"/>
      <c r="M541" s="123"/>
      <c r="N541" s="124"/>
    </row>
    <row r="542" spans="1:14" ht="30" customHeight="1">
      <c r="A542" s="116">
        <v>541</v>
      </c>
      <c r="B542" s="117" t="s">
        <v>92</v>
      </c>
      <c r="C542" s="117" t="s">
        <v>1071</v>
      </c>
      <c r="D542" s="118" t="s">
        <v>68</v>
      </c>
      <c r="E542" s="119"/>
      <c r="F542" s="120">
        <v>1</v>
      </c>
      <c r="G542" s="120" t="s">
        <v>27</v>
      </c>
      <c r="H542" s="121" t="s">
        <v>1072</v>
      </c>
      <c r="I542" s="122"/>
      <c r="J542" s="119"/>
      <c r="K542" s="120"/>
      <c r="L542" s="120"/>
      <c r="M542" s="123"/>
      <c r="N542" s="124"/>
    </row>
    <row r="543" spans="1:14" ht="30" customHeight="1">
      <c r="A543" s="116">
        <v>542</v>
      </c>
      <c r="B543" s="117" t="s">
        <v>1073</v>
      </c>
      <c r="C543" s="117" t="s">
        <v>1074</v>
      </c>
      <c r="D543" s="118" t="s">
        <v>68</v>
      </c>
      <c r="E543" s="119">
        <v>1</v>
      </c>
      <c r="F543" s="120"/>
      <c r="G543" s="120"/>
      <c r="H543" s="121"/>
      <c r="I543" s="122"/>
      <c r="J543" s="119"/>
      <c r="K543" s="120"/>
      <c r="L543" s="120"/>
      <c r="M543" s="123"/>
      <c r="N543" s="124"/>
    </row>
    <row r="544" spans="1:14" ht="30" customHeight="1">
      <c r="A544" s="116">
        <v>543</v>
      </c>
      <c r="B544" s="117" t="s">
        <v>1075</v>
      </c>
      <c r="C544" s="117" t="s">
        <v>1076</v>
      </c>
      <c r="D544" s="118" t="s">
        <v>68</v>
      </c>
      <c r="E544" s="119"/>
      <c r="F544" s="120">
        <v>1</v>
      </c>
      <c r="G544" s="120" t="s">
        <v>34</v>
      </c>
      <c r="H544" s="127" t="s">
        <v>125</v>
      </c>
      <c r="I544" s="122"/>
      <c r="J544" s="119"/>
      <c r="K544" s="120"/>
      <c r="L544" s="120"/>
      <c r="M544" s="123"/>
      <c r="N544" s="124"/>
    </row>
    <row r="545" spans="1:14" ht="30" customHeight="1">
      <c r="A545" s="116">
        <v>544</v>
      </c>
      <c r="B545" s="117" t="s">
        <v>657</v>
      </c>
      <c r="C545" s="117" t="s">
        <v>1077</v>
      </c>
      <c r="D545" s="118" t="s">
        <v>68</v>
      </c>
      <c r="E545" s="119"/>
      <c r="F545" s="120">
        <v>1</v>
      </c>
      <c r="G545" s="120" t="s">
        <v>27</v>
      </c>
      <c r="H545" s="127" t="s">
        <v>1078</v>
      </c>
      <c r="I545" s="122"/>
      <c r="J545" s="119"/>
      <c r="K545" s="120"/>
      <c r="L545" s="120"/>
      <c r="M545" s="123"/>
      <c r="N545" s="124"/>
    </row>
    <row r="546" spans="1:14" ht="30" customHeight="1">
      <c r="A546" s="116">
        <v>545</v>
      </c>
      <c r="B546" s="117" t="s">
        <v>1079</v>
      </c>
      <c r="C546" s="117" t="s">
        <v>1080</v>
      </c>
      <c r="D546" s="118" t="s">
        <v>72</v>
      </c>
      <c r="E546" s="119"/>
      <c r="F546" s="120">
        <v>1</v>
      </c>
      <c r="G546" s="120" t="s">
        <v>34</v>
      </c>
      <c r="H546" s="127" t="s">
        <v>498</v>
      </c>
      <c r="I546" s="122"/>
      <c r="J546" s="119"/>
      <c r="K546" s="120"/>
      <c r="L546" s="120"/>
      <c r="M546" s="123"/>
      <c r="N546" s="124"/>
    </row>
    <row r="547" spans="1:14" ht="30" customHeight="1">
      <c r="A547" s="116">
        <v>546</v>
      </c>
      <c r="B547" s="117" t="s">
        <v>176</v>
      </c>
      <c r="C547" s="117" t="s">
        <v>1081</v>
      </c>
      <c r="D547" s="118" t="s">
        <v>68</v>
      </c>
      <c r="E547" s="119">
        <v>1</v>
      </c>
      <c r="F547" s="120"/>
      <c r="G547" s="120"/>
      <c r="H547" s="121"/>
      <c r="I547" s="122"/>
      <c r="J547" s="119"/>
      <c r="K547" s="120"/>
      <c r="L547" s="120"/>
      <c r="M547" s="123"/>
      <c r="N547" s="124"/>
    </row>
    <row r="548" spans="1:14" ht="30" customHeight="1">
      <c r="A548" s="116">
        <v>547</v>
      </c>
      <c r="B548" s="117" t="s">
        <v>485</v>
      </c>
      <c r="C548" s="117" t="s">
        <v>1082</v>
      </c>
      <c r="D548" s="118" t="s">
        <v>68</v>
      </c>
      <c r="E548" s="119">
        <v>1</v>
      </c>
      <c r="F548" s="120"/>
      <c r="G548" s="120"/>
      <c r="H548" s="127"/>
      <c r="I548" s="122"/>
      <c r="J548" s="119"/>
      <c r="K548" s="120"/>
      <c r="L548" s="120"/>
      <c r="M548" s="123"/>
      <c r="N548" s="124"/>
    </row>
    <row r="549" spans="1:14" ht="30" customHeight="1">
      <c r="A549" s="116">
        <v>548</v>
      </c>
      <c r="B549" s="117" t="s">
        <v>1083</v>
      </c>
      <c r="C549" s="117" t="s">
        <v>1084</v>
      </c>
      <c r="D549" s="118" t="s">
        <v>61</v>
      </c>
      <c r="E549" s="119"/>
      <c r="F549" s="120">
        <v>1</v>
      </c>
      <c r="G549" s="120" t="s">
        <v>27</v>
      </c>
      <c r="H549" s="121" t="s">
        <v>97</v>
      </c>
      <c r="I549" s="122"/>
      <c r="J549" s="119"/>
      <c r="K549" s="120"/>
      <c r="L549" s="120"/>
      <c r="M549" s="123"/>
      <c r="N549" s="124"/>
    </row>
    <row r="550" spans="1:14" ht="30" customHeight="1">
      <c r="A550" s="116">
        <v>549</v>
      </c>
      <c r="B550" s="117" t="s">
        <v>1085</v>
      </c>
      <c r="C550" s="117" t="s">
        <v>1086</v>
      </c>
      <c r="D550" s="118" t="s">
        <v>68</v>
      </c>
      <c r="E550" s="119"/>
      <c r="F550" s="120">
        <v>1</v>
      </c>
      <c r="G550" s="120" t="s">
        <v>27</v>
      </c>
      <c r="H550" s="121" t="s">
        <v>1072</v>
      </c>
      <c r="I550" s="122"/>
      <c r="J550" s="119"/>
      <c r="K550" s="120"/>
      <c r="L550" s="120"/>
      <c r="M550" s="123"/>
      <c r="N550" s="124"/>
    </row>
    <row r="551" spans="1:14" ht="30" customHeight="1">
      <c r="A551" s="116">
        <v>550</v>
      </c>
      <c r="B551" s="117" t="s">
        <v>92</v>
      </c>
      <c r="C551" s="117" t="s">
        <v>1087</v>
      </c>
      <c r="D551" s="118" t="s">
        <v>68</v>
      </c>
      <c r="E551" s="119">
        <v>1</v>
      </c>
      <c r="F551" s="120"/>
      <c r="G551" s="120"/>
      <c r="H551" s="121"/>
      <c r="I551" s="122"/>
      <c r="J551" s="119"/>
      <c r="K551" s="120"/>
      <c r="L551" s="120"/>
      <c r="M551" s="123"/>
      <c r="N551" s="124"/>
    </row>
    <row r="552" spans="1:14" ht="30" customHeight="1">
      <c r="A552" s="116">
        <v>551</v>
      </c>
      <c r="B552" s="117" t="s">
        <v>527</v>
      </c>
      <c r="C552" s="117" t="s">
        <v>1088</v>
      </c>
      <c r="D552" s="118" t="s">
        <v>61</v>
      </c>
      <c r="E552" s="119"/>
      <c r="F552" s="120">
        <v>1</v>
      </c>
      <c r="G552" s="120" t="s">
        <v>27</v>
      </c>
      <c r="H552" s="127" t="s">
        <v>529</v>
      </c>
      <c r="I552" s="122"/>
      <c r="J552" s="119"/>
      <c r="K552" s="120"/>
      <c r="L552" s="120"/>
      <c r="M552" s="123"/>
      <c r="N552" s="124"/>
    </row>
    <row r="553" spans="1:14" ht="30" customHeight="1">
      <c r="A553" s="116">
        <v>552</v>
      </c>
      <c r="B553" s="117" t="s">
        <v>496</v>
      </c>
      <c r="C553" s="117" t="s">
        <v>1089</v>
      </c>
      <c r="D553" s="118" t="s">
        <v>61</v>
      </c>
      <c r="E553" s="119"/>
      <c r="F553" s="120">
        <v>1</v>
      </c>
      <c r="G553" s="120" t="s">
        <v>27</v>
      </c>
      <c r="H553" s="127" t="s">
        <v>1078</v>
      </c>
      <c r="I553" s="122"/>
      <c r="J553" s="119"/>
      <c r="K553" s="120"/>
      <c r="L553" s="120"/>
      <c r="M553" s="123"/>
      <c r="N553" s="124"/>
    </row>
    <row r="554" spans="1:14" ht="30" customHeight="1">
      <c r="A554" s="116">
        <v>553</v>
      </c>
      <c r="B554" s="117" t="s">
        <v>1090</v>
      </c>
      <c r="C554" s="117" t="s">
        <v>1091</v>
      </c>
      <c r="D554" s="118" t="s">
        <v>72</v>
      </c>
      <c r="E554" s="119"/>
      <c r="F554" s="120">
        <v>1</v>
      </c>
      <c r="G554" s="120" t="s">
        <v>34</v>
      </c>
      <c r="H554" s="127" t="s">
        <v>498</v>
      </c>
      <c r="I554" s="122"/>
      <c r="J554" s="119"/>
      <c r="K554" s="120"/>
      <c r="L554" s="120"/>
      <c r="M554" s="123"/>
      <c r="N554" s="124"/>
    </row>
    <row r="555" spans="1:14" ht="30" customHeight="1">
      <c r="A555" s="116">
        <v>554</v>
      </c>
      <c r="B555" s="117" t="s">
        <v>533</v>
      </c>
      <c r="C555" s="117" t="s">
        <v>1092</v>
      </c>
      <c r="D555" s="118" t="s">
        <v>68</v>
      </c>
      <c r="E555" s="119"/>
      <c r="F555" s="120">
        <v>1</v>
      </c>
      <c r="G555" s="120" t="s">
        <v>27</v>
      </c>
      <c r="H555" s="121" t="s">
        <v>1093</v>
      </c>
      <c r="I555" s="122"/>
      <c r="J555" s="119"/>
      <c r="K555" s="120"/>
      <c r="L555" s="120"/>
      <c r="M555" s="123"/>
      <c r="N555" s="124"/>
    </row>
    <row r="556" spans="1:14" ht="30" customHeight="1">
      <c r="A556" s="116">
        <v>555</v>
      </c>
      <c r="B556" s="117" t="s">
        <v>1094</v>
      </c>
      <c r="C556" s="117" t="s">
        <v>1095</v>
      </c>
      <c r="D556" s="118" t="s">
        <v>68</v>
      </c>
      <c r="E556" s="119"/>
      <c r="F556" s="120">
        <v>1</v>
      </c>
      <c r="G556" s="120" t="s">
        <v>32</v>
      </c>
      <c r="H556" s="127" t="s">
        <v>138</v>
      </c>
      <c r="I556" s="122"/>
      <c r="J556" s="119"/>
      <c r="K556" s="120"/>
      <c r="L556" s="120"/>
      <c r="M556" s="123"/>
      <c r="N556" s="124"/>
    </row>
    <row r="557" spans="1:14" ht="30" customHeight="1">
      <c r="A557" s="116">
        <v>556</v>
      </c>
      <c r="B557" s="117" t="s">
        <v>1096</v>
      </c>
      <c r="C557" s="117" t="s">
        <v>1097</v>
      </c>
      <c r="D557" s="118" t="s">
        <v>61</v>
      </c>
      <c r="E557" s="119"/>
      <c r="F557" s="120">
        <v>1</v>
      </c>
      <c r="G557" s="120" t="s">
        <v>27</v>
      </c>
      <c r="H557" s="121" t="s">
        <v>1098</v>
      </c>
      <c r="I557" s="122"/>
      <c r="J557" s="119"/>
      <c r="K557" s="120"/>
      <c r="L557" s="120"/>
      <c r="M557" s="123"/>
      <c r="N557" s="124"/>
    </row>
    <row r="558" spans="1:14" ht="30" customHeight="1">
      <c r="A558" s="116">
        <v>557</v>
      </c>
      <c r="B558" s="117" t="s">
        <v>114</v>
      </c>
      <c r="C558" s="117" t="s">
        <v>1099</v>
      </c>
      <c r="D558" s="118" t="s">
        <v>61</v>
      </c>
      <c r="E558" s="119"/>
      <c r="F558" s="120">
        <v>1</v>
      </c>
      <c r="G558" s="120" t="s">
        <v>34</v>
      </c>
      <c r="H558" s="121" t="s">
        <v>498</v>
      </c>
      <c r="I558" s="122"/>
      <c r="J558" s="119"/>
      <c r="K558" s="120"/>
      <c r="L558" s="120"/>
      <c r="M558" s="123"/>
      <c r="N558" s="124"/>
    </row>
    <row r="559" spans="1:14" ht="30" customHeight="1">
      <c r="A559" s="116">
        <v>558</v>
      </c>
      <c r="B559" s="117" t="s">
        <v>1100</v>
      </c>
      <c r="C559" s="117" t="s">
        <v>1101</v>
      </c>
      <c r="D559" s="118" t="s">
        <v>68</v>
      </c>
      <c r="E559" s="119"/>
      <c r="F559" s="120">
        <v>1</v>
      </c>
      <c r="G559" s="120" t="s">
        <v>32</v>
      </c>
      <c r="H559" s="121" t="s">
        <v>138</v>
      </c>
      <c r="I559" s="122"/>
      <c r="J559" s="119"/>
      <c r="K559" s="120"/>
      <c r="L559" s="120"/>
      <c r="M559" s="123"/>
      <c r="N559" s="124"/>
    </row>
    <row r="560" spans="1:14" ht="30" customHeight="1">
      <c r="A560" s="116">
        <v>559</v>
      </c>
      <c r="B560" s="117" t="s">
        <v>1102</v>
      </c>
      <c r="C560" s="117" t="s">
        <v>1103</v>
      </c>
      <c r="D560" s="118" t="s">
        <v>68</v>
      </c>
      <c r="E560" s="119"/>
      <c r="F560" s="120">
        <v>1</v>
      </c>
      <c r="G560" s="120" t="s">
        <v>32</v>
      </c>
      <c r="H560" s="121" t="s">
        <v>138</v>
      </c>
      <c r="I560" s="122" t="s">
        <v>1104</v>
      </c>
      <c r="J560" s="119"/>
      <c r="K560" s="120"/>
      <c r="L560" s="120"/>
      <c r="M560" s="123"/>
      <c r="N560" s="124"/>
    </row>
    <row r="561" spans="1:14" ht="30" customHeight="1">
      <c r="A561" s="116">
        <v>560</v>
      </c>
      <c r="B561" s="117" t="s">
        <v>1105</v>
      </c>
      <c r="C561" s="117" t="s">
        <v>1106</v>
      </c>
      <c r="D561" s="118" t="s">
        <v>72</v>
      </c>
      <c r="E561" s="119">
        <v>1</v>
      </c>
      <c r="F561" s="120"/>
      <c r="G561" s="120"/>
      <c r="H561" s="127"/>
      <c r="I561" s="122"/>
      <c r="J561" s="119"/>
      <c r="K561" s="120"/>
      <c r="L561" s="120"/>
      <c r="M561" s="123"/>
      <c r="N561" s="124"/>
    </row>
    <row r="562" spans="1:14" ht="30" customHeight="1">
      <c r="A562" s="116">
        <v>561</v>
      </c>
      <c r="B562" s="117" t="s">
        <v>785</v>
      </c>
      <c r="C562" s="117" t="s">
        <v>1107</v>
      </c>
      <c r="D562" s="118" t="s">
        <v>61</v>
      </c>
      <c r="E562" s="119">
        <v>1</v>
      </c>
      <c r="F562" s="120"/>
      <c r="G562" s="120"/>
      <c r="H562" s="127"/>
      <c r="I562" s="122"/>
      <c r="J562" s="119">
        <v>1</v>
      </c>
      <c r="K562" s="120"/>
      <c r="L562" s="120"/>
      <c r="M562" s="123"/>
      <c r="N562" s="124"/>
    </row>
    <row r="563" spans="1:14" ht="30" customHeight="1">
      <c r="A563" s="116">
        <v>562</v>
      </c>
      <c r="B563" s="117" t="s">
        <v>70</v>
      </c>
      <c r="C563" s="117" t="s">
        <v>1108</v>
      </c>
      <c r="D563" s="118" t="s">
        <v>68</v>
      </c>
      <c r="E563" s="119">
        <v>1</v>
      </c>
      <c r="F563" s="120"/>
      <c r="G563" s="120"/>
      <c r="H563" s="121"/>
      <c r="I563" s="122"/>
      <c r="J563" s="119"/>
      <c r="K563" s="120"/>
      <c r="L563" s="120"/>
      <c r="M563" s="123"/>
      <c r="N563" s="124"/>
    </row>
    <row r="564" spans="1:14" ht="30" customHeight="1">
      <c r="A564" s="116">
        <v>563</v>
      </c>
      <c r="B564" s="117" t="s">
        <v>1033</v>
      </c>
      <c r="C564" s="117" t="s">
        <v>1109</v>
      </c>
      <c r="D564" s="118" t="s">
        <v>68</v>
      </c>
      <c r="E564" s="119">
        <v>1</v>
      </c>
      <c r="F564" s="120"/>
      <c r="G564" s="120"/>
      <c r="H564" s="127"/>
      <c r="I564" s="122"/>
      <c r="J564" s="119"/>
      <c r="K564" s="120"/>
      <c r="L564" s="120"/>
      <c r="M564" s="123"/>
      <c r="N564" s="124"/>
    </row>
    <row r="565" spans="1:14" ht="30" customHeight="1">
      <c r="A565" s="116">
        <v>564</v>
      </c>
      <c r="B565" s="117" t="s">
        <v>1110</v>
      </c>
      <c r="C565" s="117" t="s">
        <v>1111</v>
      </c>
      <c r="D565" s="118" t="s">
        <v>68</v>
      </c>
      <c r="E565" s="119"/>
      <c r="F565" s="120">
        <v>1</v>
      </c>
      <c r="G565" s="120" t="s">
        <v>27</v>
      </c>
      <c r="H565" s="121" t="s">
        <v>529</v>
      </c>
      <c r="I565" s="122"/>
      <c r="J565" s="119"/>
      <c r="K565" s="120"/>
      <c r="L565" s="120"/>
      <c r="M565" s="123"/>
      <c r="N565" s="124"/>
    </row>
    <row r="566" spans="1:14" ht="30" customHeight="1">
      <c r="A566" s="116">
        <v>565</v>
      </c>
      <c r="B566" s="117" t="s">
        <v>753</v>
      </c>
      <c r="C566" s="117" t="s">
        <v>1112</v>
      </c>
      <c r="D566" s="118" t="s">
        <v>72</v>
      </c>
      <c r="E566" s="119"/>
      <c r="F566" s="120">
        <v>1</v>
      </c>
      <c r="G566" s="120" t="s">
        <v>27</v>
      </c>
      <c r="H566" s="121" t="s">
        <v>1113</v>
      </c>
      <c r="I566" s="122"/>
      <c r="J566" s="119"/>
      <c r="K566" s="120"/>
      <c r="L566" s="120"/>
      <c r="M566" s="123"/>
      <c r="N566" s="124"/>
    </row>
    <row r="567" spans="1:14" ht="30" customHeight="1">
      <c r="A567" s="116">
        <v>566</v>
      </c>
      <c r="B567" s="117" t="s">
        <v>321</v>
      </c>
      <c r="C567" s="117" t="s">
        <v>1114</v>
      </c>
      <c r="D567" s="118" t="s">
        <v>77</v>
      </c>
      <c r="E567" s="119"/>
      <c r="F567" s="120">
        <v>1</v>
      </c>
      <c r="G567" s="120" t="s">
        <v>27</v>
      </c>
      <c r="H567" s="121" t="s">
        <v>97</v>
      </c>
      <c r="I567" s="122"/>
      <c r="J567" s="119"/>
      <c r="K567" s="120"/>
      <c r="L567" s="120"/>
      <c r="M567" s="123"/>
      <c r="N567" s="124"/>
    </row>
    <row r="568" spans="1:14" ht="30" customHeight="1">
      <c r="A568" s="116">
        <v>567</v>
      </c>
      <c r="B568" s="117" t="s">
        <v>1115</v>
      </c>
      <c r="C568" s="117" t="s">
        <v>1116</v>
      </c>
      <c r="D568" s="118" t="s">
        <v>68</v>
      </c>
      <c r="E568" s="119"/>
      <c r="F568" s="120">
        <v>1</v>
      </c>
      <c r="G568" s="120" t="s">
        <v>27</v>
      </c>
      <c r="H568" s="127" t="s">
        <v>1117</v>
      </c>
      <c r="I568" s="122"/>
      <c r="J568" s="119"/>
      <c r="K568" s="120"/>
      <c r="L568" s="120"/>
      <c r="M568" s="123"/>
      <c r="N568" s="124"/>
    </row>
    <row r="569" spans="1:14" ht="30" customHeight="1">
      <c r="A569" s="116">
        <v>568</v>
      </c>
      <c r="B569" s="117" t="s">
        <v>1033</v>
      </c>
      <c r="C569" s="117" t="s">
        <v>1118</v>
      </c>
      <c r="D569" s="118" t="s">
        <v>68</v>
      </c>
      <c r="E569" s="119"/>
      <c r="F569" s="120">
        <v>1</v>
      </c>
      <c r="G569" s="120" t="s">
        <v>32</v>
      </c>
      <c r="H569" s="127" t="s">
        <v>1119</v>
      </c>
      <c r="I569" s="122"/>
      <c r="J569" s="119"/>
      <c r="K569" s="120"/>
      <c r="L569" s="120"/>
      <c r="M569" s="123"/>
      <c r="N569" s="124"/>
    </row>
    <row r="570" spans="1:14" ht="30" customHeight="1">
      <c r="A570" s="116">
        <v>569</v>
      </c>
      <c r="B570" s="117" t="s">
        <v>134</v>
      </c>
      <c r="C570" s="117" t="s">
        <v>1120</v>
      </c>
      <c r="D570" s="118" t="s">
        <v>68</v>
      </c>
      <c r="E570" s="119">
        <v>1</v>
      </c>
      <c r="F570" s="120"/>
      <c r="G570" s="120"/>
      <c r="H570" s="127"/>
      <c r="I570" s="122"/>
      <c r="J570" s="119"/>
      <c r="K570" s="120"/>
      <c r="L570" s="120"/>
      <c r="M570" s="123"/>
      <c r="N570" s="124"/>
    </row>
    <row r="571" spans="1:14" ht="30" customHeight="1">
      <c r="A571" s="116">
        <v>570</v>
      </c>
      <c r="B571" s="117" t="s">
        <v>492</v>
      </c>
      <c r="C571" s="117" t="s">
        <v>1121</v>
      </c>
      <c r="D571" s="118" t="s">
        <v>68</v>
      </c>
      <c r="E571" s="119"/>
      <c r="F571" s="120">
        <v>1</v>
      </c>
      <c r="G571" s="120" t="s">
        <v>27</v>
      </c>
      <c r="H571" s="121" t="s">
        <v>97</v>
      </c>
      <c r="I571" s="122"/>
      <c r="J571" s="119"/>
      <c r="K571" s="120"/>
      <c r="L571" s="120"/>
      <c r="M571" s="123"/>
      <c r="N571" s="124"/>
    </row>
    <row r="572" spans="1:14" ht="30" customHeight="1">
      <c r="A572" s="116">
        <v>571</v>
      </c>
      <c r="B572" s="117" t="s">
        <v>176</v>
      </c>
      <c r="C572" s="117" t="s">
        <v>1122</v>
      </c>
      <c r="D572" s="118" t="s">
        <v>68</v>
      </c>
      <c r="E572" s="119"/>
      <c r="F572" s="120">
        <v>1</v>
      </c>
      <c r="G572" s="120" t="s">
        <v>27</v>
      </c>
      <c r="H572" s="127" t="s">
        <v>97</v>
      </c>
      <c r="I572" s="122"/>
      <c r="J572" s="119"/>
      <c r="K572" s="120"/>
      <c r="L572" s="120"/>
      <c r="M572" s="123"/>
      <c r="N572" s="124"/>
    </row>
    <row r="573" spans="1:14" ht="30" customHeight="1">
      <c r="A573" s="116">
        <v>572</v>
      </c>
      <c r="B573" s="117" t="s">
        <v>1123</v>
      </c>
      <c r="C573" s="117" t="s">
        <v>1124</v>
      </c>
      <c r="D573" s="118" t="s">
        <v>68</v>
      </c>
      <c r="E573" s="119"/>
      <c r="F573" s="120">
        <v>1</v>
      </c>
      <c r="G573" s="120" t="s">
        <v>32</v>
      </c>
      <c r="H573" s="121" t="s">
        <v>138</v>
      </c>
      <c r="I573" s="122"/>
      <c r="J573" s="119"/>
      <c r="K573" s="120"/>
      <c r="L573" s="120"/>
      <c r="M573" s="123"/>
      <c r="N573" s="124"/>
    </row>
    <row r="574" spans="1:14" ht="30" customHeight="1">
      <c r="A574" s="116">
        <v>573</v>
      </c>
      <c r="B574" s="117" t="s">
        <v>278</v>
      </c>
      <c r="C574" s="117" t="s">
        <v>1125</v>
      </c>
      <c r="D574" s="118" t="s">
        <v>68</v>
      </c>
      <c r="E574" s="119">
        <v>1</v>
      </c>
      <c r="F574" s="120"/>
      <c r="G574" s="120"/>
      <c r="H574" s="121"/>
      <c r="I574" s="122"/>
      <c r="J574" s="119"/>
      <c r="K574" s="120"/>
      <c r="L574" s="120"/>
      <c r="M574" s="123"/>
      <c r="N574" s="124"/>
    </row>
    <row r="575" spans="1:14" ht="30" customHeight="1">
      <c r="A575" s="116">
        <v>574</v>
      </c>
      <c r="B575" s="117" t="s">
        <v>136</v>
      </c>
      <c r="C575" s="117" t="s">
        <v>1126</v>
      </c>
      <c r="D575" s="118" t="s">
        <v>68</v>
      </c>
      <c r="E575" s="119">
        <v>1</v>
      </c>
      <c r="F575" s="120"/>
      <c r="G575" s="120"/>
      <c r="H575" s="121"/>
      <c r="I575" s="122"/>
      <c r="J575" s="119"/>
      <c r="K575" s="120"/>
      <c r="L575" s="120"/>
      <c r="M575" s="123"/>
      <c r="N575" s="124"/>
    </row>
    <row r="576" spans="1:14" ht="30" customHeight="1">
      <c r="A576" s="116">
        <v>575</v>
      </c>
      <c r="B576" s="117" t="s">
        <v>1127</v>
      </c>
      <c r="C576" s="117" t="s">
        <v>1128</v>
      </c>
      <c r="D576" s="118" t="s">
        <v>68</v>
      </c>
      <c r="E576" s="119">
        <v>1</v>
      </c>
      <c r="F576" s="120"/>
      <c r="G576" s="120"/>
      <c r="H576" s="127"/>
      <c r="I576" s="122"/>
      <c r="J576" s="119">
        <v>1</v>
      </c>
      <c r="K576" s="120"/>
      <c r="L576" s="120"/>
      <c r="M576" s="123"/>
      <c r="N576" s="124"/>
    </row>
    <row r="577" spans="1:14" ht="30" customHeight="1">
      <c r="A577" s="116">
        <v>576</v>
      </c>
      <c r="B577" s="117" t="s">
        <v>240</v>
      </c>
      <c r="C577" s="117" t="s">
        <v>1129</v>
      </c>
      <c r="D577" s="118" t="s">
        <v>68</v>
      </c>
      <c r="E577" s="119"/>
      <c r="F577" s="120">
        <v>1</v>
      </c>
      <c r="G577" s="120" t="s">
        <v>27</v>
      </c>
      <c r="H577" s="127" t="s">
        <v>1130</v>
      </c>
      <c r="I577" s="122"/>
      <c r="J577" s="119"/>
      <c r="K577" s="120"/>
      <c r="L577" s="120"/>
      <c r="M577" s="123"/>
      <c r="N577" s="124"/>
    </row>
    <row r="578" spans="1:14" ht="30" customHeight="1">
      <c r="A578" s="116">
        <v>577</v>
      </c>
      <c r="B578" s="117" t="s">
        <v>1131</v>
      </c>
      <c r="C578" s="117" t="s">
        <v>1132</v>
      </c>
      <c r="D578" s="118" t="s">
        <v>61</v>
      </c>
      <c r="E578" s="119"/>
      <c r="F578" s="120">
        <v>1</v>
      </c>
      <c r="G578" s="120" t="s">
        <v>27</v>
      </c>
      <c r="H578" s="127" t="s">
        <v>1133</v>
      </c>
      <c r="I578" s="122"/>
      <c r="J578" s="119"/>
      <c r="K578" s="120"/>
      <c r="L578" s="120"/>
      <c r="M578" s="123"/>
      <c r="N578" s="124"/>
    </row>
    <row r="579" spans="1:14" ht="30" customHeight="1">
      <c r="A579" s="116">
        <v>578</v>
      </c>
      <c r="B579" s="117" t="s">
        <v>1134</v>
      </c>
      <c r="C579" s="117" t="s">
        <v>1135</v>
      </c>
      <c r="D579" s="118" t="s">
        <v>68</v>
      </c>
      <c r="E579" s="119">
        <v>1</v>
      </c>
      <c r="F579" s="120"/>
      <c r="G579" s="120"/>
      <c r="H579" s="121"/>
      <c r="I579" s="122"/>
      <c r="J579" s="119"/>
      <c r="K579" s="120"/>
      <c r="L579" s="120"/>
      <c r="M579" s="123"/>
      <c r="N579" s="124"/>
    </row>
    <row r="580" spans="1:14" ht="30" customHeight="1">
      <c r="A580" s="116">
        <v>579</v>
      </c>
      <c r="B580" s="117" t="s">
        <v>317</v>
      </c>
      <c r="C580" s="117" t="s">
        <v>1136</v>
      </c>
      <c r="D580" s="118" t="s">
        <v>68</v>
      </c>
      <c r="E580" s="119">
        <v>1</v>
      </c>
      <c r="F580" s="120"/>
      <c r="G580" s="120"/>
      <c r="H580" s="127"/>
      <c r="I580" s="122"/>
      <c r="J580" s="119"/>
      <c r="K580" s="120"/>
      <c r="L580" s="120"/>
      <c r="M580" s="123"/>
      <c r="N580" s="124"/>
    </row>
    <row r="581" spans="1:14" ht="30" customHeight="1">
      <c r="A581" s="116">
        <v>580</v>
      </c>
      <c r="B581" s="117" t="s">
        <v>1137</v>
      </c>
      <c r="C581" s="117" t="s">
        <v>1138</v>
      </c>
      <c r="D581" s="118" t="s">
        <v>72</v>
      </c>
      <c r="E581" s="119"/>
      <c r="F581" s="120">
        <v>1</v>
      </c>
      <c r="G581" s="120" t="s">
        <v>34</v>
      </c>
      <c r="H581" s="121" t="s">
        <v>1052</v>
      </c>
      <c r="I581" s="122"/>
      <c r="J581" s="119"/>
      <c r="K581" s="120"/>
      <c r="L581" s="120"/>
      <c r="M581" s="123"/>
      <c r="N581" s="124"/>
    </row>
    <row r="582" spans="1:14" ht="30" customHeight="1">
      <c r="A582" s="116">
        <v>581</v>
      </c>
      <c r="B582" s="117" t="s">
        <v>92</v>
      </c>
      <c r="C582" s="117" t="s">
        <v>1139</v>
      </c>
      <c r="D582" s="118" t="s">
        <v>68</v>
      </c>
      <c r="E582" s="119">
        <v>1</v>
      </c>
      <c r="F582" s="120"/>
      <c r="G582" s="120"/>
      <c r="H582" s="121"/>
      <c r="I582" s="122"/>
      <c r="J582" s="119"/>
      <c r="K582" s="120"/>
      <c r="L582" s="120"/>
      <c r="M582" s="123"/>
      <c r="N582" s="124"/>
    </row>
    <row r="583" spans="1:14" ht="30" customHeight="1">
      <c r="A583" s="116">
        <v>582</v>
      </c>
      <c r="B583" s="117" t="s">
        <v>1140</v>
      </c>
      <c r="C583" s="117" t="s">
        <v>1141</v>
      </c>
      <c r="D583" s="118" t="s">
        <v>103</v>
      </c>
      <c r="E583" s="119"/>
      <c r="F583" s="120">
        <v>1</v>
      </c>
      <c r="G583" s="120" t="s">
        <v>27</v>
      </c>
      <c r="H583" s="121" t="s">
        <v>1142</v>
      </c>
      <c r="I583" s="122"/>
      <c r="J583" s="119"/>
      <c r="K583" s="120"/>
      <c r="L583" s="120"/>
      <c r="M583" s="123"/>
      <c r="N583" s="124"/>
    </row>
    <row r="584" spans="1:14" ht="30" customHeight="1">
      <c r="A584" s="116">
        <v>583</v>
      </c>
      <c r="B584" s="117" t="s">
        <v>1143</v>
      </c>
      <c r="C584" s="117" t="s">
        <v>1144</v>
      </c>
      <c r="D584" s="118" t="s">
        <v>68</v>
      </c>
      <c r="E584" s="119"/>
      <c r="F584" s="120">
        <v>1</v>
      </c>
      <c r="G584" s="120" t="s">
        <v>34</v>
      </c>
      <c r="H584" s="127" t="s">
        <v>1145</v>
      </c>
      <c r="I584" s="122"/>
      <c r="J584" s="119"/>
      <c r="K584" s="120"/>
      <c r="L584" s="120"/>
      <c r="M584" s="123"/>
      <c r="N584" s="124"/>
    </row>
    <row r="585" spans="1:14" ht="30" customHeight="1">
      <c r="A585" s="116">
        <v>584</v>
      </c>
      <c r="B585" s="117" t="s">
        <v>1033</v>
      </c>
      <c r="C585" s="117" t="s">
        <v>1146</v>
      </c>
      <c r="D585" s="118" t="s">
        <v>68</v>
      </c>
      <c r="E585" s="119"/>
      <c r="F585" s="120">
        <v>1</v>
      </c>
      <c r="G585" s="120" t="s">
        <v>27</v>
      </c>
      <c r="H585" s="127" t="s">
        <v>1147</v>
      </c>
      <c r="I585" s="122"/>
      <c r="J585" s="119"/>
      <c r="K585" s="120"/>
      <c r="L585" s="120"/>
      <c r="M585" s="123"/>
      <c r="N585" s="124"/>
    </row>
    <row r="586" spans="1:14" ht="30" customHeight="1">
      <c r="A586" s="116">
        <v>585</v>
      </c>
      <c r="B586" s="117" t="s">
        <v>1148</v>
      </c>
      <c r="C586" s="117" t="s">
        <v>1149</v>
      </c>
      <c r="D586" s="118" t="s">
        <v>68</v>
      </c>
      <c r="E586" s="119"/>
      <c r="F586" s="120">
        <v>1</v>
      </c>
      <c r="G586" s="120" t="s">
        <v>27</v>
      </c>
      <c r="H586" s="127" t="s">
        <v>529</v>
      </c>
      <c r="I586" s="122"/>
      <c r="J586" s="119"/>
      <c r="K586" s="120"/>
      <c r="L586" s="120"/>
      <c r="M586" s="123"/>
      <c r="N586" s="124"/>
    </row>
    <row r="587" spans="1:14" ht="30" customHeight="1">
      <c r="A587" s="116">
        <v>586</v>
      </c>
      <c r="B587" s="117" t="s">
        <v>1150</v>
      </c>
      <c r="C587" s="117" t="s">
        <v>1151</v>
      </c>
      <c r="D587" s="118" t="s">
        <v>72</v>
      </c>
      <c r="E587" s="119">
        <v>1</v>
      </c>
      <c r="F587" s="120"/>
      <c r="G587" s="120"/>
      <c r="H587" s="121"/>
      <c r="I587" s="122"/>
      <c r="J587" s="119"/>
      <c r="K587" s="120"/>
      <c r="L587" s="120"/>
      <c r="M587" s="123"/>
      <c r="N587" s="124"/>
    </row>
    <row r="588" spans="1:14" ht="30" customHeight="1">
      <c r="A588" s="116">
        <v>587</v>
      </c>
      <c r="B588" s="117" t="s">
        <v>1152</v>
      </c>
      <c r="C588" s="117" t="s">
        <v>1153</v>
      </c>
      <c r="D588" s="118" t="s">
        <v>72</v>
      </c>
      <c r="E588" s="119"/>
      <c r="F588" s="120">
        <v>1</v>
      </c>
      <c r="G588" s="120" t="s">
        <v>34</v>
      </c>
      <c r="H588" s="127" t="s">
        <v>221</v>
      </c>
      <c r="I588" s="122"/>
      <c r="J588" s="119"/>
      <c r="K588" s="120"/>
      <c r="L588" s="120"/>
      <c r="M588" s="123"/>
      <c r="N588" s="124"/>
    </row>
    <row r="589" spans="1:14" ht="30" customHeight="1">
      <c r="A589" s="116">
        <v>588</v>
      </c>
      <c r="B589" s="117" t="s">
        <v>259</v>
      </c>
      <c r="C589" s="117" t="s">
        <v>1154</v>
      </c>
      <c r="D589" s="118" t="s">
        <v>68</v>
      </c>
      <c r="E589" s="119">
        <v>1</v>
      </c>
      <c r="F589" s="120"/>
      <c r="G589" s="120"/>
      <c r="H589" s="121"/>
      <c r="I589" s="122"/>
      <c r="J589" s="119">
        <v>1</v>
      </c>
      <c r="K589" s="120"/>
      <c r="L589" s="120"/>
      <c r="M589" s="123"/>
      <c r="N589" s="124"/>
    </row>
    <row r="590" spans="1:14" ht="30" customHeight="1">
      <c r="A590" s="116">
        <v>589</v>
      </c>
      <c r="B590" s="117" t="s">
        <v>1155</v>
      </c>
      <c r="C590" s="117" t="s">
        <v>1156</v>
      </c>
      <c r="D590" s="118" t="s">
        <v>68</v>
      </c>
      <c r="E590" s="119"/>
      <c r="F590" s="120">
        <v>1</v>
      </c>
      <c r="G590" s="120" t="s">
        <v>27</v>
      </c>
      <c r="H590" s="121" t="s">
        <v>97</v>
      </c>
      <c r="I590" s="122"/>
      <c r="J590" s="119"/>
      <c r="K590" s="120"/>
      <c r="L590" s="120"/>
      <c r="M590" s="123"/>
      <c r="N590" s="124"/>
    </row>
    <row r="591" spans="1:14" ht="30" customHeight="1">
      <c r="A591" s="116">
        <v>590</v>
      </c>
      <c r="B591" s="117" t="s">
        <v>946</v>
      </c>
      <c r="C591" s="117" t="s">
        <v>1157</v>
      </c>
      <c r="D591" s="118" t="s">
        <v>61</v>
      </c>
      <c r="E591" s="119"/>
      <c r="F591" s="120">
        <v>1</v>
      </c>
      <c r="G591" s="120" t="s">
        <v>27</v>
      </c>
      <c r="H591" s="121" t="s">
        <v>872</v>
      </c>
      <c r="I591" s="122"/>
      <c r="J591" s="119"/>
      <c r="K591" s="120"/>
      <c r="L591" s="120"/>
      <c r="M591" s="123"/>
      <c r="N591" s="124"/>
    </row>
    <row r="592" spans="1:14" ht="30" customHeight="1">
      <c r="A592" s="116">
        <v>591</v>
      </c>
      <c r="B592" s="117" t="s">
        <v>214</v>
      </c>
      <c r="C592" s="117" t="s">
        <v>1158</v>
      </c>
      <c r="D592" s="118" t="s">
        <v>72</v>
      </c>
      <c r="E592" s="119">
        <v>1</v>
      </c>
      <c r="F592" s="120"/>
      <c r="G592" s="120"/>
      <c r="H592" s="127"/>
      <c r="I592" s="122"/>
      <c r="J592" s="119"/>
      <c r="K592" s="120"/>
      <c r="L592" s="120"/>
      <c r="M592" s="123"/>
      <c r="N592" s="124"/>
    </row>
    <row r="593" spans="1:14" ht="30" customHeight="1">
      <c r="A593" s="116">
        <v>592</v>
      </c>
      <c r="B593" s="117" t="s">
        <v>774</v>
      </c>
      <c r="C593" s="117" t="s">
        <v>1159</v>
      </c>
      <c r="D593" s="118" t="s">
        <v>61</v>
      </c>
      <c r="E593" s="119"/>
      <c r="F593" s="120">
        <v>1</v>
      </c>
      <c r="G593" s="120" t="s">
        <v>27</v>
      </c>
      <c r="H593" s="127" t="s">
        <v>1160</v>
      </c>
      <c r="I593" s="122"/>
      <c r="J593" s="119"/>
      <c r="K593" s="120"/>
      <c r="L593" s="120"/>
      <c r="M593" s="123"/>
      <c r="N593" s="124"/>
    </row>
    <row r="594" spans="1:14" ht="30" customHeight="1">
      <c r="A594" s="116">
        <v>593</v>
      </c>
      <c r="B594" s="117" t="s">
        <v>1161</v>
      </c>
      <c r="C594" s="117" t="s">
        <v>1162</v>
      </c>
      <c r="D594" s="118" t="s">
        <v>61</v>
      </c>
      <c r="E594" s="119"/>
      <c r="F594" s="120">
        <v>1</v>
      </c>
      <c r="G594" s="120" t="s">
        <v>27</v>
      </c>
      <c r="H594" s="127" t="s">
        <v>1163</v>
      </c>
      <c r="I594" s="122"/>
      <c r="J594" s="119"/>
      <c r="K594" s="120"/>
      <c r="L594" s="120"/>
      <c r="M594" s="123"/>
      <c r="N594" s="124"/>
    </row>
    <row r="595" spans="1:14" ht="30" customHeight="1">
      <c r="A595" s="116">
        <v>594</v>
      </c>
      <c r="B595" s="117" t="s">
        <v>163</v>
      </c>
      <c r="C595" s="117" t="s">
        <v>1164</v>
      </c>
      <c r="D595" s="118" t="s">
        <v>72</v>
      </c>
      <c r="E595" s="119"/>
      <c r="F595" s="120">
        <v>1</v>
      </c>
      <c r="G595" s="120" t="s">
        <v>34</v>
      </c>
      <c r="H595" s="121" t="s">
        <v>165</v>
      </c>
      <c r="I595" s="122"/>
      <c r="J595" s="119"/>
      <c r="K595" s="120"/>
      <c r="L595" s="120"/>
      <c r="M595" s="123"/>
      <c r="N595" s="124"/>
    </row>
    <row r="596" spans="1:14" ht="30" customHeight="1">
      <c r="A596" s="116">
        <v>595</v>
      </c>
      <c r="B596" s="117" t="s">
        <v>73</v>
      </c>
      <c r="C596" s="117" t="s">
        <v>1165</v>
      </c>
      <c r="D596" s="118" t="s">
        <v>68</v>
      </c>
      <c r="E596" s="119"/>
      <c r="F596" s="120">
        <v>1</v>
      </c>
      <c r="G596" s="120" t="s">
        <v>27</v>
      </c>
      <c r="H596" s="127" t="s">
        <v>1166</v>
      </c>
      <c r="I596" s="122"/>
      <c r="J596" s="119"/>
      <c r="K596" s="120"/>
      <c r="L596" s="120"/>
      <c r="M596" s="123"/>
      <c r="N596" s="124"/>
    </row>
    <row r="597" spans="1:14" ht="30" customHeight="1">
      <c r="A597" s="116">
        <v>596</v>
      </c>
      <c r="B597" s="117" t="s">
        <v>92</v>
      </c>
      <c r="C597" s="117" t="s">
        <v>1167</v>
      </c>
      <c r="D597" s="118" t="s">
        <v>68</v>
      </c>
      <c r="E597" s="119">
        <v>1</v>
      </c>
      <c r="F597" s="120"/>
      <c r="G597" s="120"/>
      <c r="H597" s="121"/>
      <c r="I597" s="122"/>
      <c r="J597" s="119"/>
      <c r="K597" s="120"/>
      <c r="L597" s="120"/>
      <c r="M597" s="123"/>
      <c r="N597" s="124"/>
    </row>
    <row r="598" spans="1:14" ht="30" customHeight="1">
      <c r="A598" s="116">
        <v>597</v>
      </c>
      <c r="B598" s="117" t="s">
        <v>92</v>
      </c>
      <c r="C598" s="117" t="s">
        <v>1168</v>
      </c>
      <c r="D598" s="118" t="s">
        <v>68</v>
      </c>
      <c r="E598" s="119"/>
      <c r="F598" s="120">
        <v>1</v>
      </c>
      <c r="G598" s="120" t="s">
        <v>27</v>
      </c>
      <c r="H598" s="121" t="s">
        <v>824</v>
      </c>
      <c r="I598" s="122"/>
      <c r="J598" s="119"/>
      <c r="K598" s="120"/>
      <c r="L598" s="120"/>
      <c r="M598" s="123"/>
      <c r="N598" s="124"/>
    </row>
    <row r="599" spans="1:14" ht="30" customHeight="1">
      <c r="A599" s="116">
        <v>598</v>
      </c>
      <c r="B599" s="117" t="s">
        <v>492</v>
      </c>
      <c r="C599" s="117" t="s">
        <v>1169</v>
      </c>
      <c r="D599" s="118" t="s">
        <v>68</v>
      </c>
      <c r="E599" s="119"/>
      <c r="F599" s="120">
        <v>1</v>
      </c>
      <c r="G599" s="120" t="s">
        <v>27</v>
      </c>
      <c r="H599" s="121" t="s">
        <v>97</v>
      </c>
      <c r="I599" s="122"/>
      <c r="J599" s="119"/>
      <c r="K599" s="120"/>
      <c r="L599" s="120"/>
      <c r="M599" s="123"/>
      <c r="N599" s="124"/>
    </row>
    <row r="600" spans="1:14" ht="30" customHeight="1">
      <c r="A600" s="116">
        <v>599</v>
      </c>
      <c r="B600" s="117" t="s">
        <v>1170</v>
      </c>
      <c r="C600" s="117" t="s">
        <v>1171</v>
      </c>
      <c r="D600" s="118" t="s">
        <v>77</v>
      </c>
      <c r="E600" s="119"/>
      <c r="F600" s="120">
        <v>1</v>
      </c>
      <c r="G600" s="120" t="s">
        <v>34</v>
      </c>
      <c r="H600" s="127" t="s">
        <v>1172</v>
      </c>
      <c r="I600" s="122"/>
      <c r="J600" s="119"/>
      <c r="K600" s="120"/>
      <c r="L600" s="120"/>
      <c r="M600" s="123"/>
      <c r="N600" s="124"/>
    </row>
    <row r="601" spans="1:14" ht="30" customHeight="1">
      <c r="A601" s="116">
        <v>600</v>
      </c>
      <c r="B601" s="117" t="s">
        <v>1173</v>
      </c>
      <c r="C601" s="117" t="s">
        <v>1174</v>
      </c>
      <c r="D601" s="118" t="s">
        <v>72</v>
      </c>
      <c r="E601" s="119"/>
      <c r="F601" s="120">
        <v>1</v>
      </c>
      <c r="G601" s="120" t="s">
        <v>34</v>
      </c>
      <c r="H601" s="127" t="s">
        <v>1052</v>
      </c>
      <c r="I601" s="122"/>
      <c r="J601" s="119"/>
      <c r="K601" s="120"/>
      <c r="L601" s="120"/>
      <c r="M601" s="123"/>
      <c r="N601" s="124"/>
    </row>
    <row r="602" spans="1:14" ht="30" customHeight="1">
      <c r="A602" s="116">
        <v>601</v>
      </c>
      <c r="B602" s="117" t="s">
        <v>211</v>
      </c>
      <c r="C602" s="117" t="s">
        <v>1175</v>
      </c>
      <c r="D602" s="118" t="s">
        <v>77</v>
      </c>
      <c r="E602" s="119"/>
      <c r="F602" s="120">
        <v>1</v>
      </c>
      <c r="G602" s="120" t="s">
        <v>27</v>
      </c>
      <c r="H602" s="127" t="s">
        <v>1176</v>
      </c>
      <c r="I602" s="122"/>
      <c r="J602" s="119"/>
      <c r="K602" s="120"/>
      <c r="L602" s="120"/>
      <c r="M602" s="123"/>
      <c r="N602" s="124"/>
    </row>
    <row r="603" spans="1:14" ht="30" customHeight="1">
      <c r="A603" s="116">
        <v>602</v>
      </c>
      <c r="B603" s="117" t="s">
        <v>954</v>
      </c>
      <c r="C603" s="117" t="s">
        <v>1177</v>
      </c>
      <c r="D603" s="118" t="s">
        <v>61</v>
      </c>
      <c r="E603" s="119">
        <v>1</v>
      </c>
      <c r="F603" s="120"/>
      <c r="G603" s="120"/>
      <c r="H603" s="121"/>
      <c r="I603" s="122"/>
      <c r="J603" s="119"/>
      <c r="K603" s="120"/>
      <c r="L603" s="120"/>
      <c r="M603" s="123"/>
      <c r="N603" s="124"/>
    </row>
    <row r="604" spans="1:14" ht="30" customHeight="1">
      <c r="A604" s="116">
        <v>603</v>
      </c>
      <c r="B604" s="117" t="s">
        <v>1178</v>
      </c>
      <c r="C604" s="117" t="s">
        <v>1179</v>
      </c>
      <c r="D604" s="118" t="s">
        <v>61</v>
      </c>
      <c r="E604" s="119"/>
      <c r="F604" s="120">
        <v>1</v>
      </c>
      <c r="G604" s="120" t="s">
        <v>32</v>
      </c>
      <c r="H604" s="127" t="s">
        <v>138</v>
      </c>
      <c r="I604" s="122"/>
      <c r="J604" s="119"/>
      <c r="K604" s="120"/>
      <c r="L604" s="120"/>
      <c r="M604" s="123"/>
      <c r="N604" s="124"/>
    </row>
    <row r="605" spans="1:14" ht="30" customHeight="1">
      <c r="A605" s="116">
        <v>604</v>
      </c>
      <c r="B605" s="117" t="s">
        <v>240</v>
      </c>
      <c r="C605" s="117" t="s">
        <v>1180</v>
      </c>
      <c r="D605" s="118" t="s">
        <v>68</v>
      </c>
      <c r="E605" s="119">
        <v>1</v>
      </c>
      <c r="F605" s="120"/>
      <c r="G605" s="120"/>
      <c r="H605" s="121"/>
      <c r="I605" s="122"/>
      <c r="J605" s="119"/>
      <c r="K605" s="120"/>
      <c r="L605" s="120"/>
      <c r="M605" s="123"/>
      <c r="N605" s="124"/>
    </row>
    <row r="606" spans="1:14" ht="30" customHeight="1">
      <c r="A606" s="116">
        <v>605</v>
      </c>
      <c r="B606" s="117" t="s">
        <v>85</v>
      </c>
      <c r="C606" s="117" t="s">
        <v>1181</v>
      </c>
      <c r="D606" s="118" t="s">
        <v>68</v>
      </c>
      <c r="E606" s="119"/>
      <c r="F606" s="120">
        <v>1</v>
      </c>
      <c r="G606" s="120" t="s">
        <v>27</v>
      </c>
      <c r="H606" s="132" t="s">
        <v>1182</v>
      </c>
      <c r="I606" s="122"/>
      <c r="J606" s="119"/>
      <c r="K606" s="120"/>
      <c r="L606" s="120"/>
      <c r="M606" s="123"/>
      <c r="N606" s="124"/>
    </row>
    <row r="607" spans="1:14" ht="30" customHeight="1">
      <c r="A607" s="116">
        <v>606</v>
      </c>
      <c r="B607" s="117" t="s">
        <v>73</v>
      </c>
      <c r="C607" s="117" t="s">
        <v>1183</v>
      </c>
      <c r="D607" s="118" t="s">
        <v>68</v>
      </c>
      <c r="E607" s="119"/>
      <c r="F607" s="120">
        <v>1</v>
      </c>
      <c r="G607" s="120" t="s">
        <v>27</v>
      </c>
      <c r="H607" s="121" t="s">
        <v>1184</v>
      </c>
      <c r="I607" s="122"/>
      <c r="J607" s="119"/>
      <c r="K607" s="120"/>
      <c r="L607" s="120"/>
      <c r="M607" s="123"/>
      <c r="N607" s="124"/>
    </row>
    <row r="608" spans="1:14" ht="30" customHeight="1">
      <c r="A608" s="116">
        <v>607</v>
      </c>
      <c r="B608" s="117" t="s">
        <v>1185</v>
      </c>
      <c r="C608" s="117" t="s">
        <v>1186</v>
      </c>
      <c r="D608" s="118" t="s">
        <v>68</v>
      </c>
      <c r="E608" s="119"/>
      <c r="F608" s="120">
        <v>1</v>
      </c>
      <c r="G608" s="120" t="s">
        <v>27</v>
      </c>
      <c r="H608" s="133" t="s">
        <v>1187</v>
      </c>
      <c r="I608" s="122"/>
      <c r="J608" s="119"/>
      <c r="K608" s="120"/>
      <c r="L608" s="120"/>
      <c r="M608" s="123"/>
      <c r="N608" s="124"/>
    </row>
    <row r="609" spans="1:14" ht="30" customHeight="1">
      <c r="A609" s="116">
        <v>608</v>
      </c>
      <c r="B609" s="117" t="s">
        <v>1188</v>
      </c>
      <c r="C609" s="117" t="s">
        <v>1189</v>
      </c>
      <c r="D609" s="118" t="s">
        <v>72</v>
      </c>
      <c r="E609" s="119">
        <v>1</v>
      </c>
      <c r="F609" s="120"/>
      <c r="G609" s="120"/>
      <c r="H609" s="127"/>
      <c r="I609" s="122"/>
      <c r="J609" s="119"/>
      <c r="K609" s="120"/>
      <c r="L609" s="120"/>
      <c r="M609" s="123"/>
      <c r="N609" s="124"/>
    </row>
    <row r="610" spans="1:14" ht="30" customHeight="1">
      <c r="A610" s="116">
        <v>609</v>
      </c>
      <c r="B610" s="117" t="s">
        <v>240</v>
      </c>
      <c r="C610" s="117" t="s">
        <v>1190</v>
      </c>
      <c r="D610" s="118" t="s">
        <v>68</v>
      </c>
      <c r="E610" s="119">
        <v>1</v>
      </c>
      <c r="F610" s="120"/>
      <c r="G610" s="120"/>
      <c r="H610" s="127"/>
      <c r="I610" s="122"/>
      <c r="J610" s="119"/>
      <c r="K610" s="120"/>
      <c r="L610" s="120"/>
      <c r="M610" s="123"/>
      <c r="N610" s="124"/>
    </row>
    <row r="611" spans="1:14" ht="30" customHeight="1">
      <c r="A611" s="116">
        <v>610</v>
      </c>
      <c r="B611" s="117" t="s">
        <v>79</v>
      </c>
      <c r="C611" s="117" t="s">
        <v>1191</v>
      </c>
      <c r="D611" s="118" t="s">
        <v>68</v>
      </c>
      <c r="E611" s="119">
        <v>1</v>
      </c>
      <c r="F611" s="120"/>
      <c r="G611" s="120"/>
      <c r="H611" s="121"/>
      <c r="I611" s="122"/>
      <c r="J611" s="119"/>
      <c r="K611" s="120"/>
      <c r="L611" s="120"/>
      <c r="M611" s="123"/>
      <c r="N611" s="124"/>
    </row>
    <row r="612" spans="1:14" ht="30" customHeight="1">
      <c r="A612" s="116">
        <v>611</v>
      </c>
      <c r="B612" s="117" t="s">
        <v>944</v>
      </c>
      <c r="C612" s="117" t="s">
        <v>1192</v>
      </c>
      <c r="D612" s="118" t="s">
        <v>68</v>
      </c>
      <c r="E612" s="119">
        <v>1</v>
      </c>
      <c r="F612" s="120"/>
      <c r="G612" s="120"/>
      <c r="H612" s="127"/>
      <c r="I612" s="122"/>
      <c r="J612" s="119"/>
      <c r="K612" s="120"/>
      <c r="L612" s="120"/>
      <c r="M612" s="123"/>
      <c r="N612" s="124"/>
    </row>
    <row r="613" spans="1:14" ht="30" customHeight="1">
      <c r="A613" s="116">
        <v>612</v>
      </c>
      <c r="B613" s="117" t="s">
        <v>1193</v>
      </c>
      <c r="C613" s="117" t="s">
        <v>1194</v>
      </c>
      <c r="D613" s="118" t="s">
        <v>68</v>
      </c>
      <c r="E613" s="119"/>
      <c r="F613" s="134">
        <v>1</v>
      </c>
      <c r="G613" s="134" t="s">
        <v>34</v>
      </c>
      <c r="H613" s="135" t="s">
        <v>1145</v>
      </c>
      <c r="I613" s="122"/>
      <c r="J613" s="119"/>
      <c r="K613" s="120"/>
      <c r="L613" s="120"/>
      <c r="M613" s="123"/>
      <c r="N613" s="124"/>
    </row>
    <row r="614" spans="1:14" ht="30" customHeight="1">
      <c r="A614" s="116">
        <v>613</v>
      </c>
      <c r="B614" s="117" t="s">
        <v>92</v>
      </c>
      <c r="C614" s="117" t="s">
        <v>1195</v>
      </c>
      <c r="D614" s="118" t="s">
        <v>68</v>
      </c>
      <c r="E614" s="119"/>
      <c r="F614" s="134">
        <v>1</v>
      </c>
      <c r="G614" s="134" t="s">
        <v>27</v>
      </c>
      <c r="H614" s="135" t="s">
        <v>316</v>
      </c>
      <c r="I614" s="122"/>
      <c r="J614" s="119"/>
      <c r="K614" s="120"/>
      <c r="L614" s="120"/>
      <c r="M614" s="123"/>
      <c r="N614" s="124"/>
    </row>
    <row r="615" spans="1:14" ht="30" customHeight="1">
      <c r="A615" s="116">
        <v>614</v>
      </c>
      <c r="B615" s="117" t="s">
        <v>1040</v>
      </c>
      <c r="C615" s="117" t="s">
        <v>1196</v>
      </c>
      <c r="D615" s="118" t="s">
        <v>68</v>
      </c>
      <c r="E615" s="119"/>
      <c r="F615" s="134">
        <v>1</v>
      </c>
      <c r="G615" s="134" t="s">
        <v>27</v>
      </c>
      <c r="H615" s="135" t="s">
        <v>1042</v>
      </c>
      <c r="I615" s="122"/>
      <c r="J615" s="119"/>
      <c r="K615" s="120"/>
      <c r="L615" s="120"/>
      <c r="M615" s="123"/>
      <c r="N615" s="124"/>
    </row>
    <row r="616" spans="1:14" ht="30" customHeight="1">
      <c r="A616" s="116">
        <v>615</v>
      </c>
      <c r="B616" s="117" t="s">
        <v>329</v>
      </c>
      <c r="C616" s="117" t="s">
        <v>1197</v>
      </c>
      <c r="D616" s="118" t="s">
        <v>68</v>
      </c>
      <c r="E616" s="119"/>
      <c r="F616" s="134">
        <v>1</v>
      </c>
      <c r="G616" s="134" t="s">
        <v>27</v>
      </c>
      <c r="H616" s="84" t="s">
        <v>316</v>
      </c>
      <c r="I616" s="122"/>
      <c r="J616" s="119"/>
      <c r="K616" s="120"/>
      <c r="L616" s="120"/>
      <c r="M616" s="123"/>
      <c r="N616" s="124"/>
    </row>
    <row r="617" spans="1:14" ht="30" customHeight="1">
      <c r="A617" s="116">
        <v>616</v>
      </c>
      <c r="B617" s="117" t="s">
        <v>641</v>
      </c>
      <c r="C617" s="117" t="s">
        <v>1198</v>
      </c>
      <c r="D617" s="118" t="s">
        <v>61</v>
      </c>
      <c r="E617" s="119"/>
      <c r="F617" s="134">
        <v>1</v>
      </c>
      <c r="G617" s="134" t="s">
        <v>34</v>
      </c>
      <c r="H617" s="84" t="s">
        <v>125</v>
      </c>
      <c r="I617" s="122"/>
      <c r="J617" s="119"/>
      <c r="K617" s="120"/>
      <c r="L617" s="120"/>
      <c r="M617" s="123"/>
      <c r="N617" s="124"/>
    </row>
    <row r="618" spans="1:14" ht="30" customHeight="1">
      <c r="A618" s="116">
        <v>617</v>
      </c>
      <c r="B618" s="117" t="s">
        <v>259</v>
      </c>
      <c r="C618" s="117" t="s">
        <v>1199</v>
      </c>
      <c r="D618" s="118" t="s">
        <v>68</v>
      </c>
      <c r="E618" s="119"/>
      <c r="F618" s="134">
        <v>1</v>
      </c>
      <c r="G618" s="134" t="s">
        <v>27</v>
      </c>
      <c r="H618" s="84" t="s">
        <v>1200</v>
      </c>
      <c r="I618" s="122"/>
      <c r="J618" s="119"/>
      <c r="K618" s="120"/>
      <c r="L618" s="120"/>
      <c r="M618" s="123"/>
      <c r="N618" s="124"/>
    </row>
    <row r="619" spans="1:14" ht="30" customHeight="1">
      <c r="A619" s="116">
        <v>618</v>
      </c>
      <c r="B619" s="117" t="s">
        <v>85</v>
      </c>
      <c r="C619" s="117" t="s">
        <v>1201</v>
      </c>
      <c r="D619" s="118" t="s">
        <v>68</v>
      </c>
      <c r="E619" s="119">
        <v>1</v>
      </c>
      <c r="F619" s="120"/>
      <c r="G619" s="120"/>
      <c r="H619" s="121"/>
      <c r="I619" s="122"/>
      <c r="J619" s="119">
        <v>1</v>
      </c>
      <c r="K619" s="120"/>
      <c r="L619" s="120"/>
      <c r="M619" s="123"/>
      <c r="N619" s="124"/>
    </row>
    <row r="620" spans="1:14" ht="30" customHeight="1">
      <c r="A620" s="116">
        <v>619</v>
      </c>
      <c r="B620" s="117" t="s">
        <v>92</v>
      </c>
      <c r="C620" s="117" t="s">
        <v>1202</v>
      </c>
      <c r="D620" s="118" t="s">
        <v>68</v>
      </c>
      <c r="E620" s="119">
        <v>1</v>
      </c>
      <c r="F620" s="120"/>
      <c r="G620" s="120"/>
      <c r="H620" s="127"/>
      <c r="I620" s="122"/>
      <c r="J620" s="119"/>
      <c r="K620" s="120"/>
      <c r="L620" s="120"/>
      <c r="M620" s="123"/>
      <c r="N620" s="124"/>
    </row>
    <row r="621" spans="1:14" ht="30" customHeight="1">
      <c r="A621" s="116">
        <v>620</v>
      </c>
      <c r="B621" s="117" t="s">
        <v>240</v>
      </c>
      <c r="C621" s="117" t="s">
        <v>1203</v>
      </c>
      <c r="D621" s="118" t="s">
        <v>68</v>
      </c>
      <c r="E621" s="119">
        <v>1</v>
      </c>
      <c r="F621" s="120"/>
      <c r="G621" s="120"/>
      <c r="H621" s="121"/>
      <c r="I621" s="122"/>
      <c r="J621" s="119"/>
      <c r="K621" s="120"/>
      <c r="L621" s="120"/>
      <c r="M621" s="123"/>
      <c r="N621" s="124"/>
    </row>
    <row r="622" spans="1:14" ht="30" customHeight="1">
      <c r="A622" s="116">
        <v>621</v>
      </c>
      <c r="B622" s="117" t="s">
        <v>951</v>
      </c>
      <c r="C622" s="117" t="s">
        <v>1204</v>
      </c>
      <c r="D622" s="118" t="s">
        <v>68</v>
      </c>
      <c r="E622" s="119"/>
      <c r="F622" s="120">
        <v>1</v>
      </c>
      <c r="G622" s="120" t="s">
        <v>27</v>
      </c>
      <c r="H622" s="121" t="s">
        <v>1163</v>
      </c>
      <c r="I622" s="122"/>
      <c r="J622" s="119"/>
      <c r="K622" s="120"/>
      <c r="L622" s="120"/>
      <c r="M622" s="123"/>
      <c r="N622" s="124"/>
    </row>
    <row r="623" spans="1:14" ht="30" customHeight="1">
      <c r="A623" s="116">
        <v>622</v>
      </c>
      <c r="B623" s="117" t="s">
        <v>1205</v>
      </c>
      <c r="C623" s="117" t="s">
        <v>1206</v>
      </c>
      <c r="D623" s="118" t="s">
        <v>61</v>
      </c>
      <c r="E623" s="119"/>
      <c r="F623" s="120">
        <v>1</v>
      </c>
      <c r="G623" s="120" t="s">
        <v>27</v>
      </c>
      <c r="H623" s="121" t="s">
        <v>1119</v>
      </c>
      <c r="I623" s="122"/>
      <c r="J623" s="119"/>
      <c r="K623" s="120"/>
      <c r="L623" s="120"/>
      <c r="M623" s="123"/>
      <c r="N623" s="124"/>
    </row>
    <row r="624" spans="1:14" ht="30" customHeight="1">
      <c r="A624" s="116">
        <v>623</v>
      </c>
      <c r="B624" s="117" t="s">
        <v>75</v>
      </c>
      <c r="C624" s="117" t="s">
        <v>1207</v>
      </c>
      <c r="D624" s="118" t="s">
        <v>61</v>
      </c>
      <c r="E624" s="119"/>
      <c r="F624" s="134">
        <v>1</v>
      </c>
      <c r="G624" s="134" t="s">
        <v>27</v>
      </c>
      <c r="H624" s="84" t="s">
        <v>1208</v>
      </c>
      <c r="I624" s="122"/>
      <c r="J624" s="119"/>
      <c r="K624" s="120"/>
      <c r="L624" s="120"/>
      <c r="M624" s="123"/>
      <c r="N624" s="124"/>
    </row>
    <row r="625" spans="1:14" ht="30" customHeight="1">
      <c r="A625" s="116">
        <v>624</v>
      </c>
      <c r="B625" s="117" t="s">
        <v>1209</v>
      </c>
      <c r="C625" s="117" t="s">
        <v>1210</v>
      </c>
      <c r="D625" s="118" t="s">
        <v>68</v>
      </c>
      <c r="E625" s="119"/>
      <c r="F625" s="134">
        <v>1</v>
      </c>
      <c r="G625" s="134" t="s">
        <v>27</v>
      </c>
      <c r="H625" s="84" t="s">
        <v>1211</v>
      </c>
      <c r="I625" s="122"/>
      <c r="J625" s="119"/>
      <c r="K625" s="120"/>
      <c r="L625" s="120"/>
      <c r="M625" s="123"/>
      <c r="N625" s="124"/>
    </row>
    <row r="626" spans="1:14" ht="30" customHeight="1">
      <c r="A626" s="116">
        <v>625</v>
      </c>
      <c r="B626" s="117" t="s">
        <v>1212</v>
      </c>
      <c r="C626" s="117" t="s">
        <v>1213</v>
      </c>
      <c r="D626" s="118" t="s">
        <v>68</v>
      </c>
      <c r="E626" s="119"/>
      <c r="F626" s="134">
        <v>1</v>
      </c>
      <c r="G626" s="134" t="s">
        <v>34</v>
      </c>
      <c r="H626" s="84" t="s">
        <v>125</v>
      </c>
      <c r="I626" s="122"/>
      <c r="J626" s="119"/>
      <c r="K626" s="120"/>
      <c r="L626" s="120"/>
      <c r="M626" s="123"/>
      <c r="N626" s="124"/>
    </row>
    <row r="627" spans="1:14" ht="30" customHeight="1">
      <c r="A627" s="116">
        <v>626</v>
      </c>
      <c r="B627" s="117" t="s">
        <v>1214</v>
      </c>
      <c r="C627" s="117" t="s">
        <v>1215</v>
      </c>
      <c r="D627" s="118" t="s">
        <v>68</v>
      </c>
      <c r="E627" s="119"/>
      <c r="F627" s="134">
        <v>1</v>
      </c>
      <c r="G627" s="134" t="s">
        <v>34</v>
      </c>
      <c r="H627" s="135" t="s">
        <v>125</v>
      </c>
      <c r="I627" s="122"/>
      <c r="J627" s="119"/>
      <c r="K627" s="120"/>
      <c r="L627" s="120"/>
      <c r="M627" s="123"/>
      <c r="N627" s="124"/>
    </row>
    <row r="628" spans="1:14" ht="30" customHeight="1">
      <c r="A628" s="116">
        <v>627</v>
      </c>
      <c r="B628" s="117" t="s">
        <v>705</v>
      </c>
      <c r="C628" s="117" t="s">
        <v>1216</v>
      </c>
      <c r="D628" s="118" t="s">
        <v>61</v>
      </c>
      <c r="E628" s="119"/>
      <c r="F628" s="134">
        <v>1</v>
      </c>
      <c r="G628" s="134" t="s">
        <v>34</v>
      </c>
      <c r="H628" s="84" t="s">
        <v>125</v>
      </c>
      <c r="I628" s="122"/>
      <c r="J628" s="119"/>
      <c r="K628" s="120"/>
      <c r="L628" s="120"/>
      <c r="M628" s="123"/>
      <c r="N628" s="124"/>
    </row>
    <row r="629" spans="1:14" ht="30" customHeight="1">
      <c r="A629" s="116">
        <v>628</v>
      </c>
      <c r="B629" s="117" t="s">
        <v>463</v>
      </c>
      <c r="C629" s="117" t="s">
        <v>1217</v>
      </c>
      <c r="D629" s="118" t="s">
        <v>68</v>
      </c>
      <c r="E629" s="119">
        <v>1</v>
      </c>
      <c r="F629" s="120"/>
      <c r="G629" s="120"/>
      <c r="H629" s="121"/>
      <c r="I629" s="122"/>
      <c r="J629" s="119">
        <v>1</v>
      </c>
      <c r="K629" s="120"/>
      <c r="L629" s="120"/>
      <c r="M629" s="123"/>
      <c r="N629" s="124"/>
    </row>
    <row r="630" spans="1:14" ht="30" customHeight="1">
      <c r="A630" s="116">
        <v>629</v>
      </c>
      <c r="B630" s="117" t="s">
        <v>1218</v>
      </c>
      <c r="C630" s="117" t="s">
        <v>1219</v>
      </c>
      <c r="D630" s="118" t="s">
        <v>68</v>
      </c>
      <c r="E630" s="119"/>
      <c r="F630" s="134">
        <v>1</v>
      </c>
      <c r="G630" s="134" t="s">
        <v>27</v>
      </c>
      <c r="H630" s="135" t="s">
        <v>1220</v>
      </c>
      <c r="I630" s="122"/>
      <c r="J630" s="119"/>
      <c r="K630" s="120"/>
      <c r="L630" s="120"/>
      <c r="M630" s="123"/>
      <c r="N630" s="124"/>
    </row>
    <row r="631" spans="1:14" ht="30" customHeight="1">
      <c r="A631" s="116">
        <v>630</v>
      </c>
      <c r="B631" s="117" t="s">
        <v>1221</v>
      </c>
      <c r="C631" s="117" t="s">
        <v>1222</v>
      </c>
      <c r="D631" s="118" t="s">
        <v>68</v>
      </c>
      <c r="E631" s="119"/>
      <c r="F631" s="134">
        <v>1</v>
      </c>
      <c r="G631" s="134" t="s">
        <v>27</v>
      </c>
      <c r="H631" s="135" t="s">
        <v>1223</v>
      </c>
      <c r="I631" s="122"/>
      <c r="J631" s="119"/>
      <c r="K631" s="120"/>
      <c r="L631" s="120"/>
      <c r="M631" s="123"/>
      <c r="N631" s="124"/>
    </row>
    <row r="632" spans="1:14" ht="30" customHeight="1">
      <c r="A632" s="116">
        <v>631</v>
      </c>
      <c r="B632" s="117" t="s">
        <v>1224</v>
      </c>
      <c r="C632" s="117" t="s">
        <v>1225</v>
      </c>
      <c r="D632" s="118" t="s">
        <v>68</v>
      </c>
      <c r="E632" s="119"/>
      <c r="F632" s="134">
        <v>1</v>
      </c>
      <c r="G632" s="134" t="s">
        <v>27</v>
      </c>
      <c r="H632" s="84" t="s">
        <v>1226</v>
      </c>
      <c r="I632" s="122"/>
      <c r="J632" s="119"/>
      <c r="K632" s="120"/>
      <c r="L632" s="120"/>
      <c r="M632" s="123"/>
      <c r="N632" s="124"/>
    </row>
    <row r="633" spans="1:14" ht="30" customHeight="1">
      <c r="A633" s="116">
        <v>632</v>
      </c>
      <c r="B633" s="117" t="s">
        <v>1227</v>
      </c>
      <c r="C633" s="117" t="s">
        <v>1228</v>
      </c>
      <c r="D633" s="118" t="s">
        <v>68</v>
      </c>
      <c r="E633" s="119">
        <v>1</v>
      </c>
      <c r="F633" s="120"/>
      <c r="G633" s="120"/>
      <c r="H633" s="127"/>
      <c r="I633" s="122"/>
      <c r="J633" s="119"/>
      <c r="K633" s="120"/>
      <c r="L633" s="120"/>
      <c r="M633" s="123"/>
      <c r="N633" s="124"/>
    </row>
    <row r="634" spans="1:14" ht="30" customHeight="1">
      <c r="A634" s="116">
        <v>633</v>
      </c>
      <c r="B634" s="117" t="s">
        <v>1229</v>
      </c>
      <c r="C634" s="117" t="s">
        <v>1230</v>
      </c>
      <c r="D634" s="118" t="s">
        <v>61</v>
      </c>
      <c r="E634" s="119">
        <v>1</v>
      </c>
      <c r="F634" s="120"/>
      <c r="G634" s="120"/>
      <c r="H634" s="127"/>
      <c r="I634" s="122"/>
      <c r="J634" s="119"/>
      <c r="K634" s="120"/>
      <c r="L634" s="120"/>
      <c r="M634" s="123"/>
      <c r="N634" s="124"/>
    </row>
    <row r="635" spans="1:14" ht="30" customHeight="1">
      <c r="A635" s="116">
        <v>634</v>
      </c>
      <c r="B635" s="117" t="s">
        <v>1231</v>
      </c>
      <c r="C635" s="117" t="s">
        <v>1232</v>
      </c>
      <c r="D635" s="118" t="s">
        <v>68</v>
      </c>
      <c r="E635" s="119"/>
      <c r="F635" s="134">
        <v>1</v>
      </c>
      <c r="G635" s="134" t="s">
        <v>34</v>
      </c>
      <c r="H635" s="135" t="s">
        <v>125</v>
      </c>
      <c r="I635" s="122"/>
      <c r="J635" s="119"/>
      <c r="K635" s="120"/>
      <c r="L635" s="120"/>
      <c r="M635" s="123"/>
      <c r="N635" s="124"/>
    </row>
    <row r="636" spans="1:14" ht="30" customHeight="1">
      <c r="A636" s="116">
        <v>635</v>
      </c>
      <c r="B636" s="117" t="s">
        <v>1233</v>
      </c>
      <c r="C636" s="117" t="s">
        <v>1234</v>
      </c>
      <c r="D636" s="118" t="s">
        <v>72</v>
      </c>
      <c r="E636" s="119"/>
      <c r="F636" s="134">
        <v>1</v>
      </c>
      <c r="G636" s="134" t="s">
        <v>34</v>
      </c>
      <c r="H636" s="84" t="s">
        <v>283</v>
      </c>
      <c r="I636" s="122"/>
      <c r="J636" s="119"/>
      <c r="K636" s="120"/>
      <c r="L636" s="120"/>
      <c r="M636" s="123"/>
      <c r="N636" s="124"/>
    </row>
    <row r="637" spans="1:14" ht="30" customHeight="1">
      <c r="A637" s="116">
        <v>636</v>
      </c>
      <c r="B637" s="117" t="s">
        <v>1235</v>
      </c>
      <c r="C637" s="117" t="s">
        <v>1236</v>
      </c>
      <c r="D637" s="118" t="s">
        <v>61</v>
      </c>
      <c r="E637" s="119"/>
      <c r="F637" s="134">
        <v>1</v>
      </c>
      <c r="G637" s="134" t="s">
        <v>27</v>
      </c>
      <c r="H637" s="135" t="s">
        <v>1237</v>
      </c>
      <c r="I637" s="122"/>
      <c r="J637" s="119"/>
      <c r="K637" s="120"/>
      <c r="L637" s="120"/>
      <c r="M637" s="123"/>
      <c r="N637" s="124"/>
    </row>
    <row r="638" spans="1:14" ht="30" customHeight="1">
      <c r="A638" s="116">
        <v>637</v>
      </c>
      <c r="B638" s="117" t="s">
        <v>92</v>
      </c>
      <c r="C638" s="117" t="s">
        <v>1238</v>
      </c>
      <c r="D638" s="118" t="s">
        <v>68</v>
      </c>
      <c r="E638" s="119"/>
      <c r="F638" s="134">
        <v>1</v>
      </c>
      <c r="G638" s="134" t="s">
        <v>32</v>
      </c>
      <c r="H638" s="135" t="s">
        <v>138</v>
      </c>
      <c r="I638" s="122"/>
      <c r="J638" s="119"/>
      <c r="K638" s="120"/>
      <c r="L638" s="120"/>
      <c r="M638" s="123"/>
      <c r="N638" s="124"/>
    </row>
    <row r="639" spans="1:14" ht="30" customHeight="1">
      <c r="A639" s="116">
        <v>638</v>
      </c>
      <c r="B639" s="117" t="s">
        <v>114</v>
      </c>
      <c r="C639" s="117" t="s">
        <v>1239</v>
      </c>
      <c r="D639" s="118" t="s">
        <v>61</v>
      </c>
      <c r="E639" s="119">
        <v>1</v>
      </c>
      <c r="F639" s="120"/>
      <c r="G639" s="120"/>
      <c r="H639" s="121"/>
      <c r="I639" s="122"/>
      <c r="J639" s="119"/>
      <c r="K639" s="120"/>
      <c r="L639" s="120"/>
      <c r="M639" s="123"/>
      <c r="N639" s="124"/>
    </row>
    <row r="640" spans="1:14" ht="30" customHeight="1">
      <c r="A640" s="116">
        <v>639</v>
      </c>
      <c r="B640" s="117" t="s">
        <v>114</v>
      </c>
      <c r="C640" s="117" t="s">
        <v>1240</v>
      </c>
      <c r="D640" s="118" t="s">
        <v>61</v>
      </c>
      <c r="E640" s="119"/>
      <c r="F640" s="120">
        <v>1</v>
      </c>
      <c r="G640" s="120" t="s">
        <v>34</v>
      </c>
      <c r="H640" s="127" t="s">
        <v>498</v>
      </c>
      <c r="I640" s="122"/>
      <c r="J640" s="119"/>
      <c r="K640" s="120"/>
      <c r="L640" s="120"/>
      <c r="M640" s="123"/>
      <c r="N640" s="124"/>
    </row>
    <row r="641" spans="1:14" ht="30" customHeight="1">
      <c r="A641" s="116">
        <v>640</v>
      </c>
      <c r="B641" s="117" t="s">
        <v>461</v>
      </c>
      <c r="C641" s="117" t="s">
        <v>1241</v>
      </c>
      <c r="D641" s="118" t="s">
        <v>68</v>
      </c>
      <c r="E641" s="136">
        <v>1</v>
      </c>
      <c r="F641" s="120"/>
      <c r="G641" s="120"/>
      <c r="H641" s="127"/>
      <c r="I641" s="122"/>
      <c r="J641" s="119">
        <v>1</v>
      </c>
      <c r="K641" s="120"/>
      <c r="L641" s="120"/>
      <c r="M641" s="123"/>
      <c r="N641" s="124"/>
    </row>
    <row r="642" spans="1:14" ht="30" customHeight="1">
      <c r="A642" s="116">
        <v>641</v>
      </c>
      <c r="B642" s="117" t="s">
        <v>341</v>
      </c>
      <c r="C642" s="117" t="s">
        <v>1242</v>
      </c>
      <c r="D642" s="118" t="s">
        <v>61</v>
      </c>
      <c r="E642" s="119"/>
      <c r="F642" s="134">
        <v>1</v>
      </c>
      <c r="G642" s="134" t="s">
        <v>32</v>
      </c>
      <c r="H642" s="84" t="s">
        <v>138</v>
      </c>
      <c r="I642" s="122"/>
      <c r="J642" s="119"/>
      <c r="K642" s="120"/>
      <c r="L642" s="120"/>
      <c r="M642" s="123"/>
      <c r="N642" s="124"/>
    </row>
    <row r="643" spans="1:14" ht="30" customHeight="1">
      <c r="A643" s="116">
        <v>642</v>
      </c>
      <c r="B643" s="117" t="s">
        <v>1243</v>
      </c>
      <c r="C643" s="117" t="s">
        <v>1244</v>
      </c>
      <c r="D643" s="118" t="s">
        <v>72</v>
      </c>
      <c r="E643" s="119"/>
      <c r="F643" s="134">
        <v>1</v>
      </c>
      <c r="G643" s="134" t="s">
        <v>32</v>
      </c>
      <c r="H643" s="135" t="s">
        <v>138</v>
      </c>
      <c r="I643" s="122"/>
      <c r="J643" s="119"/>
      <c r="K643" s="120"/>
      <c r="L643" s="120"/>
      <c r="M643" s="123"/>
      <c r="N643" s="124"/>
    </row>
    <row r="644" spans="1:14" ht="30" customHeight="1">
      <c r="A644" s="116">
        <v>643</v>
      </c>
      <c r="B644" s="117" t="s">
        <v>181</v>
      </c>
      <c r="C644" s="117" t="s">
        <v>1245</v>
      </c>
      <c r="D644" s="118" t="s">
        <v>72</v>
      </c>
      <c r="E644" s="119"/>
      <c r="F644" s="134">
        <v>1</v>
      </c>
      <c r="G644" s="134" t="s">
        <v>34</v>
      </c>
      <c r="H644" s="84" t="s">
        <v>1052</v>
      </c>
      <c r="I644" s="122"/>
      <c r="J644" s="119"/>
      <c r="K644" s="120"/>
      <c r="L644" s="120"/>
      <c r="M644" s="123"/>
      <c r="N644" s="124"/>
    </row>
    <row r="645" spans="1:14" ht="30" customHeight="1">
      <c r="A645" s="116">
        <v>644</v>
      </c>
      <c r="B645" s="117" t="s">
        <v>381</v>
      </c>
      <c r="C645" s="117" t="s">
        <v>1246</v>
      </c>
      <c r="D645" s="118" t="s">
        <v>68</v>
      </c>
      <c r="E645" s="119">
        <v>1</v>
      </c>
      <c r="F645" s="120"/>
      <c r="G645" s="120"/>
      <c r="H645" s="121"/>
      <c r="I645" s="122"/>
      <c r="J645" s="119"/>
      <c r="K645" s="120"/>
      <c r="L645" s="120"/>
      <c r="M645" s="123"/>
      <c r="N645" s="124"/>
    </row>
    <row r="646" spans="1:14" ht="30" customHeight="1">
      <c r="A646" s="116">
        <v>645</v>
      </c>
      <c r="B646" s="117" t="s">
        <v>237</v>
      </c>
      <c r="C646" s="117" t="s">
        <v>1247</v>
      </c>
      <c r="D646" s="118" t="s">
        <v>68</v>
      </c>
      <c r="E646" s="119"/>
      <c r="F646" s="120">
        <v>1</v>
      </c>
      <c r="G646" s="120" t="s">
        <v>32</v>
      </c>
      <c r="H646" s="121" t="s">
        <v>138</v>
      </c>
      <c r="I646" s="122"/>
      <c r="J646" s="119"/>
      <c r="K646" s="120"/>
      <c r="L646" s="120"/>
      <c r="M646" s="123"/>
      <c r="N646" s="124"/>
    </row>
    <row r="647" spans="1:14" ht="30" customHeight="1">
      <c r="A647" s="116">
        <v>646</v>
      </c>
      <c r="B647" s="117" t="s">
        <v>1248</v>
      </c>
      <c r="C647" s="117" t="s">
        <v>1249</v>
      </c>
      <c r="D647" s="118" t="s">
        <v>61</v>
      </c>
      <c r="E647" s="119"/>
      <c r="F647" s="120">
        <v>1</v>
      </c>
      <c r="G647" s="120" t="s">
        <v>34</v>
      </c>
      <c r="H647" s="121" t="s">
        <v>125</v>
      </c>
      <c r="I647" s="122"/>
      <c r="J647" s="119"/>
      <c r="K647" s="120"/>
      <c r="L647" s="120"/>
      <c r="M647" s="123"/>
      <c r="N647" s="124"/>
    </row>
    <row r="648" spans="1:14" ht="30" customHeight="1">
      <c r="A648" s="116">
        <v>647</v>
      </c>
      <c r="B648" s="117" t="s">
        <v>926</v>
      </c>
      <c r="C648" s="117" t="s">
        <v>1250</v>
      </c>
      <c r="D648" s="118" t="s">
        <v>61</v>
      </c>
      <c r="E648" s="119">
        <v>1</v>
      </c>
      <c r="F648" s="120"/>
      <c r="G648" s="120"/>
      <c r="H648" s="127"/>
      <c r="I648" s="122"/>
      <c r="J648" s="119"/>
      <c r="K648" s="120"/>
      <c r="L648" s="120"/>
      <c r="M648" s="123"/>
      <c r="N648" s="124"/>
    </row>
    <row r="649" spans="1:14" ht="30" customHeight="1">
      <c r="A649" s="116">
        <v>648</v>
      </c>
      <c r="B649" s="117" t="s">
        <v>1251</v>
      </c>
      <c r="C649" s="117" t="s">
        <v>1252</v>
      </c>
      <c r="D649" s="118" t="s">
        <v>61</v>
      </c>
      <c r="E649" s="119"/>
      <c r="F649" s="134">
        <v>1</v>
      </c>
      <c r="G649" s="134" t="s">
        <v>34</v>
      </c>
      <c r="H649" s="84" t="s">
        <v>108</v>
      </c>
      <c r="I649" s="122"/>
      <c r="J649" s="119"/>
      <c r="K649" s="120"/>
      <c r="L649" s="120"/>
      <c r="M649" s="123"/>
      <c r="N649" s="124"/>
    </row>
    <row r="650" spans="1:14" ht="30" customHeight="1">
      <c r="A650" s="116">
        <v>649</v>
      </c>
      <c r="B650" s="117" t="s">
        <v>1253</v>
      </c>
      <c r="C650" s="117" t="s">
        <v>1254</v>
      </c>
      <c r="D650" s="118" t="s">
        <v>68</v>
      </c>
      <c r="E650" s="119"/>
      <c r="F650" s="134">
        <v>1</v>
      </c>
      <c r="G650" s="134" t="s">
        <v>34</v>
      </c>
      <c r="H650" s="84" t="s">
        <v>108</v>
      </c>
      <c r="I650" s="122"/>
      <c r="J650" s="119"/>
      <c r="K650" s="120"/>
      <c r="L650" s="120"/>
      <c r="M650" s="123"/>
      <c r="N650" s="124"/>
    </row>
    <row r="651" spans="1:14" ht="30" customHeight="1">
      <c r="A651" s="116">
        <v>650</v>
      </c>
      <c r="B651" s="117" t="s">
        <v>1255</v>
      </c>
      <c r="C651" s="117" t="s">
        <v>1256</v>
      </c>
      <c r="D651" s="118" t="s">
        <v>61</v>
      </c>
      <c r="E651" s="119"/>
      <c r="F651" s="134">
        <v>1</v>
      </c>
      <c r="G651" s="134" t="s">
        <v>34</v>
      </c>
      <c r="H651" s="135" t="s">
        <v>108</v>
      </c>
      <c r="I651" s="122"/>
      <c r="J651" s="119"/>
      <c r="K651" s="120"/>
      <c r="L651" s="120"/>
      <c r="M651" s="123"/>
      <c r="N651" s="124"/>
    </row>
    <row r="652" spans="1:14" ht="30" customHeight="1">
      <c r="A652" s="116">
        <v>651</v>
      </c>
      <c r="B652" s="117" t="s">
        <v>90</v>
      </c>
      <c r="C652" s="117" t="s">
        <v>1257</v>
      </c>
      <c r="D652" s="118" t="s">
        <v>68</v>
      </c>
      <c r="E652" s="137">
        <v>1</v>
      </c>
      <c r="F652" s="134"/>
      <c r="G652" s="134"/>
      <c r="H652" s="84"/>
      <c r="I652" s="122"/>
      <c r="J652" s="119"/>
      <c r="K652" s="120"/>
      <c r="L652" s="120"/>
      <c r="M652" s="123"/>
      <c r="N652" s="124"/>
    </row>
    <row r="653" spans="1:14" ht="30" customHeight="1">
      <c r="A653" s="116">
        <v>652</v>
      </c>
      <c r="B653" s="117" t="s">
        <v>1258</v>
      </c>
      <c r="C653" s="117" t="s">
        <v>1259</v>
      </c>
      <c r="D653" s="118" t="s">
        <v>68</v>
      </c>
      <c r="E653" s="137"/>
      <c r="F653" s="134">
        <v>1</v>
      </c>
      <c r="G653" s="134" t="s">
        <v>27</v>
      </c>
      <c r="H653" s="135" t="s">
        <v>1260</v>
      </c>
      <c r="I653" s="122"/>
      <c r="J653" s="119"/>
      <c r="K653" s="120"/>
      <c r="L653" s="120"/>
      <c r="M653" s="123"/>
      <c r="N653" s="124"/>
    </row>
    <row r="654" spans="1:14" ht="30" customHeight="1">
      <c r="A654" s="116">
        <v>653</v>
      </c>
      <c r="B654" s="117" t="s">
        <v>1261</v>
      </c>
      <c r="C654" s="117" t="s">
        <v>1262</v>
      </c>
      <c r="D654" s="118" t="s">
        <v>68</v>
      </c>
      <c r="E654" s="137">
        <v>1</v>
      </c>
      <c r="F654" s="134"/>
      <c r="G654" s="134"/>
      <c r="H654" s="135"/>
      <c r="I654" s="122"/>
      <c r="J654" s="119"/>
      <c r="K654" s="120"/>
      <c r="L654" s="120"/>
      <c r="M654" s="123"/>
      <c r="N654" s="124"/>
    </row>
    <row r="655" spans="1:14" ht="30" customHeight="1">
      <c r="A655" s="116">
        <v>654</v>
      </c>
      <c r="B655" s="117" t="s">
        <v>321</v>
      </c>
      <c r="C655" s="117" t="s">
        <v>1263</v>
      </c>
      <c r="D655" s="118" t="s">
        <v>77</v>
      </c>
      <c r="E655" s="137">
        <v>1</v>
      </c>
      <c r="F655" s="134"/>
      <c r="G655" s="134"/>
      <c r="H655" s="135"/>
      <c r="I655" s="122"/>
      <c r="J655" s="119"/>
      <c r="K655" s="120"/>
      <c r="L655" s="120"/>
      <c r="M655" s="123"/>
      <c r="N655" s="124"/>
    </row>
    <row r="656" spans="1:14" ht="30" customHeight="1">
      <c r="A656" s="116">
        <v>655</v>
      </c>
      <c r="B656" s="117" t="s">
        <v>476</v>
      </c>
      <c r="C656" s="117" t="s">
        <v>1264</v>
      </c>
      <c r="D656" s="118" t="s">
        <v>68</v>
      </c>
      <c r="E656" s="137"/>
      <c r="F656" s="134">
        <v>1</v>
      </c>
      <c r="G656" s="134" t="s">
        <v>27</v>
      </c>
      <c r="H656" s="84" t="s">
        <v>1265</v>
      </c>
      <c r="I656" s="122"/>
      <c r="J656" s="119"/>
      <c r="K656" s="120"/>
      <c r="L656" s="120"/>
      <c r="M656" s="123"/>
      <c r="N656" s="124"/>
    </row>
    <row r="657" spans="1:14" ht="30" customHeight="1">
      <c r="A657" s="116">
        <v>656</v>
      </c>
      <c r="B657" s="117" t="s">
        <v>176</v>
      </c>
      <c r="C657" s="117" t="s">
        <v>1266</v>
      </c>
      <c r="D657" s="118" t="s">
        <v>68</v>
      </c>
      <c r="E657" s="137"/>
      <c r="F657" s="134">
        <v>1</v>
      </c>
      <c r="G657" s="134" t="s">
        <v>27</v>
      </c>
      <c r="H657" s="84" t="s">
        <v>1267</v>
      </c>
      <c r="I657" s="122"/>
      <c r="J657" s="119"/>
      <c r="K657" s="120"/>
      <c r="L657" s="120"/>
      <c r="M657" s="123"/>
      <c r="N657" s="124"/>
    </row>
    <row r="658" spans="1:14" ht="30" customHeight="1">
      <c r="A658" s="116">
        <v>657</v>
      </c>
      <c r="B658" s="117" t="s">
        <v>341</v>
      </c>
      <c r="C658" s="117" t="s">
        <v>1268</v>
      </c>
      <c r="D658" s="118" t="s">
        <v>77</v>
      </c>
      <c r="E658" s="137">
        <v>1</v>
      </c>
      <c r="F658" s="134"/>
      <c r="G658" s="134"/>
      <c r="H658" s="84"/>
      <c r="I658" s="122"/>
      <c r="J658" s="119"/>
      <c r="K658" s="120"/>
      <c r="L658" s="120"/>
      <c r="M658" s="123"/>
      <c r="N658" s="124"/>
    </row>
    <row r="659" spans="1:14" ht="30" customHeight="1">
      <c r="A659" s="116">
        <v>658</v>
      </c>
      <c r="B659" s="117" t="s">
        <v>1269</v>
      </c>
      <c r="C659" s="117" t="s">
        <v>1270</v>
      </c>
      <c r="D659" s="118" t="s">
        <v>72</v>
      </c>
      <c r="E659" s="137"/>
      <c r="F659" s="134">
        <v>1</v>
      </c>
      <c r="G659" s="134" t="s">
        <v>27</v>
      </c>
      <c r="H659" s="135" t="s">
        <v>1271</v>
      </c>
      <c r="I659" s="122"/>
      <c r="J659" s="119"/>
      <c r="K659" s="120"/>
      <c r="L659" s="120"/>
      <c r="M659" s="123"/>
      <c r="N659" s="124"/>
    </row>
    <row r="660" spans="1:14" ht="30" customHeight="1">
      <c r="A660" s="116">
        <v>659</v>
      </c>
      <c r="B660" s="117" t="s">
        <v>204</v>
      </c>
      <c r="C660" s="117" t="s">
        <v>1272</v>
      </c>
      <c r="D660" s="118" t="s">
        <v>68</v>
      </c>
      <c r="E660" s="137"/>
      <c r="F660" s="134">
        <v>1</v>
      </c>
      <c r="G660" s="134" t="s">
        <v>34</v>
      </c>
      <c r="H660" s="84" t="s">
        <v>108</v>
      </c>
      <c r="I660" s="122"/>
      <c r="J660" s="119"/>
      <c r="K660" s="120"/>
      <c r="L660" s="120"/>
      <c r="M660" s="123"/>
      <c r="N660" s="124"/>
    </row>
    <row r="661" spans="1:14" ht="30" customHeight="1">
      <c r="A661" s="116">
        <v>660</v>
      </c>
      <c r="B661" s="117" t="s">
        <v>178</v>
      </c>
      <c r="C661" s="125" t="s">
        <v>1273</v>
      </c>
      <c r="D661" s="118" t="s">
        <v>68</v>
      </c>
      <c r="E661" s="137"/>
      <c r="F661" s="134">
        <v>1</v>
      </c>
      <c r="G661" s="134" t="s">
        <v>34</v>
      </c>
      <c r="H661" s="135" t="s">
        <v>125</v>
      </c>
      <c r="I661" s="122"/>
      <c r="J661" s="119"/>
      <c r="K661" s="120"/>
      <c r="L661" s="120"/>
      <c r="M661" s="123"/>
      <c r="N661" s="124"/>
    </row>
    <row r="662" spans="1:14" ht="30" customHeight="1">
      <c r="A662" s="116">
        <v>661</v>
      </c>
      <c r="B662" s="117" t="s">
        <v>1274</v>
      </c>
      <c r="C662" s="125" t="s">
        <v>1275</v>
      </c>
      <c r="D662" s="118" t="s">
        <v>68</v>
      </c>
      <c r="E662" s="137"/>
      <c r="F662" s="134">
        <v>1</v>
      </c>
      <c r="G662" s="134" t="s">
        <v>27</v>
      </c>
      <c r="H662" s="135" t="s">
        <v>1276</v>
      </c>
      <c r="I662" s="122"/>
      <c r="J662" s="119"/>
      <c r="K662" s="120"/>
      <c r="L662" s="120"/>
      <c r="M662" s="123"/>
      <c r="N662" s="124"/>
    </row>
    <row r="663" spans="1:14" ht="30" customHeight="1">
      <c r="A663" s="116">
        <v>662</v>
      </c>
      <c r="B663" s="145"/>
      <c r="C663" s="125" t="s">
        <v>1277</v>
      </c>
      <c r="E663" s="137"/>
      <c r="F663" s="134">
        <v>1</v>
      </c>
      <c r="G663" s="134" t="s">
        <v>32</v>
      </c>
      <c r="H663" s="135" t="s">
        <v>1278</v>
      </c>
      <c r="I663" s="145"/>
      <c r="J663" s="137"/>
      <c r="K663" s="134"/>
      <c r="L663" s="134"/>
      <c r="M663" s="147"/>
      <c r="N663" s="148"/>
    </row>
    <row r="664" spans="1:14" ht="30" customHeight="1">
      <c r="A664" s="116">
        <v>663</v>
      </c>
      <c r="B664" s="145"/>
      <c r="C664" s="125" t="s">
        <v>1279</v>
      </c>
      <c r="E664" s="137"/>
      <c r="F664" s="134">
        <v>1</v>
      </c>
      <c r="G664" s="134" t="s">
        <v>27</v>
      </c>
      <c r="H664" s="84" t="s">
        <v>1280</v>
      </c>
      <c r="I664" s="145"/>
      <c r="J664" s="137"/>
      <c r="K664" s="134"/>
      <c r="L664" s="134"/>
      <c r="M664" s="147"/>
      <c r="N664" s="148"/>
    </row>
    <row r="665" spans="1:14" ht="30" customHeight="1">
      <c r="A665" s="116">
        <v>664</v>
      </c>
      <c r="B665" s="145"/>
      <c r="C665" s="125" t="s">
        <v>1281</v>
      </c>
      <c r="E665" s="137">
        <v>1</v>
      </c>
      <c r="F665" s="134"/>
      <c r="G665" s="134"/>
      <c r="H665" s="84"/>
      <c r="I665" s="145" t="s">
        <v>1282</v>
      </c>
      <c r="J665" s="137">
        <v>1</v>
      </c>
      <c r="K665" s="134"/>
      <c r="L665" s="134"/>
      <c r="M665" s="147"/>
      <c r="N665" s="148"/>
    </row>
    <row r="666" spans="1:14" ht="30" customHeight="1">
      <c r="A666" s="116">
        <v>665</v>
      </c>
      <c r="B666" s="145"/>
      <c r="C666" s="125" t="s">
        <v>1283</v>
      </c>
      <c r="E666" s="137"/>
      <c r="F666" s="134">
        <v>1</v>
      </c>
      <c r="G666" s="134" t="s">
        <v>32</v>
      </c>
      <c r="H666" s="84" t="s">
        <v>1284</v>
      </c>
      <c r="I666" s="145"/>
      <c r="J666" s="137"/>
      <c r="K666" s="134"/>
      <c r="L666" s="134"/>
      <c r="M666" s="147"/>
      <c r="N666" s="148"/>
    </row>
    <row r="667" spans="1:14" ht="30" customHeight="1">
      <c r="A667" s="116">
        <v>666</v>
      </c>
      <c r="B667" s="145"/>
      <c r="C667" s="125" t="s">
        <v>1285</v>
      </c>
      <c r="E667" s="137"/>
      <c r="F667" s="134">
        <v>1</v>
      </c>
      <c r="G667" s="134" t="s">
        <v>27</v>
      </c>
      <c r="H667" s="135" t="s">
        <v>1286</v>
      </c>
      <c r="I667" s="145"/>
      <c r="J667" s="137"/>
      <c r="K667" s="134"/>
      <c r="L667" s="134"/>
      <c r="M667" s="147"/>
      <c r="N667" s="148"/>
    </row>
    <row r="668" spans="1:14" ht="30" customHeight="1">
      <c r="A668" s="116">
        <v>667</v>
      </c>
      <c r="B668" s="145"/>
      <c r="C668" s="125" t="s">
        <v>1287</v>
      </c>
      <c r="E668" s="137"/>
      <c r="F668" s="134">
        <v>1</v>
      </c>
      <c r="G668" s="134" t="s">
        <v>27</v>
      </c>
      <c r="H668" s="84" t="s">
        <v>1288</v>
      </c>
      <c r="I668" s="145"/>
      <c r="J668" s="137"/>
      <c r="K668" s="134"/>
      <c r="L668" s="134"/>
      <c r="M668" s="147"/>
      <c r="N668" s="148"/>
    </row>
    <row r="669" spans="1:14" ht="30" customHeight="1">
      <c r="A669" s="116">
        <v>668</v>
      </c>
      <c r="B669" s="145"/>
      <c r="C669" s="125" t="s">
        <v>1287</v>
      </c>
      <c r="E669" s="137"/>
      <c r="F669" s="134">
        <v>1</v>
      </c>
      <c r="G669" s="134" t="s">
        <v>27</v>
      </c>
      <c r="H669" s="135" t="s">
        <v>97</v>
      </c>
      <c r="I669" s="145"/>
      <c r="J669" s="137"/>
      <c r="K669" s="134"/>
      <c r="L669" s="134"/>
      <c r="M669" s="147"/>
      <c r="N669" s="148"/>
    </row>
    <row r="670" spans="1:14" ht="30" customHeight="1">
      <c r="A670" s="116">
        <v>669</v>
      </c>
      <c r="B670" s="145"/>
      <c r="C670" s="125" t="s">
        <v>1289</v>
      </c>
      <c r="E670" s="137"/>
      <c r="F670" s="134">
        <v>1</v>
      </c>
      <c r="G670" s="134" t="s">
        <v>32</v>
      </c>
      <c r="H670" s="135" t="s">
        <v>1290</v>
      </c>
      <c r="I670" s="145"/>
      <c r="J670" s="137"/>
      <c r="K670" s="134"/>
      <c r="L670" s="134"/>
      <c r="M670" s="147"/>
      <c r="N670" s="148"/>
    </row>
    <row r="671" spans="1:14" ht="30" customHeight="1">
      <c r="A671" s="116">
        <v>670</v>
      </c>
      <c r="B671" s="145"/>
      <c r="C671" s="125" t="s">
        <v>1291</v>
      </c>
      <c r="E671" s="137">
        <v>1</v>
      </c>
      <c r="F671" s="134"/>
      <c r="G671" s="134"/>
      <c r="H671" s="135"/>
      <c r="I671" s="145" t="s">
        <v>1282</v>
      </c>
      <c r="J671" s="137"/>
      <c r="K671" s="134">
        <v>1</v>
      </c>
      <c r="L671" s="134" t="s">
        <v>34</v>
      </c>
      <c r="M671" s="147" t="s">
        <v>1292</v>
      </c>
      <c r="N671" s="148"/>
    </row>
    <row r="672" spans="1:14" ht="30" customHeight="1">
      <c r="A672" s="116">
        <v>671</v>
      </c>
      <c r="B672" s="145"/>
      <c r="C672" s="125" t="s">
        <v>1293</v>
      </c>
      <c r="E672" s="137"/>
      <c r="F672" s="134">
        <v>1</v>
      </c>
      <c r="G672" s="134" t="s">
        <v>32</v>
      </c>
      <c r="H672" s="84" t="s">
        <v>1294</v>
      </c>
      <c r="I672" s="145"/>
      <c r="J672" s="137"/>
      <c r="K672" s="134"/>
      <c r="L672" s="134"/>
      <c r="M672" s="147"/>
      <c r="N672" s="148"/>
    </row>
    <row r="673" spans="1:14" ht="30" customHeight="1">
      <c r="A673" s="116">
        <v>672</v>
      </c>
      <c r="B673" s="145"/>
      <c r="C673" s="125" t="s">
        <v>1295</v>
      </c>
      <c r="E673" s="137"/>
      <c r="F673" s="134">
        <v>1</v>
      </c>
      <c r="G673" s="134" t="s">
        <v>27</v>
      </c>
      <c r="H673" s="84" t="s">
        <v>1296</v>
      </c>
      <c r="I673" s="145"/>
      <c r="J673" s="137"/>
      <c r="K673" s="134"/>
      <c r="L673" s="134"/>
      <c r="M673" s="147"/>
      <c r="N673" s="148"/>
    </row>
    <row r="674" spans="1:14" ht="30" customHeight="1">
      <c r="A674" s="116">
        <v>673</v>
      </c>
      <c r="B674" s="145"/>
      <c r="C674" s="125" t="s">
        <v>1297</v>
      </c>
      <c r="E674" s="137"/>
      <c r="F674" s="134">
        <v>1</v>
      </c>
      <c r="G674" s="134" t="s">
        <v>34</v>
      </c>
      <c r="H674" s="84" t="s">
        <v>125</v>
      </c>
      <c r="I674" s="145"/>
      <c r="J674" s="137"/>
      <c r="K674" s="134"/>
      <c r="L674" s="134"/>
      <c r="M674" s="147"/>
      <c r="N674" s="148"/>
    </row>
    <row r="675" spans="1:14" ht="30" customHeight="1">
      <c r="A675" s="116">
        <v>674</v>
      </c>
      <c r="B675" s="145"/>
      <c r="C675" s="125" t="s">
        <v>1298</v>
      </c>
      <c r="E675" s="137"/>
      <c r="F675" s="134">
        <v>1</v>
      </c>
      <c r="G675" s="134" t="s">
        <v>34</v>
      </c>
      <c r="H675" s="135" t="s">
        <v>1052</v>
      </c>
      <c r="I675" s="145"/>
      <c r="J675" s="137"/>
      <c r="K675" s="134"/>
      <c r="L675" s="134"/>
      <c r="M675" s="147"/>
      <c r="N675" s="148"/>
    </row>
    <row r="676" spans="1:14" ht="30" customHeight="1">
      <c r="A676" s="116">
        <v>675</v>
      </c>
      <c r="B676" s="145"/>
      <c r="C676" s="125" t="s">
        <v>1299</v>
      </c>
      <c r="E676" s="137"/>
      <c r="F676" s="134">
        <v>1</v>
      </c>
      <c r="G676" s="134" t="s">
        <v>27</v>
      </c>
      <c r="H676" s="84" t="s">
        <v>1300</v>
      </c>
      <c r="I676" s="145"/>
      <c r="J676" s="137"/>
      <c r="K676" s="134"/>
      <c r="L676" s="134"/>
      <c r="M676" s="147"/>
      <c r="N676" s="148"/>
    </row>
    <row r="677" spans="1:14" ht="30" customHeight="1">
      <c r="A677" s="116">
        <v>676</v>
      </c>
      <c r="B677" s="145"/>
      <c r="C677" s="125" t="s">
        <v>1301</v>
      </c>
      <c r="E677" s="137"/>
      <c r="F677" s="134">
        <v>1</v>
      </c>
      <c r="G677" s="134" t="s">
        <v>27</v>
      </c>
      <c r="H677" s="135" t="s">
        <v>1288</v>
      </c>
      <c r="I677" s="145"/>
      <c r="J677" s="137"/>
      <c r="K677" s="134"/>
      <c r="L677" s="134"/>
      <c r="M677" s="147"/>
      <c r="N677" s="148"/>
    </row>
    <row r="678" spans="1:14" ht="30" customHeight="1">
      <c r="A678" s="116">
        <v>677</v>
      </c>
      <c r="B678" s="145"/>
      <c r="C678" s="125" t="s">
        <v>1302</v>
      </c>
      <c r="E678" s="137"/>
      <c r="F678" s="134">
        <v>1</v>
      </c>
      <c r="G678" s="134" t="s">
        <v>34</v>
      </c>
      <c r="H678" s="135" t="s">
        <v>1052</v>
      </c>
      <c r="I678" s="145"/>
      <c r="J678" s="137"/>
      <c r="K678" s="134"/>
      <c r="L678" s="134"/>
      <c r="M678" s="147"/>
      <c r="N678" s="148"/>
    </row>
    <row r="679" spans="1:14" ht="30" customHeight="1">
      <c r="A679" s="116">
        <v>678</v>
      </c>
      <c r="B679" s="145"/>
      <c r="C679" s="125" t="s">
        <v>1303</v>
      </c>
      <c r="E679" s="137"/>
      <c r="F679" s="134">
        <v>1</v>
      </c>
      <c r="G679" s="134" t="s">
        <v>34</v>
      </c>
      <c r="H679" s="135" t="s">
        <v>125</v>
      </c>
      <c r="I679" s="145"/>
      <c r="J679" s="137"/>
      <c r="K679" s="134"/>
      <c r="L679" s="134"/>
      <c r="M679" s="147"/>
      <c r="N679" s="148"/>
    </row>
    <row r="680" spans="1:14" ht="30" customHeight="1">
      <c r="A680" s="116">
        <v>679</v>
      </c>
      <c r="B680" s="145"/>
      <c r="C680" s="125" t="s">
        <v>1304</v>
      </c>
      <c r="E680" s="137"/>
      <c r="F680" s="134">
        <v>1</v>
      </c>
      <c r="G680" s="134" t="s">
        <v>27</v>
      </c>
      <c r="H680" s="84" t="s">
        <v>1305</v>
      </c>
      <c r="I680" s="145"/>
      <c r="J680" s="137"/>
      <c r="K680" s="134"/>
      <c r="L680" s="134"/>
      <c r="M680" s="147"/>
      <c r="N680" s="148"/>
    </row>
    <row r="681" spans="1:14" ht="30" customHeight="1">
      <c r="A681" s="116">
        <v>680</v>
      </c>
      <c r="B681" s="145"/>
      <c r="C681" s="125" t="s">
        <v>1306</v>
      </c>
      <c r="E681" s="137"/>
      <c r="F681" s="134">
        <v>1</v>
      </c>
      <c r="G681" s="134" t="s">
        <v>34</v>
      </c>
      <c r="H681" s="84" t="s">
        <v>125</v>
      </c>
      <c r="I681" s="145"/>
      <c r="J681" s="137"/>
      <c r="K681" s="134"/>
      <c r="L681" s="134"/>
      <c r="M681" s="147"/>
      <c r="N681" s="148"/>
    </row>
    <row r="682" spans="1:14" ht="30" customHeight="1">
      <c r="A682" s="116">
        <v>681</v>
      </c>
      <c r="B682" s="145"/>
      <c r="C682" s="125" t="s">
        <v>1307</v>
      </c>
      <c r="E682" s="137">
        <v>1</v>
      </c>
      <c r="F682" s="134"/>
      <c r="G682" s="134"/>
      <c r="H682" s="84"/>
      <c r="I682" s="145" t="s">
        <v>1308</v>
      </c>
      <c r="J682" s="137"/>
      <c r="K682" s="134">
        <v>1</v>
      </c>
      <c r="L682" s="134" t="s">
        <v>34</v>
      </c>
      <c r="M682" s="147" t="s">
        <v>1309</v>
      </c>
      <c r="N682" s="148"/>
    </row>
    <row r="683" spans="1:14" ht="30" customHeight="1">
      <c r="A683" s="116">
        <v>682</v>
      </c>
      <c r="B683" s="145"/>
      <c r="C683" s="125" t="s">
        <v>1310</v>
      </c>
      <c r="E683" s="137"/>
      <c r="F683" s="134">
        <v>1</v>
      </c>
      <c r="G683" s="134" t="s">
        <v>34</v>
      </c>
      <c r="H683" s="135" t="s">
        <v>1052</v>
      </c>
      <c r="I683" s="145"/>
      <c r="J683" s="137"/>
      <c r="K683" s="134"/>
      <c r="L683" s="134"/>
      <c r="M683" s="147"/>
      <c r="N683" s="148"/>
    </row>
    <row r="684" spans="1:14" ht="30" customHeight="1">
      <c r="A684" s="116">
        <v>683</v>
      </c>
      <c r="B684" s="145"/>
      <c r="C684" s="125" t="s">
        <v>1311</v>
      </c>
      <c r="E684" s="137">
        <v>1</v>
      </c>
      <c r="F684" s="134"/>
      <c r="G684" s="134"/>
      <c r="H684" s="84"/>
      <c r="I684" s="145" t="s">
        <v>1312</v>
      </c>
      <c r="J684" s="137"/>
      <c r="K684" s="134">
        <v>1</v>
      </c>
      <c r="L684" s="134" t="s">
        <v>27</v>
      </c>
      <c r="M684" s="147" t="s">
        <v>1313</v>
      </c>
      <c r="N684" s="148"/>
    </row>
    <row r="685" spans="1:14" ht="30" customHeight="1">
      <c r="A685" s="116">
        <v>684</v>
      </c>
      <c r="B685" s="145"/>
      <c r="C685" s="125" t="s">
        <v>1314</v>
      </c>
      <c r="E685" s="137">
        <v>1</v>
      </c>
      <c r="F685" s="134"/>
      <c r="G685" s="134"/>
      <c r="H685" s="135"/>
      <c r="I685" s="145" t="s">
        <v>1315</v>
      </c>
      <c r="J685" s="137"/>
      <c r="K685" s="134">
        <v>1</v>
      </c>
      <c r="L685" s="134" t="s">
        <v>32</v>
      </c>
      <c r="M685" s="147" t="s">
        <v>1316</v>
      </c>
      <c r="N685" s="148"/>
    </row>
    <row r="686" spans="1:14" ht="30" customHeight="1">
      <c r="A686" s="116">
        <v>685</v>
      </c>
      <c r="B686" s="145"/>
      <c r="C686" s="125" t="s">
        <v>1317</v>
      </c>
      <c r="E686" s="137">
        <v>1</v>
      </c>
      <c r="F686" s="134"/>
      <c r="G686" s="134"/>
      <c r="H686" s="135"/>
      <c r="I686" s="145" t="s">
        <v>1318</v>
      </c>
      <c r="J686" s="137"/>
      <c r="K686" s="134">
        <v>1</v>
      </c>
      <c r="L686" s="134" t="s">
        <v>32</v>
      </c>
      <c r="M686" s="147" t="s">
        <v>1316</v>
      </c>
      <c r="N686" s="148"/>
    </row>
    <row r="687" spans="1:14" ht="30" customHeight="1">
      <c r="A687" s="116">
        <v>686</v>
      </c>
      <c r="B687" s="145"/>
      <c r="C687" s="125" t="s">
        <v>1319</v>
      </c>
      <c r="E687" s="137"/>
      <c r="F687" s="134">
        <v>1</v>
      </c>
      <c r="G687" s="134" t="s">
        <v>34</v>
      </c>
      <c r="H687" s="135" t="s">
        <v>125</v>
      </c>
      <c r="I687" s="145"/>
      <c r="J687" s="137"/>
      <c r="K687" s="134"/>
      <c r="L687" s="134"/>
      <c r="M687" s="147"/>
      <c r="N687" s="148"/>
    </row>
    <row r="688" spans="1:14" ht="30" customHeight="1">
      <c r="A688" s="116">
        <v>687</v>
      </c>
      <c r="B688" s="145"/>
      <c r="C688" s="125" t="s">
        <v>1320</v>
      </c>
      <c r="E688" s="137"/>
      <c r="F688" s="134">
        <v>1</v>
      </c>
      <c r="G688" s="134" t="s">
        <v>27</v>
      </c>
      <c r="H688" s="84" t="s">
        <v>1321</v>
      </c>
      <c r="I688" s="145"/>
      <c r="J688" s="137"/>
      <c r="K688" s="134"/>
      <c r="L688" s="134"/>
      <c r="M688" s="147"/>
      <c r="N688" s="148"/>
    </row>
    <row r="689" spans="1:14" ht="30" customHeight="1">
      <c r="A689" s="116">
        <v>688</v>
      </c>
      <c r="B689" s="145"/>
      <c r="C689" s="125" t="s">
        <v>1322</v>
      </c>
      <c r="E689" s="137">
        <v>1</v>
      </c>
      <c r="F689" s="134"/>
      <c r="G689" s="134"/>
      <c r="H689" s="84"/>
      <c r="I689" s="145" t="s">
        <v>1323</v>
      </c>
      <c r="J689" s="137"/>
      <c r="K689" s="134">
        <v>1</v>
      </c>
      <c r="L689" s="134" t="s">
        <v>32</v>
      </c>
      <c r="M689" s="147" t="s">
        <v>1324</v>
      </c>
      <c r="N689" s="148"/>
    </row>
    <row r="690" spans="1:14" ht="30" customHeight="1">
      <c r="A690" s="116">
        <v>689</v>
      </c>
      <c r="B690" s="145"/>
      <c r="C690" s="125" t="s">
        <v>1325</v>
      </c>
      <c r="E690" s="137"/>
      <c r="F690" s="134">
        <v>1</v>
      </c>
      <c r="G690" s="134" t="s">
        <v>27</v>
      </c>
      <c r="H690" s="84" t="s">
        <v>1326</v>
      </c>
      <c r="I690" s="145"/>
      <c r="J690" s="137"/>
      <c r="K690" s="134"/>
      <c r="L690" s="134"/>
      <c r="M690" s="147"/>
      <c r="N690" s="148"/>
    </row>
    <row r="691" spans="1:14" ht="30" customHeight="1">
      <c r="A691" s="116">
        <v>690</v>
      </c>
      <c r="B691" s="145"/>
      <c r="C691" s="125" t="s">
        <v>1327</v>
      </c>
      <c r="E691" s="137"/>
      <c r="F691" s="134">
        <v>1</v>
      </c>
      <c r="G691" s="134" t="s">
        <v>27</v>
      </c>
      <c r="H691" s="135" t="s">
        <v>1328</v>
      </c>
      <c r="I691" s="145"/>
      <c r="J691" s="137"/>
      <c r="K691" s="134"/>
      <c r="L691" s="134"/>
      <c r="M691" s="147"/>
      <c r="N691" s="148"/>
    </row>
    <row r="692" spans="1:14" ht="30" customHeight="1">
      <c r="A692" s="116">
        <v>691</v>
      </c>
      <c r="B692" s="145"/>
      <c r="C692" s="125" t="s">
        <v>1329</v>
      </c>
      <c r="E692" s="137">
        <v>1</v>
      </c>
      <c r="F692" s="134"/>
      <c r="G692" s="134"/>
      <c r="H692" s="84"/>
      <c r="I692" s="145" t="s">
        <v>1330</v>
      </c>
      <c r="J692" s="137"/>
      <c r="K692" s="134">
        <v>1</v>
      </c>
      <c r="L692" s="134" t="s">
        <v>27</v>
      </c>
      <c r="M692" s="147" t="s">
        <v>1331</v>
      </c>
      <c r="N692" s="148"/>
    </row>
    <row r="693" spans="1:14" ht="30" customHeight="1">
      <c r="A693" s="116">
        <v>692</v>
      </c>
      <c r="B693" s="145"/>
      <c r="C693" s="125" t="s">
        <v>1332</v>
      </c>
      <c r="E693" s="137"/>
      <c r="F693" s="134">
        <v>1</v>
      </c>
      <c r="G693" s="134" t="s">
        <v>27</v>
      </c>
      <c r="H693" s="135" t="s">
        <v>97</v>
      </c>
      <c r="I693" s="145"/>
      <c r="J693" s="137"/>
      <c r="K693" s="134"/>
      <c r="L693" s="134"/>
      <c r="M693" s="147"/>
      <c r="N693" s="148"/>
    </row>
    <row r="694" spans="1:14" ht="30" customHeight="1">
      <c r="A694" s="116">
        <v>693</v>
      </c>
      <c r="B694" s="145"/>
      <c r="C694" s="125" t="s">
        <v>1333</v>
      </c>
      <c r="E694" s="137"/>
      <c r="F694" s="134">
        <v>1</v>
      </c>
      <c r="G694" s="134" t="s">
        <v>27</v>
      </c>
      <c r="H694" s="135" t="s">
        <v>1334</v>
      </c>
      <c r="I694" s="145"/>
      <c r="J694" s="137"/>
      <c r="K694" s="134"/>
      <c r="L694" s="134"/>
      <c r="M694" s="147"/>
      <c r="N694" s="148"/>
    </row>
    <row r="695" spans="1:14" ht="30" customHeight="1">
      <c r="A695" s="116">
        <v>694</v>
      </c>
      <c r="B695" s="145"/>
      <c r="C695" s="125" t="s">
        <v>1335</v>
      </c>
      <c r="E695" s="137">
        <v>1</v>
      </c>
      <c r="F695" s="134"/>
      <c r="G695" s="134"/>
      <c r="H695" s="135"/>
      <c r="I695" s="145" t="s">
        <v>1336</v>
      </c>
      <c r="J695" s="137"/>
      <c r="K695" s="134">
        <v>1</v>
      </c>
      <c r="L695" s="134" t="s">
        <v>27</v>
      </c>
      <c r="M695" s="147" t="s">
        <v>1337</v>
      </c>
      <c r="N695" s="148"/>
    </row>
    <row r="696" spans="1:14" ht="30" customHeight="1">
      <c r="A696" s="116">
        <v>695</v>
      </c>
      <c r="B696" s="145"/>
      <c r="C696" s="125" t="s">
        <v>1338</v>
      </c>
      <c r="E696" s="137"/>
      <c r="F696" s="134">
        <v>1</v>
      </c>
      <c r="G696" s="134" t="s">
        <v>27</v>
      </c>
      <c r="H696" s="84" t="s">
        <v>1339</v>
      </c>
      <c r="I696" s="145"/>
      <c r="J696" s="137"/>
      <c r="K696" s="134"/>
      <c r="L696" s="134"/>
      <c r="M696" s="147"/>
      <c r="N696" s="148"/>
    </row>
    <row r="697" spans="1:14" ht="30" customHeight="1">
      <c r="A697" s="116">
        <v>696</v>
      </c>
      <c r="B697" s="145"/>
      <c r="C697" s="149" t="s">
        <v>1340</v>
      </c>
      <c r="E697" s="137">
        <v>1</v>
      </c>
      <c r="F697" s="134"/>
      <c r="G697" s="134"/>
      <c r="H697" s="84"/>
      <c r="I697" s="145"/>
      <c r="J697" s="137"/>
      <c r="K697" s="134">
        <v>1</v>
      </c>
      <c r="L697" s="134"/>
      <c r="M697" s="147"/>
      <c r="N697" s="148"/>
    </row>
    <row r="698" spans="1:14" ht="30" customHeight="1">
      <c r="A698" s="116">
        <v>697</v>
      </c>
      <c r="B698" s="145"/>
      <c r="C698" s="149" t="s">
        <v>1341</v>
      </c>
      <c r="E698" s="137"/>
      <c r="F698" s="134">
        <v>1</v>
      </c>
      <c r="G698" s="134" t="s">
        <v>34</v>
      </c>
      <c r="H698" s="84" t="s">
        <v>1342</v>
      </c>
      <c r="I698" s="145"/>
      <c r="J698" s="137"/>
      <c r="K698" s="134"/>
      <c r="L698" s="134"/>
      <c r="M698" s="147"/>
      <c r="N698" s="148"/>
    </row>
    <row r="699" spans="1:14" ht="30" customHeight="1">
      <c r="A699" s="116">
        <v>698</v>
      </c>
      <c r="B699" s="145"/>
      <c r="C699" s="149" t="s">
        <v>1343</v>
      </c>
      <c r="E699" s="137"/>
      <c r="F699" s="134">
        <v>1</v>
      </c>
      <c r="G699" s="134" t="s">
        <v>27</v>
      </c>
      <c r="H699" s="135" t="s">
        <v>1344</v>
      </c>
      <c r="I699" s="145"/>
      <c r="J699" s="137"/>
      <c r="K699" s="134"/>
      <c r="L699" s="134"/>
      <c r="M699" s="147"/>
      <c r="N699" s="148"/>
    </row>
    <row r="700" spans="1:14" ht="30" customHeight="1">
      <c r="A700" s="116">
        <v>699</v>
      </c>
      <c r="B700" s="145"/>
      <c r="C700" s="149" t="s">
        <v>1345</v>
      </c>
      <c r="E700" s="137">
        <v>1</v>
      </c>
      <c r="F700" s="134"/>
      <c r="G700" s="134"/>
      <c r="H700" s="84"/>
      <c r="I700" s="145" t="s">
        <v>1282</v>
      </c>
      <c r="J700" s="137"/>
      <c r="K700" s="134">
        <v>1</v>
      </c>
      <c r="L700" s="134" t="s">
        <v>34</v>
      </c>
      <c r="M700" s="147" t="s">
        <v>1309</v>
      </c>
      <c r="N700" s="148"/>
    </row>
    <row r="701" spans="1:14" ht="30" customHeight="1">
      <c r="A701" s="116">
        <v>700</v>
      </c>
      <c r="B701" s="145"/>
      <c r="C701" s="149" t="s">
        <v>1346</v>
      </c>
      <c r="E701" s="137"/>
      <c r="F701" s="134">
        <v>1</v>
      </c>
      <c r="G701" s="134" t="s">
        <v>27</v>
      </c>
      <c r="H701" s="135" t="s">
        <v>1347</v>
      </c>
      <c r="I701" s="145"/>
      <c r="J701" s="137"/>
      <c r="K701" s="134"/>
      <c r="L701" s="134"/>
      <c r="M701" s="147"/>
      <c r="N701" s="148"/>
    </row>
    <row r="702" spans="1:14" ht="30" customHeight="1">
      <c r="A702" s="116">
        <v>701</v>
      </c>
      <c r="B702" s="145"/>
      <c r="C702" s="149" t="s">
        <v>1348</v>
      </c>
      <c r="E702" s="137"/>
      <c r="F702" s="134">
        <v>1</v>
      </c>
      <c r="G702" s="134" t="s">
        <v>27</v>
      </c>
      <c r="H702" s="135" t="s">
        <v>1349</v>
      </c>
      <c r="I702" s="145"/>
      <c r="J702" s="137"/>
      <c r="K702" s="134"/>
      <c r="L702" s="134"/>
      <c r="M702" s="147"/>
      <c r="N702" s="148"/>
    </row>
    <row r="703" spans="1:14" ht="30" customHeight="1">
      <c r="A703" s="116">
        <v>702</v>
      </c>
      <c r="B703" s="145"/>
      <c r="C703" s="149" t="s">
        <v>1350</v>
      </c>
      <c r="E703" s="137"/>
      <c r="F703" s="134">
        <v>1</v>
      </c>
      <c r="G703" s="134" t="s">
        <v>27</v>
      </c>
      <c r="H703" s="135" t="s">
        <v>1351</v>
      </c>
      <c r="I703" s="145"/>
      <c r="J703" s="137"/>
      <c r="K703" s="134"/>
      <c r="L703" s="134"/>
      <c r="M703" s="147"/>
      <c r="N703" s="148"/>
    </row>
    <row r="704" spans="1:14" ht="30" customHeight="1">
      <c r="A704" s="116">
        <v>703</v>
      </c>
      <c r="B704" s="145"/>
      <c r="C704" s="149" t="s">
        <v>1352</v>
      </c>
      <c r="E704" s="137"/>
      <c r="F704" s="134">
        <v>1</v>
      </c>
      <c r="G704" s="134" t="s">
        <v>27</v>
      </c>
      <c r="H704" s="84" t="s">
        <v>624</v>
      </c>
      <c r="I704" s="145"/>
      <c r="J704" s="137"/>
      <c r="K704" s="134"/>
      <c r="L704" s="134"/>
      <c r="M704" s="147"/>
      <c r="N704" s="148"/>
    </row>
    <row r="705" spans="1:14" ht="30" customHeight="1">
      <c r="A705" s="116">
        <v>704</v>
      </c>
      <c r="B705" s="145"/>
      <c r="C705" s="149" t="s">
        <v>1353</v>
      </c>
      <c r="E705" s="137"/>
      <c r="F705" s="134">
        <v>1</v>
      </c>
      <c r="G705" s="134" t="s">
        <v>34</v>
      </c>
      <c r="H705" s="84" t="s">
        <v>1052</v>
      </c>
      <c r="I705" s="145"/>
      <c r="J705" s="137"/>
      <c r="K705" s="134"/>
      <c r="L705" s="134"/>
      <c r="M705" s="147"/>
      <c r="N705" s="148"/>
    </row>
    <row r="706" spans="1:14" ht="30" customHeight="1">
      <c r="A706" s="116">
        <v>705</v>
      </c>
      <c r="B706" s="145"/>
      <c r="C706" s="149" t="s">
        <v>1354</v>
      </c>
      <c r="E706" s="137"/>
      <c r="F706" s="134">
        <v>1</v>
      </c>
      <c r="G706" s="134" t="s">
        <v>32</v>
      </c>
      <c r="H706" s="84" t="s">
        <v>1355</v>
      </c>
      <c r="I706" s="145"/>
      <c r="J706" s="137"/>
      <c r="K706" s="134"/>
      <c r="L706" s="134"/>
      <c r="M706" s="147"/>
      <c r="N706" s="148"/>
    </row>
    <row r="707" spans="1:14" ht="30" customHeight="1">
      <c r="A707" s="116">
        <v>706</v>
      </c>
      <c r="B707" s="145"/>
      <c r="C707" s="149" t="s">
        <v>1356</v>
      </c>
      <c r="E707" s="137">
        <v>1</v>
      </c>
      <c r="F707" s="134"/>
      <c r="G707" s="134"/>
      <c r="H707" s="135"/>
      <c r="I707" s="145"/>
      <c r="J707" s="137"/>
      <c r="K707" s="134">
        <v>1</v>
      </c>
      <c r="L707" s="134"/>
      <c r="M707" s="147"/>
      <c r="N707" s="148"/>
    </row>
    <row r="708" spans="1:14" ht="30" customHeight="1">
      <c r="A708" s="116">
        <v>707</v>
      </c>
      <c r="B708" s="145"/>
      <c r="C708" s="149" t="s">
        <v>1357</v>
      </c>
      <c r="E708" s="137"/>
      <c r="F708" s="134">
        <v>1</v>
      </c>
      <c r="G708" s="134" t="s">
        <v>27</v>
      </c>
      <c r="H708" s="84" t="s">
        <v>1358</v>
      </c>
      <c r="I708" s="145"/>
      <c r="J708" s="137"/>
      <c r="K708" s="134"/>
      <c r="L708" s="134"/>
      <c r="M708" s="147"/>
      <c r="N708" s="148"/>
    </row>
    <row r="709" spans="1:14" ht="30" customHeight="1">
      <c r="A709" s="116">
        <v>708</v>
      </c>
      <c r="B709" s="145"/>
      <c r="C709" s="149" t="s">
        <v>1359</v>
      </c>
      <c r="E709" s="137"/>
      <c r="F709" s="134">
        <v>1</v>
      </c>
      <c r="G709" s="134" t="s">
        <v>34</v>
      </c>
      <c r="H709" s="135" t="s">
        <v>1145</v>
      </c>
      <c r="I709" s="145"/>
      <c r="J709" s="137"/>
      <c r="K709" s="134"/>
      <c r="L709" s="134"/>
      <c r="M709" s="147"/>
      <c r="N709" s="148"/>
    </row>
    <row r="710" spans="1:14" ht="30" customHeight="1">
      <c r="A710" s="116">
        <v>709</v>
      </c>
      <c r="B710" s="145"/>
      <c r="C710" s="149" t="s">
        <v>1360</v>
      </c>
      <c r="E710" s="137"/>
      <c r="F710" s="134">
        <v>1</v>
      </c>
      <c r="G710" s="134" t="s">
        <v>34</v>
      </c>
      <c r="H710" s="135" t="s">
        <v>1052</v>
      </c>
      <c r="I710" s="145"/>
      <c r="J710" s="137"/>
      <c r="K710" s="134"/>
      <c r="L710" s="134"/>
      <c r="M710" s="147"/>
      <c r="N710" s="148"/>
    </row>
    <row r="711" spans="1:14" ht="30" customHeight="1">
      <c r="A711" s="116">
        <v>710</v>
      </c>
      <c r="B711" s="145"/>
      <c r="C711" s="149" t="s">
        <v>1361</v>
      </c>
      <c r="E711" s="137"/>
      <c r="F711" s="134">
        <v>1</v>
      </c>
      <c r="G711" s="134" t="s">
        <v>27</v>
      </c>
      <c r="H711" s="135" t="s">
        <v>1362</v>
      </c>
      <c r="I711" s="145"/>
      <c r="J711" s="137"/>
      <c r="K711" s="134"/>
      <c r="L711" s="134"/>
      <c r="M711" s="147"/>
      <c r="N711" s="148"/>
    </row>
    <row r="712" spans="1:14" ht="30" customHeight="1">
      <c r="A712" s="116">
        <v>711</v>
      </c>
      <c r="B712" s="145"/>
      <c r="C712" s="149" t="s">
        <v>1363</v>
      </c>
      <c r="E712" s="137"/>
      <c r="F712" s="134">
        <v>1</v>
      </c>
      <c r="G712" s="134" t="s">
        <v>34</v>
      </c>
      <c r="H712" s="84" t="s">
        <v>125</v>
      </c>
      <c r="I712" s="145"/>
      <c r="J712" s="137"/>
      <c r="K712" s="134"/>
      <c r="L712" s="134"/>
      <c r="M712" s="147"/>
      <c r="N712" s="148"/>
    </row>
    <row r="713" spans="1:14" ht="30" customHeight="1">
      <c r="A713" s="116">
        <v>712</v>
      </c>
      <c r="B713" s="145"/>
      <c r="C713" s="149" t="s">
        <v>1364</v>
      </c>
      <c r="E713" s="137"/>
      <c r="F713" s="134">
        <v>1</v>
      </c>
      <c r="G713" s="134" t="s">
        <v>27</v>
      </c>
      <c r="H713" s="84" t="s">
        <v>1365</v>
      </c>
      <c r="I713" s="145"/>
      <c r="J713" s="137"/>
      <c r="K713" s="134"/>
      <c r="L713" s="134"/>
      <c r="M713" s="147"/>
      <c r="N713" s="148"/>
    </row>
    <row r="714" spans="1:14" ht="30" customHeight="1">
      <c r="A714" s="116">
        <v>713</v>
      </c>
      <c r="B714" s="145"/>
      <c r="C714" s="149" t="s">
        <v>1366</v>
      </c>
      <c r="E714" s="137"/>
      <c r="F714" s="134">
        <v>1</v>
      </c>
      <c r="G714" s="134" t="s">
        <v>27</v>
      </c>
      <c r="H714" s="84" t="s">
        <v>1286</v>
      </c>
      <c r="I714" s="145"/>
      <c r="J714" s="137"/>
      <c r="K714" s="134"/>
      <c r="L714" s="134"/>
      <c r="M714" s="147"/>
      <c r="N714" s="148"/>
    </row>
    <row r="715" spans="1:14" ht="30" customHeight="1">
      <c r="A715" s="116">
        <v>714</v>
      </c>
      <c r="B715" s="145"/>
      <c r="C715" s="149" t="s">
        <v>1367</v>
      </c>
      <c r="E715" s="137">
        <v>1</v>
      </c>
      <c r="F715" s="134"/>
      <c r="G715" s="134"/>
      <c r="H715" s="135"/>
      <c r="I715" s="145" t="s">
        <v>1368</v>
      </c>
      <c r="J715" s="137"/>
      <c r="K715" s="134">
        <v>1</v>
      </c>
      <c r="L715" s="134" t="s">
        <v>32</v>
      </c>
      <c r="M715" s="147" t="s">
        <v>1324</v>
      </c>
      <c r="N715" s="148"/>
    </row>
    <row r="716" spans="1:14" ht="30" customHeight="1">
      <c r="A716" s="116">
        <v>715</v>
      </c>
      <c r="B716" s="145"/>
      <c r="C716" s="149" t="s">
        <v>1369</v>
      </c>
      <c r="E716" s="137">
        <v>1</v>
      </c>
      <c r="F716" s="134"/>
      <c r="G716" s="134"/>
      <c r="H716" s="84"/>
      <c r="I716" s="145"/>
      <c r="J716" s="137"/>
      <c r="K716" s="134">
        <v>1</v>
      </c>
      <c r="L716" s="134" t="s">
        <v>27</v>
      </c>
      <c r="M716" s="147" t="s">
        <v>1370</v>
      </c>
      <c r="N716" s="148" t="s">
        <v>1371</v>
      </c>
    </row>
    <row r="717" spans="1:14" ht="30" customHeight="1">
      <c r="A717" s="116">
        <v>716</v>
      </c>
      <c r="B717" s="145"/>
      <c r="C717" s="149" t="s">
        <v>1372</v>
      </c>
      <c r="E717" s="137"/>
      <c r="F717" s="134">
        <v>1</v>
      </c>
      <c r="G717" s="134" t="s">
        <v>34</v>
      </c>
      <c r="H717" s="135" t="s">
        <v>1052</v>
      </c>
      <c r="I717" s="145"/>
      <c r="J717" s="137"/>
      <c r="K717" s="134"/>
      <c r="L717" s="134"/>
      <c r="M717" s="147"/>
      <c r="N717" s="148"/>
    </row>
    <row r="718" spans="1:14" ht="30" customHeight="1">
      <c r="A718" s="116">
        <v>717</v>
      </c>
      <c r="B718" s="145"/>
      <c r="C718" s="149" t="s">
        <v>1373</v>
      </c>
      <c r="E718" s="137">
        <v>1</v>
      </c>
      <c r="F718" s="134"/>
      <c r="G718" s="134"/>
      <c r="H718" s="135"/>
      <c r="I718" s="145" t="s">
        <v>1374</v>
      </c>
      <c r="J718" s="137"/>
      <c r="K718" s="134">
        <v>1</v>
      </c>
      <c r="L718" s="134" t="s">
        <v>32</v>
      </c>
      <c r="M718" s="147" t="s">
        <v>1375</v>
      </c>
      <c r="N718" s="148"/>
    </row>
    <row r="719" spans="1:14" ht="30" customHeight="1">
      <c r="A719" s="116">
        <v>718</v>
      </c>
      <c r="B719" s="145"/>
      <c r="C719" s="125" t="s">
        <v>1376</v>
      </c>
      <c r="E719" s="137">
        <v>1</v>
      </c>
      <c r="F719" s="134"/>
      <c r="G719" s="134"/>
      <c r="H719" s="135"/>
      <c r="I719" s="145" t="s">
        <v>1282</v>
      </c>
      <c r="J719" s="137"/>
      <c r="K719" s="134">
        <v>1</v>
      </c>
      <c r="L719" s="134" t="s">
        <v>34</v>
      </c>
      <c r="M719" s="147" t="s">
        <v>1309</v>
      </c>
      <c r="N719" s="148"/>
    </row>
    <row r="720" spans="1:14" ht="30" customHeight="1">
      <c r="A720" s="116">
        <v>719</v>
      </c>
      <c r="B720" s="145"/>
      <c r="C720" s="149" t="s">
        <v>1377</v>
      </c>
      <c r="E720" s="137"/>
      <c r="F720" s="134">
        <v>1</v>
      </c>
      <c r="G720" s="134" t="s">
        <v>27</v>
      </c>
      <c r="H720" s="84" t="s">
        <v>1378</v>
      </c>
      <c r="I720" s="145"/>
      <c r="J720" s="137"/>
      <c r="K720" s="134"/>
      <c r="L720" s="134"/>
      <c r="M720" s="147"/>
      <c r="N720" s="148"/>
    </row>
    <row r="721" spans="1:14" ht="30" customHeight="1">
      <c r="A721" s="116">
        <v>720</v>
      </c>
      <c r="B721" s="145"/>
      <c r="C721" s="149" t="s">
        <v>1379</v>
      </c>
      <c r="E721" s="137"/>
      <c r="F721" s="134">
        <v>1</v>
      </c>
      <c r="G721" s="134" t="s">
        <v>27</v>
      </c>
      <c r="H721" s="84" t="s">
        <v>1380</v>
      </c>
      <c r="I721" s="145"/>
      <c r="J721" s="137"/>
      <c r="K721" s="134"/>
      <c r="L721" s="134"/>
      <c r="M721" s="147"/>
      <c r="N721" s="148"/>
    </row>
    <row r="722" spans="1:14" ht="30" customHeight="1">
      <c r="A722" s="116">
        <v>721</v>
      </c>
      <c r="B722" s="145"/>
      <c r="C722" s="149" t="s">
        <v>1381</v>
      </c>
      <c r="E722" s="137">
        <v>1</v>
      </c>
      <c r="F722" s="134"/>
      <c r="G722" s="134"/>
      <c r="H722" s="84"/>
      <c r="I722" s="145"/>
      <c r="J722" s="137"/>
      <c r="K722" s="134"/>
      <c r="L722" s="134"/>
      <c r="M722" s="147"/>
      <c r="N722" s="148"/>
    </row>
    <row r="723" spans="1:14" ht="30" customHeight="1">
      <c r="A723" s="116">
        <v>722</v>
      </c>
      <c r="B723" s="145"/>
      <c r="C723" s="149" t="s">
        <v>1382</v>
      </c>
      <c r="E723" s="137">
        <v>1</v>
      </c>
      <c r="F723" s="134"/>
      <c r="G723" s="134"/>
      <c r="H723" s="135"/>
      <c r="I723" s="145"/>
      <c r="J723" s="137"/>
      <c r="K723" s="134"/>
      <c r="L723" s="134"/>
      <c r="M723" s="147"/>
      <c r="N723" s="148"/>
    </row>
    <row r="724" spans="1:14" ht="30" customHeight="1">
      <c r="A724" s="116">
        <v>723</v>
      </c>
      <c r="B724" s="145"/>
      <c r="C724" s="149" t="s">
        <v>1383</v>
      </c>
      <c r="E724" s="137"/>
      <c r="F724" s="134">
        <v>1</v>
      </c>
      <c r="G724" s="134" t="s">
        <v>34</v>
      </c>
      <c r="H724" s="84" t="s">
        <v>1052</v>
      </c>
      <c r="I724" s="145"/>
      <c r="J724" s="137"/>
      <c r="K724" s="134"/>
      <c r="L724" s="134"/>
      <c r="M724" s="147"/>
      <c r="N724" s="148"/>
    </row>
    <row r="725" spans="1:14" ht="30" customHeight="1">
      <c r="A725" s="116">
        <v>724</v>
      </c>
      <c r="B725" s="145"/>
      <c r="C725" s="149" t="s">
        <v>1384</v>
      </c>
      <c r="E725" s="137"/>
      <c r="F725" s="134">
        <v>1</v>
      </c>
      <c r="G725" s="134" t="s">
        <v>27</v>
      </c>
      <c r="H725" s="135" t="s">
        <v>1385</v>
      </c>
      <c r="I725" s="145"/>
      <c r="J725" s="137"/>
      <c r="K725" s="134">
        <v>1</v>
      </c>
      <c r="L725" s="134" t="s">
        <v>34</v>
      </c>
      <c r="M725" s="147" t="s">
        <v>1561</v>
      </c>
      <c r="N725" s="148"/>
    </row>
    <row r="726" spans="1:14" ht="30" customHeight="1">
      <c r="A726" s="116">
        <v>725</v>
      </c>
      <c r="B726" s="145"/>
      <c r="C726" s="149" t="s">
        <v>1386</v>
      </c>
      <c r="E726" s="137"/>
      <c r="F726" s="134">
        <v>1</v>
      </c>
      <c r="G726" s="134" t="s">
        <v>27</v>
      </c>
      <c r="H726" s="135" t="s">
        <v>1387</v>
      </c>
      <c r="I726" s="145"/>
      <c r="J726" s="137"/>
      <c r="K726" s="134">
        <v>1</v>
      </c>
      <c r="L726" s="134" t="s">
        <v>34</v>
      </c>
      <c r="M726" s="147" t="s">
        <v>1561</v>
      </c>
      <c r="N726" s="148"/>
    </row>
    <row r="727" spans="1:14" ht="30" customHeight="1">
      <c r="A727" s="116">
        <v>726</v>
      </c>
      <c r="B727" s="145"/>
      <c r="C727" s="149" t="s">
        <v>1388</v>
      </c>
      <c r="E727" s="137"/>
      <c r="F727" s="134">
        <v>1</v>
      </c>
      <c r="G727" s="134" t="s">
        <v>27</v>
      </c>
      <c r="H727" s="135" t="s">
        <v>1389</v>
      </c>
      <c r="I727" s="145"/>
      <c r="J727" s="137"/>
      <c r="K727" s="134"/>
      <c r="L727" s="134"/>
      <c r="M727" s="147"/>
      <c r="N727" s="148"/>
    </row>
    <row r="728" spans="1:14" ht="30" customHeight="1">
      <c r="A728" s="116">
        <v>727</v>
      </c>
      <c r="B728" s="145"/>
      <c r="C728" s="149" t="s">
        <v>1390</v>
      </c>
      <c r="E728" s="137"/>
      <c r="F728" s="134">
        <v>1</v>
      </c>
      <c r="G728" s="134" t="s">
        <v>27</v>
      </c>
      <c r="H728" s="84" t="s">
        <v>1391</v>
      </c>
      <c r="I728" s="145"/>
      <c r="J728" s="137"/>
      <c r="K728" s="134"/>
      <c r="L728" s="134"/>
      <c r="M728" s="147"/>
      <c r="N728" s="148"/>
    </row>
    <row r="729" spans="1:14" ht="30" customHeight="1">
      <c r="A729" s="116">
        <v>728</v>
      </c>
      <c r="B729" s="145"/>
      <c r="C729" s="149" t="s">
        <v>1392</v>
      </c>
      <c r="E729" s="137"/>
      <c r="F729" s="134">
        <v>1</v>
      </c>
      <c r="G729" s="134" t="s">
        <v>27</v>
      </c>
      <c r="H729" s="84" t="s">
        <v>1288</v>
      </c>
      <c r="I729" s="145"/>
      <c r="J729" s="137"/>
      <c r="K729" s="134"/>
      <c r="L729" s="134"/>
      <c r="M729" s="147"/>
      <c r="N729" s="148"/>
    </row>
    <row r="730" spans="1:14" ht="30" customHeight="1">
      <c r="A730" s="116">
        <v>729</v>
      </c>
      <c r="B730" s="145"/>
      <c r="C730" s="149" t="s">
        <v>1393</v>
      </c>
      <c r="E730" s="137"/>
      <c r="F730" s="134">
        <v>1</v>
      </c>
      <c r="G730" s="134" t="s">
        <v>27</v>
      </c>
      <c r="H730" s="84" t="s">
        <v>1358</v>
      </c>
      <c r="I730" s="145"/>
      <c r="J730" s="137"/>
      <c r="K730" s="134"/>
      <c r="L730" s="134"/>
      <c r="M730" s="147"/>
      <c r="N730" s="148"/>
    </row>
    <row r="731" spans="1:14" ht="30" customHeight="1">
      <c r="A731" s="116">
        <v>730</v>
      </c>
      <c r="B731" s="145"/>
      <c r="C731" s="149" t="s">
        <v>1394</v>
      </c>
      <c r="E731" s="137">
        <v>1</v>
      </c>
      <c r="F731" s="134"/>
      <c r="G731" s="134"/>
      <c r="H731" s="135"/>
      <c r="I731" s="145"/>
      <c r="J731" s="137"/>
      <c r="K731" s="134">
        <v>1</v>
      </c>
      <c r="L731" s="134" t="s">
        <v>32</v>
      </c>
      <c r="M731" s="147" t="s">
        <v>1395</v>
      </c>
      <c r="N731" s="148"/>
    </row>
    <row r="732" spans="1:14" ht="30" customHeight="1">
      <c r="A732" s="116">
        <v>731</v>
      </c>
      <c r="B732" s="145"/>
      <c r="C732" s="149" t="s">
        <v>1396</v>
      </c>
      <c r="E732" s="137">
        <v>1</v>
      </c>
      <c r="F732" s="134"/>
      <c r="G732" s="134"/>
      <c r="H732" s="84"/>
      <c r="I732" s="145" t="s">
        <v>1308</v>
      </c>
      <c r="J732" s="137">
        <v>1</v>
      </c>
      <c r="K732" s="134"/>
      <c r="L732" s="134"/>
      <c r="M732" s="147"/>
      <c r="N732" s="148"/>
    </row>
    <row r="733" spans="1:14" ht="30" customHeight="1">
      <c r="A733" s="116">
        <v>732</v>
      </c>
      <c r="B733" s="145"/>
      <c r="C733" s="149" t="s">
        <v>1397</v>
      </c>
      <c r="E733" s="137"/>
      <c r="F733" s="134">
        <v>1</v>
      </c>
      <c r="G733" s="134" t="s">
        <v>27</v>
      </c>
      <c r="H733" s="135" t="s">
        <v>1286</v>
      </c>
      <c r="I733" s="145"/>
      <c r="J733" s="137"/>
      <c r="K733" s="134"/>
      <c r="L733" s="134"/>
      <c r="M733" s="147"/>
      <c r="N733" s="148"/>
    </row>
    <row r="734" spans="1:14" ht="30" customHeight="1">
      <c r="A734" s="116">
        <v>733</v>
      </c>
      <c r="B734" s="145"/>
      <c r="C734" s="149" t="s">
        <v>1398</v>
      </c>
      <c r="E734" s="137"/>
      <c r="F734" s="134">
        <v>1</v>
      </c>
      <c r="G734" s="134" t="s">
        <v>27</v>
      </c>
      <c r="H734" s="135" t="s">
        <v>1399</v>
      </c>
      <c r="I734" s="145"/>
      <c r="J734" s="137"/>
      <c r="K734" s="134"/>
      <c r="L734" s="134"/>
      <c r="M734" s="147"/>
      <c r="N734" s="148"/>
    </row>
    <row r="735" spans="1:14" ht="30" customHeight="1">
      <c r="A735" s="116">
        <v>734</v>
      </c>
      <c r="B735" s="145"/>
      <c r="C735" s="149" t="s">
        <v>1400</v>
      </c>
      <c r="E735" s="137"/>
      <c r="F735" s="134">
        <v>1</v>
      </c>
      <c r="G735" s="134" t="s">
        <v>27</v>
      </c>
      <c r="H735" s="135" t="s">
        <v>1401</v>
      </c>
      <c r="I735" s="145"/>
      <c r="J735" s="137"/>
      <c r="K735" s="134"/>
      <c r="L735" s="134"/>
      <c r="M735" s="147"/>
      <c r="N735" s="148"/>
    </row>
    <row r="736" spans="1:14" ht="30" customHeight="1">
      <c r="A736" s="116">
        <v>735</v>
      </c>
      <c r="B736" s="145"/>
      <c r="C736" s="149" t="s">
        <v>1402</v>
      </c>
      <c r="E736" s="137"/>
      <c r="F736" s="134">
        <v>1</v>
      </c>
      <c r="G736" s="134" t="s">
        <v>27</v>
      </c>
      <c r="H736" s="84" t="s">
        <v>1147</v>
      </c>
      <c r="I736" s="145"/>
      <c r="J736" s="137"/>
      <c r="K736" s="134"/>
      <c r="L736" s="134"/>
      <c r="M736" s="147"/>
      <c r="N736" s="148"/>
    </row>
    <row r="737" spans="1:14" ht="30" customHeight="1">
      <c r="A737" s="116">
        <v>736</v>
      </c>
      <c r="B737" s="145"/>
      <c r="C737" s="149" t="s">
        <v>1403</v>
      </c>
      <c r="E737" s="137"/>
      <c r="F737" s="134">
        <v>1</v>
      </c>
      <c r="G737" s="134" t="s">
        <v>27</v>
      </c>
      <c r="H737" s="84" t="s">
        <v>1362</v>
      </c>
      <c r="I737" s="145"/>
      <c r="J737" s="137"/>
      <c r="K737" s="134"/>
      <c r="L737" s="134"/>
      <c r="M737" s="147"/>
      <c r="N737" s="148"/>
    </row>
    <row r="738" spans="1:14" ht="30" customHeight="1">
      <c r="A738" s="116">
        <v>737</v>
      </c>
      <c r="B738" s="145"/>
      <c r="C738" s="149" t="s">
        <v>1404</v>
      </c>
      <c r="E738" s="137"/>
      <c r="F738" s="134">
        <v>1</v>
      </c>
      <c r="G738" s="134" t="s">
        <v>34</v>
      </c>
      <c r="H738" s="84" t="s">
        <v>1052</v>
      </c>
      <c r="I738" s="145"/>
      <c r="J738" s="137"/>
      <c r="K738" s="134"/>
      <c r="L738" s="134"/>
      <c r="M738" s="147"/>
      <c r="N738" s="148"/>
    </row>
    <row r="739" spans="1:14" ht="30" customHeight="1">
      <c r="A739" s="116">
        <v>738</v>
      </c>
      <c r="B739" s="145"/>
      <c r="C739" s="149" t="s">
        <v>1405</v>
      </c>
      <c r="E739" s="137"/>
      <c r="F739" s="134">
        <v>1</v>
      </c>
      <c r="G739" s="134" t="s">
        <v>27</v>
      </c>
      <c r="H739" s="135" t="s">
        <v>1406</v>
      </c>
      <c r="I739" s="145"/>
      <c r="J739" s="137"/>
      <c r="K739" s="134"/>
      <c r="L739" s="134"/>
      <c r="M739" s="147"/>
      <c r="N739" s="148"/>
    </row>
    <row r="740" spans="1:14" ht="30" customHeight="1">
      <c r="A740" s="116">
        <v>739</v>
      </c>
      <c r="B740" s="145"/>
      <c r="C740" s="149" t="s">
        <v>1407</v>
      </c>
      <c r="E740" s="137"/>
      <c r="F740" s="134">
        <v>1</v>
      </c>
      <c r="G740" s="134" t="s">
        <v>34</v>
      </c>
      <c r="H740" s="84" t="s">
        <v>1052</v>
      </c>
      <c r="I740" s="145"/>
      <c r="J740" s="137"/>
      <c r="K740" s="134"/>
      <c r="L740" s="134"/>
      <c r="M740" s="147"/>
      <c r="N740" s="148"/>
    </row>
    <row r="741" spans="1:14" ht="30" customHeight="1">
      <c r="A741" s="116">
        <v>740</v>
      </c>
      <c r="B741" s="145"/>
      <c r="C741" s="149" t="s">
        <v>1408</v>
      </c>
      <c r="E741" s="137"/>
      <c r="F741" s="134">
        <v>1</v>
      </c>
      <c r="G741" s="134" t="s">
        <v>34</v>
      </c>
      <c r="H741" s="135" t="s">
        <v>1409</v>
      </c>
      <c r="I741" s="145"/>
      <c r="J741" s="137"/>
      <c r="K741" s="134"/>
      <c r="L741" s="134"/>
      <c r="M741" s="147"/>
      <c r="N741" s="148"/>
    </row>
    <row r="742" spans="1:14" ht="30" customHeight="1">
      <c r="A742" s="116">
        <v>741</v>
      </c>
      <c r="B742" s="145"/>
      <c r="C742" s="149" t="s">
        <v>1410</v>
      </c>
      <c r="E742" s="137"/>
      <c r="F742" s="134">
        <v>1</v>
      </c>
      <c r="G742" s="134" t="s">
        <v>34</v>
      </c>
      <c r="H742" s="135" t="s">
        <v>1409</v>
      </c>
      <c r="I742" s="145"/>
      <c r="J742" s="137"/>
      <c r="K742" s="134"/>
      <c r="L742" s="134"/>
      <c r="M742" s="147"/>
      <c r="N742" s="148"/>
    </row>
    <row r="743" spans="1:14" ht="30" customHeight="1">
      <c r="A743" s="116">
        <v>742</v>
      </c>
      <c r="B743" s="145"/>
      <c r="C743" s="149" t="s">
        <v>1411</v>
      </c>
      <c r="E743" s="137"/>
      <c r="F743" s="134">
        <v>1</v>
      </c>
      <c r="G743" s="134" t="s">
        <v>34</v>
      </c>
      <c r="H743" s="135" t="s">
        <v>125</v>
      </c>
      <c r="I743" s="145"/>
      <c r="J743" s="137"/>
      <c r="K743" s="134"/>
      <c r="L743" s="134"/>
      <c r="M743" s="147"/>
      <c r="N743" s="148"/>
    </row>
    <row r="744" spans="1:14" ht="30" customHeight="1">
      <c r="A744" s="116">
        <v>743</v>
      </c>
      <c r="B744" s="145"/>
      <c r="C744" s="149" t="s">
        <v>1412</v>
      </c>
      <c r="E744" s="137"/>
      <c r="F744" s="134">
        <v>1</v>
      </c>
      <c r="G744" s="134" t="s">
        <v>34</v>
      </c>
      <c r="H744" s="84" t="s">
        <v>509</v>
      </c>
      <c r="I744" s="145"/>
      <c r="J744" s="137"/>
      <c r="K744" s="134"/>
      <c r="L744" s="134"/>
      <c r="M744" s="147"/>
      <c r="N744" s="148"/>
    </row>
    <row r="745" spans="1:14" ht="30" customHeight="1">
      <c r="A745" s="116">
        <v>744</v>
      </c>
      <c r="B745" s="145"/>
      <c r="C745" s="149" t="s">
        <v>1413</v>
      </c>
      <c r="E745" s="137">
        <v>1</v>
      </c>
      <c r="F745" s="134"/>
      <c r="G745" s="134"/>
      <c r="H745" s="84"/>
      <c r="I745" s="145" t="s">
        <v>1282</v>
      </c>
      <c r="J745" s="137"/>
      <c r="K745" s="134">
        <v>1</v>
      </c>
      <c r="L745" s="134" t="s">
        <v>32</v>
      </c>
      <c r="M745" s="147" t="s">
        <v>1414</v>
      </c>
      <c r="N745" s="148"/>
    </row>
    <row r="746" spans="1:14" ht="30" customHeight="1">
      <c r="A746" s="116">
        <v>745</v>
      </c>
      <c r="B746" s="145"/>
      <c r="C746" s="149" t="s">
        <v>1415</v>
      </c>
      <c r="E746" s="137">
        <v>1</v>
      </c>
      <c r="F746" s="134"/>
      <c r="G746" s="134"/>
      <c r="H746" s="84"/>
      <c r="I746" s="145" t="s">
        <v>1282</v>
      </c>
      <c r="J746" s="137"/>
      <c r="K746" s="134">
        <v>1</v>
      </c>
      <c r="L746" s="134" t="s">
        <v>32</v>
      </c>
      <c r="M746" s="147" t="s">
        <v>1416</v>
      </c>
      <c r="N746" s="148"/>
    </row>
    <row r="747" spans="1:14" ht="30" customHeight="1">
      <c r="A747" s="116">
        <v>746</v>
      </c>
      <c r="B747" s="145"/>
      <c r="C747" s="149" t="s">
        <v>1417</v>
      </c>
      <c r="E747" s="137"/>
      <c r="F747" s="134">
        <v>1</v>
      </c>
      <c r="G747" s="134" t="s">
        <v>27</v>
      </c>
      <c r="H747" s="135" t="s">
        <v>1344</v>
      </c>
      <c r="I747" s="145"/>
      <c r="J747" s="137"/>
      <c r="K747" s="134"/>
      <c r="L747" s="134"/>
      <c r="M747" s="147"/>
      <c r="N747" s="148"/>
    </row>
    <row r="748" spans="1:14" ht="30" customHeight="1">
      <c r="A748" s="116">
        <v>747</v>
      </c>
      <c r="B748" s="145"/>
      <c r="C748" s="149" t="s">
        <v>1418</v>
      </c>
      <c r="E748" s="137"/>
      <c r="F748" s="134">
        <v>1</v>
      </c>
      <c r="G748" s="134" t="s">
        <v>27</v>
      </c>
      <c r="H748" s="84" t="s">
        <v>97</v>
      </c>
      <c r="I748" s="145"/>
      <c r="J748" s="137"/>
      <c r="K748" s="134"/>
      <c r="L748" s="134"/>
      <c r="M748" s="147"/>
      <c r="N748" s="148"/>
    </row>
    <row r="749" spans="1:14" ht="30" customHeight="1">
      <c r="A749" s="116">
        <v>748</v>
      </c>
      <c r="B749" s="145"/>
      <c r="C749" s="149" t="s">
        <v>1419</v>
      </c>
      <c r="E749" s="137"/>
      <c r="F749" s="134">
        <v>1</v>
      </c>
      <c r="G749" s="134" t="s">
        <v>27</v>
      </c>
      <c r="H749" s="135" t="s">
        <v>1420</v>
      </c>
      <c r="I749" s="145"/>
      <c r="J749" s="137"/>
      <c r="K749" s="134"/>
      <c r="L749" s="134"/>
      <c r="M749" s="147"/>
      <c r="N749" s="148"/>
    </row>
    <row r="750" spans="1:14" ht="30" customHeight="1">
      <c r="A750" s="116">
        <v>749</v>
      </c>
      <c r="B750" s="145"/>
      <c r="C750" s="149" t="s">
        <v>1421</v>
      </c>
      <c r="E750" s="137"/>
      <c r="F750" s="134">
        <v>1</v>
      </c>
      <c r="G750" s="134" t="s">
        <v>34</v>
      </c>
      <c r="H750" s="135" t="s">
        <v>498</v>
      </c>
      <c r="I750" s="145"/>
      <c r="J750" s="137"/>
      <c r="K750" s="134"/>
      <c r="L750" s="134"/>
      <c r="M750" s="147"/>
      <c r="N750" s="148"/>
    </row>
    <row r="751" spans="1:14" ht="30" customHeight="1">
      <c r="A751" s="116">
        <v>750</v>
      </c>
      <c r="B751" s="145"/>
      <c r="C751" s="149" t="s">
        <v>1422</v>
      </c>
      <c r="E751" s="137">
        <v>1</v>
      </c>
      <c r="F751" s="134"/>
      <c r="G751" s="134"/>
      <c r="H751" s="135"/>
      <c r="I751" s="145"/>
      <c r="J751" s="137">
        <v>1</v>
      </c>
      <c r="K751" s="134"/>
      <c r="L751" s="134"/>
      <c r="M751" s="147"/>
      <c r="N751" s="148"/>
    </row>
    <row r="752" spans="1:14" ht="30" customHeight="1">
      <c r="A752" s="116">
        <v>751</v>
      </c>
      <c r="B752" s="145"/>
      <c r="C752" s="149" t="s">
        <v>1423</v>
      </c>
      <c r="E752" s="137"/>
      <c r="F752" s="134">
        <v>1</v>
      </c>
      <c r="G752" s="134" t="s">
        <v>32</v>
      </c>
      <c r="H752" s="84" t="s">
        <v>1424</v>
      </c>
      <c r="I752" s="145"/>
      <c r="J752" s="137"/>
      <c r="K752" s="134"/>
      <c r="L752" s="134"/>
      <c r="M752" s="147"/>
      <c r="N752" s="148"/>
    </row>
    <row r="753" spans="1:14" ht="30" customHeight="1">
      <c r="A753" s="116">
        <v>752</v>
      </c>
      <c r="B753" s="145"/>
      <c r="C753" s="149" t="s">
        <v>1425</v>
      </c>
      <c r="E753" s="137"/>
      <c r="F753" s="134">
        <v>1</v>
      </c>
      <c r="G753" s="134" t="s">
        <v>34</v>
      </c>
      <c r="H753" s="84" t="s">
        <v>1145</v>
      </c>
      <c r="I753" s="145"/>
      <c r="J753" s="137"/>
      <c r="K753" s="134"/>
      <c r="L753" s="134"/>
      <c r="M753" s="147"/>
      <c r="N753" s="148"/>
    </row>
    <row r="754" spans="1:14" ht="30" customHeight="1">
      <c r="A754" s="116">
        <v>753</v>
      </c>
      <c r="B754" s="145"/>
      <c r="C754" s="149" t="s">
        <v>1426</v>
      </c>
      <c r="E754" s="137"/>
      <c r="F754" s="134">
        <v>1</v>
      </c>
      <c r="G754" s="134" t="s">
        <v>34</v>
      </c>
      <c r="H754" s="84" t="s">
        <v>125</v>
      </c>
      <c r="I754" s="145"/>
      <c r="J754" s="137"/>
      <c r="K754" s="134"/>
      <c r="L754" s="134"/>
      <c r="M754" s="147"/>
      <c r="N754" s="148"/>
    </row>
    <row r="755" spans="1:14" ht="30" customHeight="1">
      <c r="A755" s="116">
        <v>754</v>
      </c>
      <c r="B755" s="145"/>
      <c r="C755" s="149" t="s">
        <v>1427</v>
      </c>
      <c r="E755" s="137"/>
      <c r="F755" s="134">
        <v>1</v>
      </c>
      <c r="G755" s="134" t="s">
        <v>32</v>
      </c>
      <c r="H755" s="135" t="s">
        <v>1424</v>
      </c>
      <c r="I755" s="145"/>
      <c r="J755" s="137"/>
      <c r="K755" s="134"/>
      <c r="L755" s="134"/>
      <c r="M755" s="147"/>
      <c r="N755" s="148"/>
    </row>
    <row r="756" spans="1:14" ht="30" customHeight="1">
      <c r="A756" s="116">
        <v>755</v>
      </c>
      <c r="B756" s="145"/>
      <c r="C756" s="149" t="s">
        <v>1428</v>
      </c>
      <c r="E756" s="137">
        <v>1</v>
      </c>
      <c r="F756" s="134"/>
      <c r="G756" s="134"/>
      <c r="H756" s="84"/>
      <c r="I756" s="145"/>
      <c r="J756" s="137"/>
      <c r="K756" s="134">
        <v>1</v>
      </c>
      <c r="L756" s="134" t="s">
        <v>27</v>
      </c>
      <c r="M756" s="147" t="s">
        <v>1313</v>
      </c>
      <c r="N756" s="148" t="s">
        <v>1429</v>
      </c>
    </row>
    <row r="757" spans="1:14" ht="30" customHeight="1">
      <c r="A757" s="116">
        <v>756</v>
      </c>
      <c r="B757" s="145"/>
      <c r="C757" s="149" t="s">
        <v>1430</v>
      </c>
      <c r="E757" s="137"/>
      <c r="F757" s="134">
        <v>1</v>
      </c>
      <c r="G757" s="134" t="s">
        <v>27</v>
      </c>
      <c r="H757" s="135" t="s">
        <v>1431</v>
      </c>
      <c r="I757" s="145"/>
      <c r="J757" s="137"/>
      <c r="K757" s="134"/>
      <c r="L757" s="134"/>
      <c r="M757" s="147"/>
      <c r="N757" s="148"/>
    </row>
    <row r="758" spans="1:14" ht="30" customHeight="1">
      <c r="A758" s="116">
        <v>757</v>
      </c>
      <c r="B758" s="145"/>
      <c r="C758" s="149" t="s">
        <v>1432</v>
      </c>
      <c r="E758" s="137"/>
      <c r="F758" s="134">
        <v>1</v>
      </c>
      <c r="G758" s="134" t="s">
        <v>27</v>
      </c>
      <c r="H758" s="135" t="s">
        <v>1433</v>
      </c>
      <c r="I758" s="145"/>
      <c r="J758" s="137"/>
      <c r="K758" s="134"/>
      <c r="L758" s="134"/>
      <c r="M758" s="147"/>
      <c r="N758" s="148"/>
    </row>
    <row r="759" spans="1:14" ht="30" customHeight="1">
      <c r="A759" s="116">
        <v>758</v>
      </c>
      <c r="B759" s="145"/>
      <c r="C759" s="149" t="s">
        <v>1434</v>
      </c>
      <c r="E759" s="137"/>
      <c r="F759" s="134">
        <v>1</v>
      </c>
      <c r="G759" s="134" t="s">
        <v>27</v>
      </c>
      <c r="H759" s="135" t="s">
        <v>1147</v>
      </c>
      <c r="I759" s="145"/>
      <c r="J759" s="137"/>
      <c r="K759" s="134"/>
      <c r="L759" s="134"/>
      <c r="M759" s="147"/>
      <c r="N759" s="148"/>
    </row>
    <row r="760" spans="1:14" ht="30" customHeight="1">
      <c r="A760" s="116">
        <v>759</v>
      </c>
      <c r="B760" s="145"/>
      <c r="C760" s="149" t="s">
        <v>1435</v>
      </c>
      <c r="E760" s="137"/>
      <c r="F760" s="134">
        <v>1</v>
      </c>
      <c r="G760" s="134" t="s">
        <v>34</v>
      </c>
      <c r="H760" s="84" t="s">
        <v>1052</v>
      </c>
      <c r="I760" s="145"/>
      <c r="J760" s="137"/>
      <c r="K760" s="134"/>
      <c r="L760" s="134"/>
      <c r="M760" s="147"/>
      <c r="N760" s="148"/>
    </row>
    <row r="761" spans="1:14" ht="30" customHeight="1">
      <c r="A761" s="116">
        <v>760</v>
      </c>
      <c r="B761" s="145"/>
      <c r="C761" s="149" t="s">
        <v>1436</v>
      </c>
      <c r="E761" s="137">
        <v>1</v>
      </c>
      <c r="F761" s="134"/>
      <c r="G761" s="134"/>
      <c r="H761" s="84"/>
      <c r="I761" s="145"/>
      <c r="J761" s="137"/>
      <c r="K761" s="134"/>
      <c r="L761" s="134"/>
      <c r="M761" s="147"/>
      <c r="N761" s="148"/>
    </row>
    <row r="762" spans="1:14" ht="30" customHeight="1">
      <c r="A762" s="116">
        <v>761</v>
      </c>
      <c r="B762" s="145"/>
      <c r="C762" s="149" t="s">
        <v>1437</v>
      </c>
      <c r="E762" s="137"/>
      <c r="F762" s="134">
        <v>1</v>
      </c>
      <c r="G762" s="134" t="s">
        <v>27</v>
      </c>
      <c r="H762" s="84" t="s">
        <v>1438</v>
      </c>
      <c r="I762" s="145"/>
      <c r="J762" s="137"/>
      <c r="K762" s="134"/>
      <c r="L762" s="134"/>
      <c r="M762" s="147"/>
      <c r="N762" s="148"/>
    </row>
    <row r="763" spans="1:14" ht="30" customHeight="1">
      <c r="A763" s="116">
        <v>762</v>
      </c>
      <c r="B763" s="145"/>
      <c r="C763" s="149" t="s">
        <v>1439</v>
      </c>
      <c r="E763" s="137"/>
      <c r="F763" s="134">
        <v>1</v>
      </c>
      <c r="G763" s="134" t="s">
        <v>27</v>
      </c>
      <c r="H763" s="135" t="s">
        <v>1440</v>
      </c>
      <c r="I763" s="145"/>
      <c r="J763" s="137"/>
      <c r="K763" s="134"/>
      <c r="L763" s="134"/>
      <c r="M763" s="147"/>
      <c r="N763" s="148"/>
    </row>
    <row r="764" spans="1:14" ht="30" customHeight="1">
      <c r="A764" s="116">
        <v>763</v>
      </c>
      <c r="B764" s="145"/>
      <c r="C764" s="149" t="s">
        <v>1441</v>
      </c>
      <c r="E764" s="137">
        <v>1</v>
      </c>
      <c r="F764" s="134"/>
      <c r="G764" s="134"/>
      <c r="H764" s="84"/>
      <c r="I764" s="145"/>
      <c r="J764" s="137">
        <v>1</v>
      </c>
      <c r="K764" s="134"/>
      <c r="L764" s="134"/>
      <c r="M764" s="147"/>
      <c r="N764" s="148"/>
    </row>
    <row r="765" spans="1:14" ht="30" customHeight="1">
      <c r="A765" s="116">
        <v>764</v>
      </c>
      <c r="B765" s="145"/>
      <c r="C765" s="149" t="s">
        <v>1442</v>
      </c>
      <c r="E765" s="137"/>
      <c r="F765" s="134">
        <v>1</v>
      </c>
      <c r="G765" s="134" t="s">
        <v>27</v>
      </c>
      <c r="H765" s="135" t="s">
        <v>1443</v>
      </c>
      <c r="I765" s="145"/>
      <c r="J765" s="137"/>
      <c r="K765" s="134"/>
      <c r="L765" s="134"/>
      <c r="M765" s="147"/>
      <c r="N765" s="148"/>
    </row>
    <row r="766" spans="1:14" ht="30" customHeight="1">
      <c r="A766" s="116">
        <v>765</v>
      </c>
      <c r="B766" s="145"/>
      <c r="C766" s="149" t="s">
        <v>1444</v>
      </c>
      <c r="E766" s="137"/>
      <c r="F766" s="134">
        <v>1</v>
      </c>
      <c r="G766" s="134" t="s">
        <v>27</v>
      </c>
      <c r="H766" s="135" t="s">
        <v>1445</v>
      </c>
      <c r="I766" s="145"/>
      <c r="J766" s="137"/>
      <c r="K766" s="134"/>
      <c r="L766" s="134"/>
      <c r="M766" s="147"/>
      <c r="N766" s="148"/>
    </row>
    <row r="767" spans="1:14" ht="30" customHeight="1">
      <c r="A767" s="116">
        <v>766</v>
      </c>
      <c r="B767" s="145"/>
      <c r="C767" s="149" t="s">
        <v>1446</v>
      </c>
      <c r="E767" s="137"/>
      <c r="F767" s="134">
        <v>1</v>
      </c>
      <c r="G767" s="134" t="s">
        <v>27</v>
      </c>
      <c r="H767" s="135" t="s">
        <v>1447</v>
      </c>
      <c r="I767" s="145"/>
      <c r="J767" s="137"/>
      <c r="K767" s="134"/>
      <c r="L767" s="134"/>
      <c r="M767" s="147"/>
      <c r="N767" s="148"/>
    </row>
    <row r="768" spans="1:14" ht="30" customHeight="1">
      <c r="A768" s="116">
        <v>767</v>
      </c>
      <c r="B768" s="145"/>
      <c r="C768" s="149" t="s">
        <v>1448</v>
      </c>
      <c r="E768" s="137"/>
      <c r="F768" s="134">
        <v>1</v>
      </c>
      <c r="G768" s="134" t="s">
        <v>27</v>
      </c>
      <c r="H768" s="84" t="s">
        <v>1449</v>
      </c>
      <c r="I768" s="145"/>
      <c r="J768" s="137"/>
      <c r="K768" s="134"/>
      <c r="L768" s="134"/>
      <c r="M768" s="147"/>
      <c r="N768" s="148"/>
    </row>
    <row r="769" spans="1:14" ht="30" customHeight="1">
      <c r="A769" s="116">
        <v>768</v>
      </c>
      <c r="B769" s="145"/>
      <c r="C769" s="149" t="s">
        <v>1450</v>
      </c>
      <c r="E769" s="137"/>
      <c r="F769" s="134">
        <v>1</v>
      </c>
      <c r="G769" s="134" t="s">
        <v>27</v>
      </c>
      <c r="H769" s="84" t="s">
        <v>1451</v>
      </c>
      <c r="I769" s="145"/>
      <c r="J769" s="137"/>
      <c r="K769" s="134"/>
      <c r="L769" s="134"/>
      <c r="M769" s="147"/>
      <c r="N769" s="148"/>
    </row>
    <row r="770" spans="1:14" ht="30" customHeight="1">
      <c r="A770" s="116">
        <v>769</v>
      </c>
      <c r="B770" s="145"/>
      <c r="C770" s="149" t="s">
        <v>1452</v>
      </c>
      <c r="E770" s="137"/>
      <c r="F770" s="134">
        <v>1</v>
      </c>
      <c r="G770" s="134" t="s">
        <v>34</v>
      </c>
      <c r="H770" s="84" t="s">
        <v>1052</v>
      </c>
      <c r="I770" s="145"/>
      <c r="J770" s="137"/>
      <c r="K770" s="134"/>
      <c r="L770" s="134"/>
      <c r="M770" s="147"/>
      <c r="N770" s="148"/>
    </row>
    <row r="771" spans="1:14" ht="30" customHeight="1">
      <c r="A771" s="116">
        <v>770</v>
      </c>
      <c r="B771" s="145"/>
      <c r="C771" s="149" t="s">
        <v>1453</v>
      </c>
      <c r="E771" s="137"/>
      <c r="F771" s="134">
        <v>1</v>
      </c>
      <c r="G771" s="134" t="s">
        <v>34</v>
      </c>
      <c r="H771" s="135" t="s">
        <v>1454</v>
      </c>
      <c r="I771" s="145"/>
      <c r="J771" s="137"/>
      <c r="K771" s="134"/>
      <c r="L771" s="134"/>
      <c r="M771" s="147"/>
      <c r="N771" s="148"/>
    </row>
    <row r="772" spans="1:14" ht="30" customHeight="1">
      <c r="A772" s="116">
        <v>771</v>
      </c>
      <c r="B772" s="137" t="s">
        <v>505</v>
      </c>
      <c r="C772" s="150" t="s">
        <v>1470</v>
      </c>
      <c r="F772" s="134">
        <v>1</v>
      </c>
      <c r="G772" s="134" t="s">
        <v>27</v>
      </c>
      <c r="H772" s="84"/>
      <c r="I772" s="145"/>
      <c r="J772" s="137"/>
      <c r="K772" s="134"/>
      <c r="L772" s="134"/>
      <c r="M772" s="147"/>
      <c r="N772" s="148"/>
    </row>
    <row r="773" spans="1:14" ht="30" customHeight="1">
      <c r="A773" s="116">
        <v>772</v>
      </c>
      <c r="B773" s="137" t="s">
        <v>1472</v>
      </c>
      <c r="C773" s="150" t="s">
        <v>1471</v>
      </c>
      <c r="F773" s="134">
        <v>1</v>
      </c>
      <c r="G773" s="134" t="s">
        <v>34</v>
      </c>
      <c r="H773" s="135" t="s">
        <v>1052</v>
      </c>
      <c r="I773" s="145"/>
      <c r="J773" s="137"/>
      <c r="K773" s="134"/>
      <c r="L773" s="134"/>
      <c r="M773" s="147"/>
      <c r="N773" s="148"/>
    </row>
    <row r="774" spans="1:14" ht="30" customHeight="1">
      <c r="A774" s="116">
        <v>773</v>
      </c>
      <c r="B774" s="137" t="s">
        <v>1474</v>
      </c>
      <c r="C774" s="150" t="s">
        <v>1473</v>
      </c>
      <c r="E774" s="136">
        <v>1</v>
      </c>
      <c r="F774" s="134"/>
      <c r="G774" s="134"/>
      <c r="H774" s="135"/>
      <c r="I774" s="145"/>
      <c r="J774" s="137">
        <v>1</v>
      </c>
      <c r="K774" s="134"/>
      <c r="L774" s="134"/>
      <c r="M774" s="147"/>
      <c r="N774" s="148"/>
    </row>
    <row r="775" spans="1:14" ht="30" customHeight="1">
      <c r="A775" s="116">
        <v>774</v>
      </c>
      <c r="B775" s="137" t="s">
        <v>1476</v>
      </c>
      <c r="C775" s="150" t="s">
        <v>1475</v>
      </c>
      <c r="F775" s="134">
        <v>1</v>
      </c>
      <c r="G775" s="134" t="s">
        <v>34</v>
      </c>
      <c r="H775" s="135" t="s">
        <v>1052</v>
      </c>
      <c r="I775" s="145"/>
      <c r="J775" s="137"/>
      <c r="K775" s="134"/>
      <c r="L775" s="134"/>
      <c r="M775" s="147"/>
      <c r="N775" s="148"/>
    </row>
    <row r="776" spans="1:14" ht="30" customHeight="1">
      <c r="A776" s="116">
        <v>775</v>
      </c>
      <c r="B776" s="137" t="s">
        <v>485</v>
      </c>
      <c r="C776" s="150" t="s">
        <v>1477</v>
      </c>
      <c r="F776" s="134">
        <v>1</v>
      </c>
      <c r="G776" s="134" t="s">
        <v>27</v>
      </c>
      <c r="H776" s="84" t="s">
        <v>97</v>
      </c>
      <c r="I776" s="145"/>
      <c r="J776" s="137"/>
      <c r="K776" s="134"/>
      <c r="L776" s="134"/>
      <c r="M776" s="147"/>
      <c r="N776" s="148"/>
    </row>
    <row r="777" spans="1:14" ht="30" customHeight="1">
      <c r="A777" s="116">
        <v>776</v>
      </c>
      <c r="B777" s="137" t="s">
        <v>1476</v>
      </c>
      <c r="C777" s="150" t="s">
        <v>1478</v>
      </c>
      <c r="F777" s="134">
        <v>1</v>
      </c>
      <c r="G777" s="134" t="s">
        <v>27</v>
      </c>
      <c r="H777" s="84" t="s">
        <v>108</v>
      </c>
      <c r="I777" s="145"/>
      <c r="J777" s="137"/>
      <c r="K777" s="134"/>
      <c r="L777" s="134"/>
      <c r="M777" s="147"/>
      <c r="N777" s="148"/>
    </row>
    <row r="778" spans="1:14" ht="30" customHeight="1">
      <c r="A778" s="116">
        <v>777</v>
      </c>
      <c r="B778" s="137" t="s">
        <v>259</v>
      </c>
      <c r="C778" s="150" t="s">
        <v>1479</v>
      </c>
      <c r="F778" s="134">
        <v>1</v>
      </c>
      <c r="G778" s="134" t="s">
        <v>27</v>
      </c>
      <c r="H778" s="84" t="s">
        <v>1550</v>
      </c>
      <c r="I778" s="145"/>
      <c r="J778" s="137"/>
      <c r="K778" s="134"/>
      <c r="L778" s="134"/>
      <c r="M778" s="147"/>
      <c r="N778" s="148"/>
    </row>
    <row r="779" spans="1:14" ht="30" customHeight="1">
      <c r="A779" s="116">
        <v>778</v>
      </c>
      <c r="B779" s="137" t="s">
        <v>1481</v>
      </c>
      <c r="C779" s="150" t="s">
        <v>1480</v>
      </c>
      <c r="F779" s="134">
        <v>1</v>
      </c>
      <c r="G779" s="134" t="s">
        <v>34</v>
      </c>
      <c r="H779" s="135" t="s">
        <v>125</v>
      </c>
      <c r="I779" s="145"/>
      <c r="J779" s="137"/>
      <c r="K779" s="134"/>
      <c r="L779" s="134"/>
      <c r="M779" s="147"/>
      <c r="N779" s="148"/>
    </row>
    <row r="780" spans="1:14" ht="30" customHeight="1">
      <c r="A780" s="116">
        <v>779</v>
      </c>
      <c r="B780" s="137" t="s">
        <v>1483</v>
      </c>
      <c r="C780" s="150" t="s">
        <v>1482</v>
      </c>
      <c r="F780" s="134">
        <v>1</v>
      </c>
      <c r="G780" s="134" t="s">
        <v>27</v>
      </c>
      <c r="H780" s="84" t="s">
        <v>108</v>
      </c>
      <c r="I780" s="145"/>
      <c r="J780" s="137"/>
      <c r="K780" s="134"/>
      <c r="L780" s="134"/>
      <c r="M780" s="147"/>
      <c r="N780" s="148"/>
    </row>
    <row r="781" spans="1:14" ht="30" customHeight="1">
      <c r="A781" s="116">
        <v>780</v>
      </c>
      <c r="B781" s="137" t="s">
        <v>798</v>
      </c>
      <c r="C781" s="150" t="s">
        <v>1322</v>
      </c>
      <c r="E781" s="136">
        <v>1</v>
      </c>
      <c r="F781" s="134"/>
      <c r="G781" s="134"/>
      <c r="H781" s="135"/>
      <c r="I781" s="145"/>
      <c r="J781" s="137"/>
      <c r="K781" s="134"/>
      <c r="L781" s="134"/>
      <c r="M781" s="147"/>
      <c r="N781" s="148"/>
    </row>
    <row r="782" spans="1:14" ht="30" customHeight="1">
      <c r="A782" s="116">
        <v>781</v>
      </c>
      <c r="B782" s="137" t="s">
        <v>1485</v>
      </c>
      <c r="C782" s="150" t="s">
        <v>1484</v>
      </c>
      <c r="F782" s="134">
        <v>1</v>
      </c>
      <c r="G782" s="134" t="s">
        <v>27</v>
      </c>
      <c r="H782" s="84" t="s">
        <v>108</v>
      </c>
      <c r="I782" s="145"/>
      <c r="J782" s="137"/>
      <c r="K782" s="134"/>
      <c r="L782" s="134"/>
      <c r="M782" s="147"/>
      <c r="N782" s="148"/>
    </row>
    <row r="783" spans="1:14" ht="30" customHeight="1">
      <c r="A783" s="116">
        <v>782</v>
      </c>
      <c r="B783" s="137" t="s">
        <v>259</v>
      </c>
      <c r="C783" s="150" t="s">
        <v>1329</v>
      </c>
      <c r="E783" s="136">
        <v>1</v>
      </c>
      <c r="F783" s="134"/>
      <c r="G783" s="134"/>
      <c r="H783" s="135"/>
      <c r="I783" s="145"/>
      <c r="J783" s="137"/>
      <c r="K783" s="134"/>
      <c r="L783" s="134"/>
      <c r="M783" s="147"/>
      <c r="N783" s="148"/>
    </row>
    <row r="784" spans="1:14" ht="30" customHeight="1">
      <c r="A784" s="116">
        <v>783</v>
      </c>
      <c r="B784" s="137" t="s">
        <v>1487</v>
      </c>
      <c r="C784" s="150" t="s">
        <v>1486</v>
      </c>
      <c r="E784" s="136">
        <v>1</v>
      </c>
      <c r="F784" s="134"/>
      <c r="G784" s="134"/>
      <c r="H784" s="84"/>
      <c r="I784" s="145"/>
      <c r="J784" s="137">
        <v>1</v>
      </c>
      <c r="K784" s="134"/>
      <c r="L784" s="134"/>
      <c r="M784" s="147"/>
      <c r="N784" s="148"/>
    </row>
    <row r="785" spans="1:14" ht="30" customHeight="1">
      <c r="A785" s="116">
        <v>784</v>
      </c>
      <c r="B785" s="137" t="s">
        <v>381</v>
      </c>
      <c r="C785" s="150" t="s">
        <v>1488</v>
      </c>
      <c r="E785" s="136">
        <v>1</v>
      </c>
      <c r="F785" s="134"/>
      <c r="G785" s="134"/>
      <c r="H785" s="84"/>
      <c r="I785" s="145"/>
      <c r="J785" s="137"/>
      <c r="K785" s="134"/>
      <c r="L785" s="134"/>
      <c r="M785" s="147"/>
      <c r="N785" s="148"/>
    </row>
    <row r="786" spans="1:14" ht="30" customHeight="1">
      <c r="A786" s="116">
        <v>785</v>
      </c>
      <c r="B786" s="137" t="s">
        <v>812</v>
      </c>
      <c r="C786" s="150" t="s">
        <v>1489</v>
      </c>
      <c r="F786" s="134">
        <v>1</v>
      </c>
      <c r="G786" s="134" t="s">
        <v>27</v>
      </c>
      <c r="H786" s="84" t="s">
        <v>108</v>
      </c>
      <c r="I786" s="145"/>
      <c r="J786" s="137"/>
      <c r="K786" s="134"/>
      <c r="L786" s="134"/>
      <c r="M786" s="147"/>
      <c r="N786" s="148"/>
    </row>
    <row r="787" spans="1:14" ht="30" customHeight="1">
      <c r="A787" s="116">
        <v>786</v>
      </c>
      <c r="B787" s="137" t="s">
        <v>1227</v>
      </c>
      <c r="C787" s="150" t="s">
        <v>1341</v>
      </c>
      <c r="F787" s="134">
        <v>1</v>
      </c>
      <c r="G787" s="134" t="s">
        <v>34</v>
      </c>
      <c r="H787" s="135" t="s">
        <v>772</v>
      </c>
      <c r="I787" s="145"/>
      <c r="J787" s="137"/>
      <c r="K787" s="134"/>
      <c r="L787" s="134"/>
      <c r="M787" s="147"/>
      <c r="N787" s="148"/>
    </row>
    <row r="788" spans="1:14" ht="30" customHeight="1">
      <c r="A788" s="116">
        <v>787</v>
      </c>
      <c r="B788" s="137" t="s">
        <v>178</v>
      </c>
      <c r="C788" s="150" t="s">
        <v>1490</v>
      </c>
      <c r="F788" s="134">
        <v>1</v>
      </c>
      <c r="G788" s="134" t="s">
        <v>27</v>
      </c>
      <c r="H788" s="84" t="s">
        <v>1042</v>
      </c>
      <c r="I788" s="145"/>
      <c r="J788" s="137"/>
      <c r="K788" s="134"/>
      <c r="L788" s="134"/>
      <c r="M788" s="147"/>
      <c r="N788" s="148"/>
    </row>
    <row r="789" spans="1:14" ht="30" customHeight="1">
      <c r="A789" s="116">
        <v>788</v>
      </c>
      <c r="B789" s="137" t="s">
        <v>1491</v>
      </c>
      <c r="C789" s="150" t="s">
        <v>1350</v>
      </c>
      <c r="F789" s="134">
        <v>1</v>
      </c>
      <c r="G789" s="134" t="s">
        <v>27</v>
      </c>
      <c r="H789" s="84" t="s">
        <v>108</v>
      </c>
      <c r="I789" s="145"/>
      <c r="J789" s="137"/>
      <c r="K789" s="134"/>
      <c r="L789" s="134"/>
      <c r="M789" s="147"/>
      <c r="N789" s="148"/>
    </row>
    <row r="790" spans="1:14" ht="30" customHeight="1">
      <c r="A790" s="116">
        <v>789</v>
      </c>
      <c r="B790" s="137" t="s">
        <v>1493</v>
      </c>
      <c r="C790" s="150" t="s">
        <v>1492</v>
      </c>
      <c r="F790" s="134">
        <v>1</v>
      </c>
      <c r="G790" s="134" t="s">
        <v>27</v>
      </c>
      <c r="H790" s="135" t="s">
        <v>624</v>
      </c>
      <c r="I790" s="145"/>
      <c r="J790" s="137"/>
      <c r="K790" s="134"/>
      <c r="L790" s="134"/>
      <c r="M790" s="147"/>
      <c r="N790" s="148"/>
    </row>
    <row r="791" spans="1:14" ht="30" customHeight="1">
      <c r="A791" s="116">
        <v>790</v>
      </c>
      <c r="B791" s="137" t="s">
        <v>1495</v>
      </c>
      <c r="C791" s="150" t="s">
        <v>1494</v>
      </c>
      <c r="F791" s="134">
        <v>1</v>
      </c>
      <c r="G791" s="134" t="s">
        <v>27</v>
      </c>
      <c r="H791" s="135" t="s">
        <v>1551</v>
      </c>
      <c r="I791" s="145"/>
      <c r="J791" s="137"/>
      <c r="K791" s="134"/>
      <c r="L791" s="134"/>
      <c r="M791" s="147"/>
      <c r="N791" s="148"/>
    </row>
    <row r="792" spans="1:14" ht="30" customHeight="1">
      <c r="A792" s="116">
        <v>791</v>
      </c>
      <c r="B792" s="137" t="s">
        <v>485</v>
      </c>
      <c r="C792" s="150" t="s">
        <v>1496</v>
      </c>
      <c r="F792" s="134">
        <v>1</v>
      </c>
      <c r="G792" s="134" t="s">
        <v>27</v>
      </c>
      <c r="H792" s="84" t="s">
        <v>108</v>
      </c>
      <c r="I792" s="145"/>
      <c r="J792" s="137"/>
      <c r="K792" s="134"/>
      <c r="L792" s="134"/>
      <c r="M792" s="147"/>
      <c r="N792" s="148"/>
    </row>
    <row r="793" spans="1:14" ht="30" customHeight="1">
      <c r="A793" s="116">
        <v>792</v>
      </c>
      <c r="B793" s="137" t="s">
        <v>485</v>
      </c>
      <c r="C793" s="150" t="s">
        <v>1497</v>
      </c>
      <c r="F793" s="134">
        <v>1</v>
      </c>
      <c r="G793" s="134" t="s">
        <v>27</v>
      </c>
      <c r="H793" s="84" t="s">
        <v>108</v>
      </c>
      <c r="I793" s="145"/>
      <c r="J793" s="137"/>
      <c r="K793" s="134"/>
      <c r="L793" s="134"/>
      <c r="M793" s="147"/>
      <c r="N793" s="148"/>
    </row>
    <row r="794" spans="1:14" ht="30" customHeight="1">
      <c r="A794" s="116">
        <v>793</v>
      </c>
      <c r="B794" s="137" t="s">
        <v>1499</v>
      </c>
      <c r="C794" s="150" t="s">
        <v>1498</v>
      </c>
      <c r="F794" s="134">
        <v>1</v>
      </c>
      <c r="G794" s="134" t="s">
        <v>27</v>
      </c>
      <c r="H794" s="84" t="s">
        <v>108</v>
      </c>
      <c r="I794" s="145"/>
      <c r="J794" s="137"/>
      <c r="K794" s="134"/>
      <c r="L794" s="134"/>
      <c r="M794" s="147"/>
      <c r="N794" s="148"/>
    </row>
    <row r="795" spans="1:14" ht="30" customHeight="1">
      <c r="A795" s="116">
        <v>794</v>
      </c>
      <c r="B795" s="137" t="s">
        <v>1501</v>
      </c>
      <c r="C795" s="150" t="s">
        <v>1500</v>
      </c>
      <c r="F795" s="134">
        <v>1</v>
      </c>
      <c r="G795" s="134" t="s">
        <v>34</v>
      </c>
      <c r="H795" s="135" t="s">
        <v>1052</v>
      </c>
      <c r="I795" s="145"/>
      <c r="J795" s="137"/>
      <c r="K795" s="134"/>
      <c r="L795" s="134"/>
      <c r="M795" s="147"/>
      <c r="N795" s="148"/>
    </row>
    <row r="796" spans="1:14" ht="30" customHeight="1">
      <c r="A796" s="116">
        <v>795</v>
      </c>
      <c r="B796" s="137" t="s">
        <v>1503</v>
      </c>
      <c r="C796" s="150" t="s">
        <v>1502</v>
      </c>
      <c r="F796" s="134">
        <v>1</v>
      </c>
      <c r="G796" s="134" t="s">
        <v>34</v>
      </c>
      <c r="H796" s="84" t="s">
        <v>1052</v>
      </c>
      <c r="I796" s="145"/>
      <c r="J796" s="137"/>
      <c r="K796" s="134"/>
      <c r="L796" s="134"/>
      <c r="M796" s="147"/>
      <c r="N796" s="148"/>
    </row>
    <row r="797" spans="1:14" ht="30" customHeight="1">
      <c r="A797" s="116">
        <v>796</v>
      </c>
      <c r="B797" s="137" t="s">
        <v>1505</v>
      </c>
      <c r="C797" s="150" t="s">
        <v>1504</v>
      </c>
      <c r="F797" s="134">
        <v>1</v>
      </c>
      <c r="G797" s="134" t="s">
        <v>27</v>
      </c>
      <c r="H797" s="135" t="s">
        <v>1552</v>
      </c>
      <c r="I797" s="145"/>
      <c r="J797" s="137"/>
      <c r="K797" s="134"/>
      <c r="L797" s="134"/>
      <c r="M797" s="147"/>
      <c r="N797" s="148"/>
    </row>
    <row r="798" spans="1:14" ht="30" customHeight="1">
      <c r="A798" s="116">
        <v>797</v>
      </c>
      <c r="B798" s="137" t="s">
        <v>1507</v>
      </c>
      <c r="C798" s="150" t="s">
        <v>1506</v>
      </c>
      <c r="F798" s="134">
        <v>1</v>
      </c>
      <c r="G798" s="134" t="s">
        <v>27</v>
      </c>
      <c r="H798" s="135" t="s">
        <v>1553</v>
      </c>
      <c r="I798" s="145"/>
      <c r="J798" s="137"/>
      <c r="K798" s="134"/>
      <c r="L798" s="134"/>
      <c r="M798" s="147"/>
      <c r="N798" s="148"/>
    </row>
    <row r="799" spans="1:14" ht="30" customHeight="1">
      <c r="A799" s="116">
        <v>798</v>
      </c>
      <c r="B799" s="137" t="s">
        <v>1509</v>
      </c>
      <c r="C799" s="150" t="s">
        <v>1508</v>
      </c>
      <c r="E799" s="136">
        <v>1</v>
      </c>
      <c r="F799" s="134"/>
      <c r="G799" s="134"/>
      <c r="H799" s="135"/>
      <c r="I799" s="145"/>
      <c r="J799" s="137"/>
      <c r="K799" s="134"/>
      <c r="L799" s="134"/>
      <c r="M799" s="147"/>
      <c r="N799" s="148"/>
    </row>
    <row r="800" spans="1:14" ht="30" customHeight="1">
      <c r="A800" s="116">
        <v>799</v>
      </c>
      <c r="B800" s="137" t="s">
        <v>73</v>
      </c>
      <c r="C800" s="150" t="s">
        <v>1510</v>
      </c>
      <c r="E800" s="136">
        <v>1</v>
      </c>
      <c r="F800" s="134"/>
      <c r="G800" s="134"/>
      <c r="H800" s="84"/>
      <c r="I800" s="145"/>
      <c r="J800" s="137"/>
      <c r="K800" s="134"/>
      <c r="L800" s="134"/>
      <c r="M800" s="147"/>
      <c r="N800" s="148"/>
    </row>
    <row r="801" spans="1:14" ht="30" customHeight="1">
      <c r="A801" s="116">
        <v>800</v>
      </c>
      <c r="B801" s="137" t="s">
        <v>1512</v>
      </c>
      <c r="C801" s="150" t="s">
        <v>1511</v>
      </c>
      <c r="F801" s="134">
        <v>1</v>
      </c>
      <c r="G801" s="134" t="s">
        <v>27</v>
      </c>
      <c r="H801" s="84" t="s">
        <v>1554</v>
      </c>
      <c r="I801" s="145"/>
      <c r="J801" s="137"/>
      <c r="K801" s="134"/>
      <c r="L801" s="134"/>
      <c r="M801" s="147"/>
      <c r="N801" s="148"/>
    </row>
    <row r="802" spans="1:14" ht="30" customHeight="1">
      <c r="A802" s="116">
        <v>801</v>
      </c>
      <c r="B802" s="137" t="s">
        <v>415</v>
      </c>
      <c r="C802" s="150" t="s">
        <v>1513</v>
      </c>
      <c r="F802" s="134">
        <v>1</v>
      </c>
      <c r="G802" s="134" t="s">
        <v>27</v>
      </c>
      <c r="H802" s="84" t="s">
        <v>1554</v>
      </c>
      <c r="I802" s="145"/>
      <c r="J802" s="137"/>
      <c r="K802" s="134"/>
      <c r="L802" s="134"/>
      <c r="M802" s="147"/>
      <c r="N802" s="148"/>
    </row>
    <row r="803" spans="1:14" ht="30" customHeight="1">
      <c r="A803" s="116">
        <v>802</v>
      </c>
      <c r="B803" s="137" t="s">
        <v>1514</v>
      </c>
      <c r="C803" s="150" t="s">
        <v>1390</v>
      </c>
      <c r="F803" s="134">
        <v>1</v>
      </c>
      <c r="G803" s="134" t="s">
        <v>27</v>
      </c>
      <c r="H803" s="138" t="s">
        <v>1555</v>
      </c>
      <c r="I803" s="145"/>
      <c r="J803" s="137"/>
      <c r="K803" s="134"/>
      <c r="L803" s="134"/>
      <c r="M803" s="147"/>
      <c r="N803" s="148"/>
    </row>
    <row r="804" spans="1:14" ht="30" customHeight="1">
      <c r="A804" s="116">
        <v>803</v>
      </c>
      <c r="B804" s="137" t="s">
        <v>1516</v>
      </c>
      <c r="C804" s="150" t="s">
        <v>1515</v>
      </c>
      <c r="F804" s="134">
        <v>1</v>
      </c>
      <c r="G804" s="134" t="s">
        <v>27</v>
      </c>
      <c r="H804" s="138" t="s">
        <v>1556</v>
      </c>
      <c r="I804" s="145"/>
      <c r="J804" s="137"/>
      <c r="K804" s="134"/>
      <c r="L804" s="134"/>
      <c r="M804" s="147"/>
      <c r="N804" s="148"/>
    </row>
    <row r="805" spans="1:14" ht="30" customHeight="1">
      <c r="A805" s="116">
        <v>804</v>
      </c>
      <c r="B805" s="137" t="s">
        <v>1040</v>
      </c>
      <c r="C805" s="150" t="s">
        <v>1517</v>
      </c>
      <c r="F805" s="134">
        <v>1</v>
      </c>
      <c r="G805" s="134" t="s">
        <v>27</v>
      </c>
      <c r="H805" s="84" t="s">
        <v>1554</v>
      </c>
      <c r="I805" s="145"/>
      <c r="J805" s="137"/>
      <c r="K805" s="134"/>
      <c r="L805" s="134"/>
      <c r="M805" s="147"/>
      <c r="N805" s="148"/>
    </row>
    <row r="806" spans="1:14" ht="30" customHeight="1">
      <c r="A806" s="116">
        <v>805</v>
      </c>
      <c r="B806" s="137" t="s">
        <v>1040</v>
      </c>
      <c r="C806" s="150" t="s">
        <v>1518</v>
      </c>
      <c r="F806" s="134">
        <v>1</v>
      </c>
      <c r="G806" s="134" t="s">
        <v>32</v>
      </c>
      <c r="H806" s="135" t="s">
        <v>1278</v>
      </c>
      <c r="I806" s="145"/>
      <c r="J806" s="137"/>
      <c r="K806" s="134"/>
      <c r="L806" s="134"/>
      <c r="M806" s="147"/>
      <c r="N806" s="148"/>
    </row>
    <row r="807" spans="1:14" ht="30" customHeight="1">
      <c r="A807" s="116">
        <v>806</v>
      </c>
      <c r="B807" s="137" t="s">
        <v>485</v>
      </c>
      <c r="C807" s="150" t="s">
        <v>1519</v>
      </c>
      <c r="F807" s="134">
        <v>1</v>
      </c>
      <c r="G807" s="134" t="s">
        <v>27</v>
      </c>
      <c r="H807" s="135" t="s">
        <v>1420</v>
      </c>
      <c r="I807" s="145"/>
      <c r="J807" s="137"/>
      <c r="K807" s="134"/>
      <c r="L807" s="134"/>
      <c r="M807" s="147"/>
      <c r="N807" s="148"/>
    </row>
    <row r="808" spans="1:14" ht="30" customHeight="1">
      <c r="A808" s="116">
        <v>807</v>
      </c>
      <c r="B808" s="137" t="s">
        <v>201</v>
      </c>
      <c r="C808" s="150" t="s">
        <v>1398</v>
      </c>
      <c r="F808" s="134">
        <v>1</v>
      </c>
      <c r="G808" s="134" t="s">
        <v>27</v>
      </c>
      <c r="H808" s="135" t="s">
        <v>1420</v>
      </c>
      <c r="I808" s="145"/>
      <c r="J808" s="137"/>
      <c r="K808" s="134"/>
      <c r="L808" s="134"/>
      <c r="M808" s="147"/>
      <c r="N808" s="148"/>
    </row>
    <row r="809" spans="1:14" ht="30" customHeight="1">
      <c r="A809" s="116">
        <v>808</v>
      </c>
      <c r="B809" s="137" t="s">
        <v>1521</v>
      </c>
      <c r="C809" s="150" t="s">
        <v>1520</v>
      </c>
      <c r="F809" s="134">
        <v>1</v>
      </c>
      <c r="G809" s="134" t="s">
        <v>27</v>
      </c>
      <c r="H809" s="138" t="s">
        <v>1557</v>
      </c>
      <c r="I809" s="145"/>
      <c r="J809" s="137"/>
      <c r="K809" s="134"/>
      <c r="L809" s="134"/>
      <c r="M809" s="147"/>
      <c r="N809" s="148"/>
    </row>
    <row r="810" spans="1:14" ht="30" customHeight="1">
      <c r="A810" s="116">
        <v>809</v>
      </c>
      <c r="B810" s="137" t="s">
        <v>331</v>
      </c>
      <c r="C810" s="150" t="s">
        <v>1522</v>
      </c>
      <c r="F810" s="134">
        <v>1</v>
      </c>
      <c r="G810" s="134" t="s">
        <v>27</v>
      </c>
      <c r="H810" s="84" t="s">
        <v>1554</v>
      </c>
      <c r="I810" s="145"/>
      <c r="J810" s="137"/>
      <c r="K810" s="134"/>
      <c r="L810" s="134"/>
      <c r="M810" s="147"/>
      <c r="N810" s="148"/>
    </row>
    <row r="811" spans="1:14" ht="30" customHeight="1">
      <c r="A811" s="116">
        <v>810</v>
      </c>
      <c r="B811" s="137" t="s">
        <v>1472</v>
      </c>
      <c r="C811" s="150" t="s">
        <v>1523</v>
      </c>
      <c r="F811" s="134">
        <v>1</v>
      </c>
      <c r="G811" s="134" t="s">
        <v>34</v>
      </c>
      <c r="H811" s="135" t="s">
        <v>125</v>
      </c>
      <c r="I811" s="145"/>
      <c r="J811" s="137"/>
      <c r="K811" s="134"/>
      <c r="L811" s="134"/>
      <c r="M811" s="147"/>
      <c r="N811" s="148"/>
    </row>
    <row r="812" spans="1:14" ht="30" customHeight="1">
      <c r="A812" s="116">
        <v>811</v>
      </c>
      <c r="B812" s="137" t="s">
        <v>70</v>
      </c>
      <c r="C812" s="150" t="s">
        <v>1410</v>
      </c>
      <c r="F812" s="134">
        <v>1</v>
      </c>
      <c r="G812" s="134" t="s">
        <v>34</v>
      </c>
      <c r="H812" s="84" t="s">
        <v>772</v>
      </c>
      <c r="I812" s="145"/>
      <c r="J812" s="137"/>
      <c r="K812" s="134"/>
      <c r="L812" s="134"/>
      <c r="M812" s="147"/>
      <c r="N812" s="148"/>
    </row>
    <row r="813" spans="1:14" ht="30" customHeight="1">
      <c r="A813" s="116">
        <v>812</v>
      </c>
      <c r="B813" s="137" t="s">
        <v>70</v>
      </c>
      <c r="C813" s="150" t="s">
        <v>1524</v>
      </c>
      <c r="F813" s="134">
        <v>1</v>
      </c>
      <c r="G813" s="134" t="s">
        <v>34</v>
      </c>
      <c r="H813" s="135" t="s">
        <v>772</v>
      </c>
      <c r="I813" s="145"/>
      <c r="J813" s="137"/>
      <c r="K813" s="134"/>
      <c r="L813" s="134"/>
      <c r="M813" s="147"/>
      <c r="N813" s="148"/>
    </row>
    <row r="814" spans="1:14" ht="30" customHeight="1">
      <c r="A814" s="116">
        <v>813</v>
      </c>
      <c r="B814" s="137" t="s">
        <v>233</v>
      </c>
      <c r="C814" s="150" t="s">
        <v>1525</v>
      </c>
      <c r="F814" s="134">
        <v>1</v>
      </c>
      <c r="G814" s="134" t="s">
        <v>34</v>
      </c>
      <c r="H814" s="135" t="s">
        <v>125</v>
      </c>
      <c r="I814" s="145"/>
      <c r="J814" s="137"/>
      <c r="K814" s="134"/>
      <c r="L814" s="134"/>
      <c r="M814" s="147"/>
      <c r="N814" s="148"/>
    </row>
    <row r="815" spans="1:14" ht="30" customHeight="1">
      <c r="A815" s="116">
        <v>814</v>
      </c>
      <c r="B815" s="137" t="s">
        <v>1527</v>
      </c>
      <c r="C815" s="150" t="s">
        <v>1526</v>
      </c>
      <c r="F815" s="134">
        <v>1</v>
      </c>
      <c r="G815" s="134" t="s">
        <v>34</v>
      </c>
      <c r="H815" s="135" t="s">
        <v>125</v>
      </c>
      <c r="I815" s="145"/>
      <c r="J815" s="137"/>
      <c r="K815" s="134"/>
      <c r="L815" s="134"/>
      <c r="M815" s="147"/>
      <c r="N815" s="148"/>
    </row>
    <row r="816" spans="1:14" ht="30" customHeight="1">
      <c r="A816" s="116">
        <v>815</v>
      </c>
      <c r="B816" s="137" t="s">
        <v>1528</v>
      </c>
      <c r="C816" s="150" t="s">
        <v>1422</v>
      </c>
      <c r="E816" s="136">
        <v>1</v>
      </c>
      <c r="F816" s="134"/>
      <c r="G816" s="134"/>
      <c r="H816" s="84"/>
      <c r="I816" s="145"/>
      <c r="J816" s="137"/>
      <c r="K816" s="134"/>
      <c r="L816" s="134"/>
      <c r="M816" s="147"/>
      <c r="N816" s="148"/>
    </row>
    <row r="817" spans="1:14" ht="30" customHeight="1">
      <c r="A817" s="116">
        <v>816</v>
      </c>
      <c r="B817" s="137" t="s">
        <v>381</v>
      </c>
      <c r="C817" s="150" t="s">
        <v>1529</v>
      </c>
      <c r="E817" s="136">
        <v>1</v>
      </c>
      <c r="F817" s="134"/>
      <c r="G817" s="134"/>
      <c r="H817" s="84"/>
      <c r="I817" s="145"/>
      <c r="J817" s="137"/>
      <c r="K817" s="134"/>
      <c r="L817" s="134"/>
      <c r="M817" s="147"/>
      <c r="N817" s="148"/>
    </row>
    <row r="818" spans="1:14" ht="30" customHeight="1">
      <c r="A818" s="116">
        <v>817</v>
      </c>
      <c r="B818" s="137" t="s">
        <v>104</v>
      </c>
      <c r="C818" s="150" t="s">
        <v>1530</v>
      </c>
      <c r="F818" s="134">
        <v>1</v>
      </c>
      <c r="G818" s="134" t="s">
        <v>34</v>
      </c>
      <c r="H818" s="84" t="s">
        <v>1558</v>
      </c>
      <c r="I818" s="145"/>
      <c r="J818" s="137"/>
      <c r="K818" s="134"/>
      <c r="L818" s="134"/>
      <c r="M818" s="147"/>
      <c r="N818" s="148"/>
    </row>
    <row r="819" spans="1:14" ht="30" customHeight="1">
      <c r="A819" s="116">
        <v>818</v>
      </c>
      <c r="B819" s="137" t="s">
        <v>543</v>
      </c>
      <c r="C819" s="150" t="s">
        <v>1531</v>
      </c>
      <c r="F819" s="134">
        <v>1</v>
      </c>
      <c r="G819" s="134" t="s">
        <v>34</v>
      </c>
      <c r="H819" s="135" t="s">
        <v>125</v>
      </c>
      <c r="I819" s="145"/>
      <c r="J819" s="137"/>
      <c r="K819" s="134"/>
      <c r="L819" s="134"/>
      <c r="M819" s="147"/>
      <c r="N819" s="148"/>
    </row>
    <row r="820" spans="1:14" ht="30" customHeight="1">
      <c r="A820" s="116">
        <v>819</v>
      </c>
      <c r="B820" s="137" t="s">
        <v>641</v>
      </c>
      <c r="C820" s="150" t="s">
        <v>1426</v>
      </c>
      <c r="F820" s="134">
        <v>1</v>
      </c>
      <c r="G820" s="134" t="s">
        <v>27</v>
      </c>
      <c r="H820" s="84" t="s">
        <v>1554</v>
      </c>
      <c r="I820" s="145"/>
      <c r="J820" s="137"/>
      <c r="K820" s="134"/>
      <c r="L820" s="134"/>
      <c r="M820" s="147"/>
      <c r="N820" s="148"/>
    </row>
    <row r="821" spans="1:14" ht="30" customHeight="1">
      <c r="A821" s="116">
        <v>820</v>
      </c>
      <c r="B821" s="137" t="s">
        <v>485</v>
      </c>
      <c r="C821" s="150" t="s">
        <v>1532</v>
      </c>
      <c r="F821" s="134">
        <v>1</v>
      </c>
      <c r="G821" s="134" t="s">
        <v>27</v>
      </c>
      <c r="H821" s="135" t="s">
        <v>1559</v>
      </c>
      <c r="I821" s="145"/>
      <c r="J821" s="137"/>
      <c r="K821" s="134"/>
      <c r="L821" s="134"/>
      <c r="M821" s="147"/>
      <c r="N821" s="148"/>
    </row>
    <row r="822" spans="1:14" ht="30" customHeight="1">
      <c r="A822" s="116">
        <v>821</v>
      </c>
      <c r="B822" s="137" t="s">
        <v>1212</v>
      </c>
      <c r="C822" s="150" t="s">
        <v>1533</v>
      </c>
      <c r="F822" s="134">
        <v>1</v>
      </c>
      <c r="G822" s="134" t="s">
        <v>32</v>
      </c>
      <c r="H822" s="135" t="s">
        <v>1578</v>
      </c>
      <c r="I822" s="145"/>
      <c r="J822" s="137"/>
      <c r="K822" s="134"/>
      <c r="L822" s="134"/>
      <c r="M822" s="147"/>
      <c r="N822" s="148"/>
    </row>
    <row r="823" spans="1:14" ht="30" customHeight="1">
      <c r="A823" s="116">
        <v>822</v>
      </c>
      <c r="B823" s="137" t="s">
        <v>1535</v>
      </c>
      <c r="C823" s="150" t="s">
        <v>1534</v>
      </c>
      <c r="F823" s="134">
        <v>1</v>
      </c>
      <c r="G823" s="134" t="s">
        <v>34</v>
      </c>
      <c r="H823" s="135" t="s">
        <v>125</v>
      </c>
      <c r="I823" s="145"/>
      <c r="J823" s="137"/>
      <c r="K823" s="134"/>
      <c r="L823" s="134"/>
      <c r="M823" s="147"/>
      <c r="N823" s="148"/>
    </row>
    <row r="824" spans="1:14" ht="30" customHeight="1">
      <c r="A824" s="116">
        <v>823</v>
      </c>
      <c r="B824" s="137" t="s">
        <v>926</v>
      </c>
      <c r="C824" s="150" t="s">
        <v>1536</v>
      </c>
      <c r="F824" s="134">
        <v>1</v>
      </c>
      <c r="G824" s="134" t="s">
        <v>32</v>
      </c>
      <c r="H824" s="84" t="s">
        <v>1278</v>
      </c>
      <c r="I824" s="145"/>
      <c r="J824" s="137"/>
      <c r="K824" s="134"/>
      <c r="L824" s="134"/>
      <c r="M824" s="147"/>
      <c r="N824" s="148"/>
    </row>
    <row r="825" spans="1:14" ht="30" customHeight="1">
      <c r="A825" s="116">
        <v>824</v>
      </c>
      <c r="B825" s="137" t="s">
        <v>1538</v>
      </c>
      <c r="C825" s="150" t="s">
        <v>1537</v>
      </c>
      <c r="F825" s="134">
        <v>1</v>
      </c>
      <c r="G825" s="134" t="s">
        <v>27</v>
      </c>
      <c r="H825" s="84" t="s">
        <v>1551</v>
      </c>
      <c r="I825" s="145"/>
      <c r="J825" s="137"/>
      <c r="K825" s="134"/>
      <c r="L825" s="134"/>
      <c r="M825" s="147"/>
      <c r="N825" s="148"/>
    </row>
    <row r="826" spans="1:14" ht="30" customHeight="1">
      <c r="A826" s="116">
        <v>825</v>
      </c>
      <c r="B826" s="137" t="s">
        <v>331</v>
      </c>
      <c r="C826" s="150" t="s">
        <v>1539</v>
      </c>
      <c r="E826" s="136">
        <v>1</v>
      </c>
      <c r="F826" s="134"/>
      <c r="G826" s="134"/>
      <c r="H826" s="84"/>
      <c r="I826" s="145"/>
      <c r="J826" s="137"/>
      <c r="K826" s="134"/>
      <c r="L826" s="134"/>
      <c r="M826" s="147"/>
      <c r="N826" s="148"/>
    </row>
    <row r="827" spans="1:14" ht="30" customHeight="1">
      <c r="A827" s="116">
        <v>826</v>
      </c>
      <c r="B827" s="137" t="s">
        <v>1261</v>
      </c>
      <c r="C827" s="150" t="s">
        <v>1540</v>
      </c>
      <c r="F827" s="134">
        <v>1</v>
      </c>
      <c r="G827" s="134" t="s">
        <v>34</v>
      </c>
      <c r="H827" s="135" t="s">
        <v>1560</v>
      </c>
      <c r="I827" s="145"/>
      <c r="J827" s="137"/>
      <c r="K827" s="134"/>
      <c r="L827" s="134"/>
      <c r="M827" s="147"/>
      <c r="N827" s="148"/>
    </row>
    <row r="828" spans="1:14" ht="30" customHeight="1">
      <c r="A828" s="116">
        <v>827</v>
      </c>
      <c r="B828" s="137" t="s">
        <v>1542</v>
      </c>
      <c r="C828" s="150" t="s">
        <v>1541</v>
      </c>
      <c r="F828" s="134">
        <v>1</v>
      </c>
      <c r="G828" s="134" t="s">
        <v>32</v>
      </c>
      <c r="H828" s="84" t="s">
        <v>1278</v>
      </c>
      <c r="I828" s="145"/>
      <c r="J828" s="137"/>
      <c r="K828" s="134"/>
      <c r="L828" s="134"/>
      <c r="M828" s="147"/>
      <c r="N828" s="148"/>
    </row>
    <row r="829" spans="1:14" ht="30" customHeight="1">
      <c r="A829" s="116">
        <v>828</v>
      </c>
      <c r="B829" s="137" t="s">
        <v>1544</v>
      </c>
      <c r="C829" s="150" t="s">
        <v>1543</v>
      </c>
      <c r="E829" s="136">
        <v>1</v>
      </c>
      <c r="F829" s="134"/>
      <c r="G829" s="134"/>
      <c r="H829" s="135"/>
      <c r="I829" s="145"/>
      <c r="J829" s="137">
        <v>1</v>
      </c>
      <c r="K829" s="134"/>
      <c r="L829" s="134"/>
      <c r="M829" s="147"/>
      <c r="N829" s="148"/>
    </row>
    <row r="830" spans="1:14" ht="30" customHeight="1">
      <c r="A830" s="116">
        <v>829</v>
      </c>
      <c r="B830" s="137" t="s">
        <v>281</v>
      </c>
      <c r="C830" s="150" t="s">
        <v>1545</v>
      </c>
      <c r="F830" s="134">
        <v>1</v>
      </c>
      <c r="G830" s="134" t="s">
        <v>34</v>
      </c>
      <c r="H830" s="135" t="s">
        <v>1560</v>
      </c>
      <c r="I830" s="145"/>
      <c r="J830" s="137"/>
      <c r="K830" s="134"/>
      <c r="L830" s="134"/>
      <c r="M830" s="147"/>
      <c r="N830" s="148"/>
    </row>
    <row r="831" spans="1:14" ht="30" customHeight="1">
      <c r="A831" s="116">
        <v>830</v>
      </c>
      <c r="B831" s="137" t="s">
        <v>1547</v>
      </c>
      <c r="C831" s="150" t="s">
        <v>1546</v>
      </c>
      <c r="F831" s="134">
        <v>1</v>
      </c>
      <c r="G831" s="134" t="s">
        <v>27</v>
      </c>
      <c r="H831" s="135" t="s">
        <v>1554</v>
      </c>
      <c r="I831" s="145"/>
      <c r="J831" s="137"/>
      <c r="K831" s="134"/>
      <c r="L831" s="134"/>
      <c r="M831" s="147"/>
      <c r="N831" s="148"/>
    </row>
    <row r="832" spans="1:14" ht="30" customHeight="1">
      <c r="A832" s="116">
        <v>831</v>
      </c>
      <c r="B832" s="137" t="s">
        <v>1549</v>
      </c>
      <c r="C832" s="150" t="s">
        <v>1548</v>
      </c>
      <c r="F832" s="134">
        <v>1</v>
      </c>
      <c r="G832" s="134" t="s">
        <v>27</v>
      </c>
      <c r="H832" s="84" t="s">
        <v>1554</v>
      </c>
      <c r="I832" s="145"/>
      <c r="J832" s="137"/>
      <c r="K832" s="134"/>
      <c r="L832" s="134"/>
      <c r="M832" s="147"/>
      <c r="N832" s="148"/>
    </row>
    <row r="833" spans="1:14" ht="30" customHeight="1">
      <c r="A833" s="116">
        <v>832</v>
      </c>
      <c r="B833" s="137" t="s">
        <v>181</v>
      </c>
      <c r="C833" s="150" t="s">
        <v>1452</v>
      </c>
      <c r="F833" s="134">
        <v>1</v>
      </c>
      <c r="G833" s="134" t="s">
        <v>34</v>
      </c>
      <c r="H833" s="84" t="s">
        <v>125</v>
      </c>
      <c r="I833" s="145"/>
      <c r="J833" s="137"/>
      <c r="K833" s="134"/>
      <c r="L833" s="134"/>
      <c r="M833" s="147"/>
      <c r="N833" s="148"/>
    </row>
    <row r="834" spans="1:14" ht="30" customHeight="1">
      <c r="A834" s="116">
        <v>833</v>
      </c>
      <c r="B834" s="137" t="s">
        <v>1563</v>
      </c>
      <c r="C834" s="150" t="s">
        <v>1562</v>
      </c>
      <c r="F834" s="134">
        <v>1</v>
      </c>
      <c r="G834" s="134" t="s">
        <v>27</v>
      </c>
      <c r="H834" s="84" t="s">
        <v>1579</v>
      </c>
      <c r="I834" s="145"/>
      <c r="J834" s="137"/>
      <c r="K834" s="134"/>
      <c r="L834" s="134"/>
      <c r="M834" s="147"/>
      <c r="N834" s="148"/>
    </row>
    <row r="835" spans="1:14" ht="30" customHeight="1">
      <c r="A835" s="116">
        <v>834</v>
      </c>
      <c r="B835" s="137" t="s">
        <v>1565</v>
      </c>
      <c r="C835" s="150" t="s">
        <v>1564</v>
      </c>
      <c r="F835" s="134">
        <v>1</v>
      </c>
      <c r="G835" s="134" t="s">
        <v>27</v>
      </c>
      <c r="H835" s="135" t="s">
        <v>1580</v>
      </c>
      <c r="I835" s="145"/>
      <c r="J835" s="137"/>
      <c r="K835" s="134"/>
      <c r="L835" s="134"/>
      <c r="M835" s="147"/>
      <c r="N835" s="148"/>
    </row>
    <row r="836" spans="1:14" ht="30" customHeight="1">
      <c r="A836" s="116">
        <v>835</v>
      </c>
      <c r="B836" s="137" t="s">
        <v>1567</v>
      </c>
      <c r="C836" s="150" t="s">
        <v>1566</v>
      </c>
      <c r="E836" s="136">
        <v>1</v>
      </c>
      <c r="F836" s="134"/>
      <c r="G836" s="134"/>
      <c r="H836" s="84"/>
      <c r="I836" s="145"/>
      <c r="J836" s="137"/>
      <c r="K836" s="134"/>
      <c r="L836" s="134"/>
      <c r="M836" s="147"/>
      <c r="N836" s="148"/>
    </row>
    <row r="837" spans="1:14" ht="30" customHeight="1">
      <c r="A837" s="116">
        <v>836</v>
      </c>
      <c r="B837" s="137" t="s">
        <v>1569</v>
      </c>
      <c r="C837" s="150" t="s">
        <v>1568</v>
      </c>
      <c r="F837" s="134">
        <v>1</v>
      </c>
      <c r="G837" s="134" t="s">
        <v>27</v>
      </c>
      <c r="H837" s="135" t="s">
        <v>1581</v>
      </c>
      <c r="I837" s="145"/>
      <c r="J837" s="137"/>
      <c r="K837" s="134"/>
      <c r="L837" s="134"/>
      <c r="M837" s="147"/>
      <c r="N837" s="148"/>
    </row>
    <row r="838" spans="1:14" ht="30" customHeight="1">
      <c r="A838" s="116">
        <v>837</v>
      </c>
      <c r="B838" s="137" t="s">
        <v>1586</v>
      </c>
      <c r="C838" s="150" t="s">
        <v>1585</v>
      </c>
      <c r="F838" s="134">
        <v>1</v>
      </c>
      <c r="G838" s="134" t="s">
        <v>27</v>
      </c>
      <c r="H838" s="135" t="s">
        <v>1591</v>
      </c>
      <c r="I838" s="145"/>
      <c r="J838" s="137"/>
      <c r="K838" s="134"/>
      <c r="L838" s="134"/>
      <c r="M838" s="147"/>
      <c r="N838" s="148"/>
    </row>
    <row r="839" spans="1:14" ht="30" customHeight="1">
      <c r="A839" s="116">
        <v>838</v>
      </c>
      <c r="B839" s="137" t="s">
        <v>1571</v>
      </c>
      <c r="C839" s="150" t="s">
        <v>1570</v>
      </c>
      <c r="F839" s="134">
        <v>1</v>
      </c>
      <c r="G839" s="134" t="s">
        <v>27</v>
      </c>
      <c r="H839" s="135" t="s">
        <v>1582</v>
      </c>
      <c r="I839" s="145"/>
      <c r="J839" s="137"/>
      <c r="K839" s="134"/>
      <c r="L839" s="134"/>
      <c r="M839" s="147"/>
      <c r="N839" s="148"/>
    </row>
    <row r="840" spans="1:14" ht="30" customHeight="1">
      <c r="A840" s="116">
        <v>839</v>
      </c>
      <c r="B840" s="136" t="s">
        <v>1589</v>
      </c>
      <c r="C840" s="150" t="s">
        <v>1588</v>
      </c>
      <c r="F840" s="134">
        <v>1</v>
      </c>
      <c r="G840" s="134" t="s">
        <v>27</v>
      </c>
      <c r="H840" s="84" t="s">
        <v>1590</v>
      </c>
      <c r="I840" s="145"/>
      <c r="J840" s="137"/>
      <c r="K840" s="134"/>
      <c r="L840" s="134"/>
      <c r="M840" s="147"/>
      <c r="N840" s="148"/>
    </row>
    <row r="841" spans="1:14" ht="30" customHeight="1">
      <c r="A841" s="116">
        <v>840</v>
      </c>
      <c r="B841" s="137" t="s">
        <v>1573</v>
      </c>
      <c r="C841" s="150" t="s">
        <v>1572</v>
      </c>
      <c r="F841" s="134">
        <v>1</v>
      </c>
      <c r="G841" s="134" t="s">
        <v>27</v>
      </c>
      <c r="H841" s="84" t="s">
        <v>1583</v>
      </c>
      <c r="I841" s="145"/>
      <c r="J841" s="137"/>
      <c r="K841" s="134"/>
      <c r="L841" s="134"/>
      <c r="M841" s="147"/>
      <c r="N841" s="148"/>
    </row>
    <row r="842" spans="1:14" ht="30" customHeight="1">
      <c r="A842" s="116">
        <v>841</v>
      </c>
      <c r="B842" s="137" t="s">
        <v>1575</v>
      </c>
      <c r="C842" s="150" t="s">
        <v>1574</v>
      </c>
      <c r="F842" s="134">
        <v>1</v>
      </c>
      <c r="G842" s="134" t="s">
        <v>27</v>
      </c>
      <c r="H842" s="84" t="s">
        <v>1584</v>
      </c>
      <c r="I842" s="145"/>
      <c r="J842" s="137"/>
      <c r="K842" s="134"/>
      <c r="L842" s="134"/>
      <c r="M842" s="147"/>
      <c r="N842" s="148"/>
    </row>
    <row r="843" spans="1:14" ht="30" customHeight="1">
      <c r="A843" s="116">
        <v>842</v>
      </c>
      <c r="B843" s="137" t="s">
        <v>1577</v>
      </c>
      <c r="C843" s="150" t="s">
        <v>1576</v>
      </c>
      <c r="F843" s="134">
        <v>1</v>
      </c>
      <c r="G843" s="134" t="s">
        <v>27</v>
      </c>
      <c r="H843" s="135" t="s">
        <v>1587</v>
      </c>
      <c r="I843" s="145"/>
      <c r="J843" s="137"/>
      <c r="K843" s="134"/>
      <c r="L843" s="134"/>
      <c r="M843" s="147"/>
      <c r="N843" s="148"/>
    </row>
    <row r="844" spans="1:14" ht="30" customHeight="1">
      <c r="A844" s="151"/>
      <c r="B844" s="145"/>
      <c r="E844" s="137"/>
      <c r="F844" s="134"/>
      <c r="G844" s="134"/>
      <c r="H844" s="84"/>
      <c r="I844" s="145"/>
      <c r="J844" s="137"/>
      <c r="K844" s="134"/>
      <c r="L844" s="134"/>
      <c r="M844" s="147"/>
      <c r="N844" s="148"/>
    </row>
    <row r="845" spans="1:14" ht="30" customHeight="1">
      <c r="A845" s="151"/>
      <c r="B845" s="145"/>
      <c r="E845" s="137"/>
      <c r="F845" s="134"/>
      <c r="G845" s="134"/>
      <c r="H845" s="135"/>
      <c r="I845" s="145"/>
      <c r="J845" s="137"/>
      <c r="K845" s="134"/>
      <c r="L845" s="134"/>
      <c r="M845" s="147"/>
      <c r="N845" s="148"/>
    </row>
    <row r="846" spans="1:14" ht="30" customHeight="1">
      <c r="A846" s="151"/>
      <c r="B846" s="146"/>
      <c r="E846" s="137"/>
      <c r="F846" s="134"/>
      <c r="G846" s="134"/>
      <c r="H846" s="135"/>
      <c r="I846" s="145"/>
      <c r="J846" s="137"/>
      <c r="K846" s="134"/>
      <c r="L846" s="134"/>
      <c r="M846" s="147"/>
      <c r="N846" s="148"/>
    </row>
    <row r="847" spans="1:14" ht="30" customHeight="1">
      <c r="A847" s="151"/>
      <c r="B847" s="145"/>
      <c r="F847" s="134"/>
      <c r="G847" s="134"/>
      <c r="H847" s="135"/>
      <c r="I847" s="145"/>
      <c r="J847" s="137"/>
      <c r="K847" s="134"/>
      <c r="L847" s="134"/>
      <c r="M847" s="147"/>
      <c r="N847" s="148"/>
    </row>
    <row r="848" spans="1:14" ht="30" customHeight="1">
      <c r="A848" s="151"/>
      <c r="B848" s="145"/>
      <c r="E848" s="137"/>
      <c r="F848" s="134"/>
      <c r="G848" s="134"/>
      <c r="H848" s="84"/>
      <c r="I848" s="145"/>
      <c r="J848" s="137"/>
      <c r="K848" s="134"/>
      <c r="L848" s="134"/>
      <c r="M848" s="147"/>
      <c r="N848" s="148"/>
    </row>
    <row r="849" spans="1:14" ht="30" customHeight="1">
      <c r="A849" s="151"/>
      <c r="B849" s="145"/>
      <c r="E849" s="137"/>
      <c r="F849" s="134"/>
      <c r="G849" s="134"/>
      <c r="H849" s="84"/>
      <c r="I849" s="145"/>
      <c r="J849" s="137"/>
      <c r="K849" s="134"/>
      <c r="L849" s="134"/>
      <c r="M849" s="147"/>
      <c r="N849" s="148"/>
    </row>
    <row r="850" spans="1:14" ht="30" customHeight="1">
      <c r="A850" s="151"/>
      <c r="B850" s="145"/>
      <c r="E850" s="137"/>
      <c r="F850" s="134"/>
      <c r="G850" s="134"/>
      <c r="H850" s="84"/>
      <c r="I850" s="145"/>
      <c r="J850" s="137"/>
      <c r="K850" s="134"/>
      <c r="L850" s="134"/>
      <c r="M850" s="147"/>
      <c r="N850" s="148"/>
    </row>
    <row r="851" spans="1:14" ht="30" customHeight="1">
      <c r="A851" s="151"/>
      <c r="B851" s="145"/>
      <c r="E851" s="137"/>
      <c r="F851" s="134"/>
      <c r="G851" s="134"/>
      <c r="H851" s="135"/>
      <c r="I851" s="145"/>
      <c r="J851" s="137"/>
      <c r="K851" s="134"/>
      <c r="L851" s="134"/>
      <c r="M851" s="147"/>
      <c r="N851" s="148"/>
    </row>
    <row r="852" spans="1:14" ht="30" customHeight="1">
      <c r="A852" s="151"/>
      <c r="B852" s="145"/>
      <c r="E852" s="137"/>
      <c r="F852" s="134"/>
      <c r="G852" s="134"/>
      <c r="H852" s="84"/>
      <c r="I852" s="145"/>
      <c r="J852" s="137"/>
      <c r="K852" s="134"/>
      <c r="L852" s="134"/>
      <c r="M852" s="147"/>
      <c r="N852" s="148"/>
    </row>
    <row r="853" spans="1:14" ht="30" customHeight="1">
      <c r="A853" s="151"/>
      <c r="B853" s="145"/>
      <c r="E853" s="137"/>
      <c r="F853" s="134"/>
      <c r="G853" s="134"/>
      <c r="H853" s="135"/>
      <c r="I853" s="145"/>
      <c r="J853" s="137"/>
      <c r="K853" s="134"/>
      <c r="L853" s="134"/>
      <c r="M853" s="147"/>
      <c r="N853" s="148"/>
    </row>
    <row r="854" spans="1:14" ht="30" customHeight="1">
      <c r="A854" s="151"/>
      <c r="B854" s="145"/>
      <c r="E854" s="137"/>
      <c r="F854" s="134"/>
      <c r="G854" s="134"/>
      <c r="H854" s="135"/>
      <c r="I854" s="145"/>
      <c r="J854" s="137"/>
      <c r="K854" s="134"/>
      <c r="L854" s="134"/>
      <c r="M854" s="147"/>
      <c r="N854" s="148"/>
    </row>
    <row r="855" spans="1:14" ht="30" customHeight="1">
      <c r="A855" s="151"/>
      <c r="B855" s="145"/>
      <c r="E855" s="137"/>
      <c r="F855" s="134"/>
      <c r="G855" s="134"/>
      <c r="H855" s="135"/>
      <c r="I855" s="145"/>
      <c r="J855" s="137"/>
      <c r="K855" s="134"/>
      <c r="L855" s="134"/>
      <c r="M855" s="147"/>
      <c r="N855" s="148"/>
    </row>
    <row r="856" spans="1:14" ht="30" customHeight="1">
      <c r="A856" s="151"/>
      <c r="B856" s="145"/>
      <c r="E856" s="137"/>
      <c r="F856" s="134"/>
      <c r="G856" s="134"/>
      <c r="H856" s="84"/>
      <c r="I856" s="145"/>
      <c r="J856" s="137"/>
      <c r="K856" s="134"/>
      <c r="L856" s="134"/>
      <c r="M856" s="147"/>
      <c r="N856" s="148"/>
    </row>
    <row r="857" spans="1:14" ht="30" customHeight="1">
      <c r="A857" s="151"/>
      <c r="B857" s="145"/>
      <c r="E857" s="137"/>
      <c r="F857" s="134"/>
      <c r="G857" s="134"/>
      <c r="H857" s="84"/>
      <c r="I857" s="145"/>
      <c r="J857" s="137"/>
      <c r="K857" s="134"/>
      <c r="L857" s="134"/>
      <c r="M857" s="147"/>
      <c r="N857" s="148"/>
    </row>
    <row r="858" spans="1:14" ht="30" customHeight="1">
      <c r="A858" s="151"/>
      <c r="B858" s="145"/>
      <c r="E858" s="137"/>
      <c r="F858" s="134"/>
      <c r="G858" s="134"/>
      <c r="H858" s="84"/>
      <c r="I858" s="145"/>
      <c r="J858" s="137"/>
      <c r="K858" s="134"/>
      <c r="L858" s="134"/>
      <c r="M858" s="147"/>
      <c r="N858" s="148"/>
    </row>
    <row r="859" spans="1:14" ht="30" customHeight="1">
      <c r="A859" s="151"/>
      <c r="B859" s="145"/>
      <c r="E859" s="137"/>
      <c r="F859" s="134"/>
      <c r="G859" s="134"/>
      <c r="H859" s="135"/>
      <c r="I859" s="145"/>
      <c r="J859" s="137"/>
      <c r="K859" s="134"/>
      <c r="L859" s="134"/>
      <c r="M859" s="147"/>
      <c r="N859" s="148"/>
    </row>
    <row r="860" spans="1:14" ht="30" customHeight="1">
      <c r="A860" s="151"/>
      <c r="B860" s="145"/>
      <c r="E860" s="137"/>
      <c r="F860" s="134"/>
      <c r="G860" s="134"/>
      <c r="H860" s="84"/>
      <c r="I860" s="145"/>
      <c r="J860" s="137"/>
      <c r="K860" s="134"/>
      <c r="L860" s="134"/>
      <c r="M860" s="147"/>
      <c r="N860" s="148"/>
    </row>
    <row r="861" spans="1:14" ht="30" customHeight="1">
      <c r="A861" s="151"/>
      <c r="B861" s="145"/>
      <c r="E861" s="137"/>
      <c r="F861" s="134"/>
      <c r="G861" s="134"/>
      <c r="H861" s="135"/>
      <c r="I861" s="145"/>
      <c r="J861" s="137"/>
      <c r="K861" s="134"/>
      <c r="L861" s="134"/>
      <c r="M861" s="147"/>
      <c r="N861" s="148"/>
    </row>
    <row r="862" spans="1:14" ht="30" customHeight="1">
      <c r="A862" s="151"/>
      <c r="B862" s="145"/>
      <c r="E862" s="137"/>
      <c r="F862" s="134"/>
      <c r="G862" s="134"/>
      <c r="H862" s="135"/>
      <c r="I862" s="145"/>
      <c r="J862" s="137"/>
      <c r="K862" s="134"/>
      <c r="L862" s="134"/>
      <c r="M862" s="147"/>
      <c r="N862" s="148"/>
    </row>
    <row r="863" spans="1:14" ht="30" customHeight="1">
      <c r="A863" s="151"/>
      <c r="B863" s="145"/>
      <c r="E863" s="137"/>
      <c r="F863" s="134"/>
      <c r="G863" s="134"/>
      <c r="H863" s="135"/>
      <c r="I863" s="145"/>
      <c r="J863" s="137"/>
      <c r="K863" s="134"/>
      <c r="L863" s="134"/>
      <c r="M863" s="147"/>
      <c r="N863" s="148"/>
    </row>
    <row r="864" spans="1:14" ht="30" customHeight="1">
      <c r="A864" s="151"/>
      <c r="B864" s="145"/>
      <c r="E864" s="137"/>
      <c r="F864" s="134"/>
      <c r="G864" s="134"/>
      <c r="H864" s="84"/>
      <c r="I864" s="145"/>
      <c r="J864" s="137"/>
      <c r="K864" s="134"/>
      <c r="L864" s="134"/>
      <c r="M864" s="147"/>
      <c r="N864" s="148"/>
    </row>
    <row r="865" spans="1:14" ht="30" customHeight="1">
      <c r="A865" s="151"/>
      <c r="B865" s="145"/>
      <c r="E865" s="137"/>
      <c r="F865" s="134"/>
      <c r="G865" s="134"/>
      <c r="H865" s="84"/>
      <c r="I865" s="145"/>
      <c r="J865" s="137"/>
      <c r="K865" s="134"/>
      <c r="L865" s="134"/>
      <c r="M865" s="147"/>
      <c r="N865" s="148"/>
    </row>
    <row r="866" spans="1:14" ht="30" customHeight="1">
      <c r="A866" s="151"/>
      <c r="B866" s="145"/>
      <c r="E866" s="137"/>
      <c r="F866" s="134"/>
      <c r="G866" s="134"/>
      <c r="H866" s="84"/>
      <c r="I866" s="145"/>
      <c r="J866" s="137"/>
      <c r="K866" s="134"/>
      <c r="L866" s="134"/>
      <c r="M866" s="147"/>
      <c r="N866" s="148"/>
    </row>
    <row r="867" spans="1:14" ht="30" customHeight="1">
      <c r="A867" s="151"/>
      <c r="B867" s="145"/>
      <c r="E867" s="137"/>
      <c r="F867" s="134"/>
      <c r="G867" s="134"/>
      <c r="H867" s="135"/>
      <c r="I867" s="145"/>
      <c r="J867" s="137"/>
      <c r="K867" s="134"/>
      <c r="L867" s="134"/>
      <c r="M867" s="147"/>
      <c r="N867" s="148"/>
    </row>
    <row r="868" spans="1:14" ht="30" customHeight="1">
      <c r="A868" s="151"/>
      <c r="B868" s="145"/>
      <c r="E868" s="137"/>
      <c r="F868" s="134"/>
      <c r="G868" s="134"/>
      <c r="H868" s="84"/>
      <c r="I868" s="145"/>
      <c r="J868" s="137"/>
      <c r="K868" s="134"/>
      <c r="L868" s="134"/>
      <c r="M868" s="147"/>
      <c r="N868" s="148"/>
    </row>
    <row r="869" spans="1:14" ht="30" customHeight="1">
      <c r="A869" s="151"/>
      <c r="B869" s="145"/>
      <c r="E869" s="137"/>
      <c r="F869" s="134"/>
      <c r="G869" s="134"/>
      <c r="H869" s="135"/>
      <c r="I869" s="145"/>
      <c r="J869" s="137"/>
      <c r="K869" s="134"/>
      <c r="L869" s="134"/>
      <c r="M869" s="147"/>
      <c r="N869" s="148"/>
    </row>
    <row r="870" spans="1:14" ht="30" customHeight="1">
      <c r="A870" s="151"/>
      <c r="B870" s="145"/>
      <c r="E870" s="137"/>
      <c r="F870" s="134"/>
      <c r="G870" s="134"/>
      <c r="H870" s="135"/>
      <c r="I870" s="145"/>
      <c r="J870" s="137"/>
      <c r="K870" s="134"/>
      <c r="L870" s="134"/>
      <c r="M870" s="147"/>
      <c r="N870" s="148"/>
    </row>
    <row r="871" spans="1:14" ht="30" customHeight="1">
      <c r="A871" s="151"/>
      <c r="B871" s="145"/>
      <c r="E871" s="137"/>
      <c r="F871" s="134"/>
      <c r="G871" s="134"/>
      <c r="H871" s="135"/>
      <c r="I871" s="145"/>
      <c r="J871" s="137"/>
      <c r="K871" s="134"/>
      <c r="L871" s="134"/>
      <c r="M871" s="147"/>
      <c r="N871" s="148"/>
    </row>
    <row r="872" spans="1:14" ht="30" customHeight="1">
      <c r="A872" s="151"/>
      <c r="B872" s="145"/>
      <c r="E872" s="137"/>
      <c r="F872" s="134"/>
      <c r="G872" s="134"/>
      <c r="H872" s="84"/>
      <c r="I872" s="145"/>
      <c r="J872" s="137"/>
      <c r="K872" s="134"/>
      <c r="L872" s="134"/>
      <c r="M872" s="147"/>
      <c r="N872" s="148"/>
    </row>
    <row r="873" spans="1:14" ht="30" customHeight="1">
      <c r="A873" s="151"/>
      <c r="B873" s="145"/>
      <c r="E873" s="137"/>
      <c r="F873" s="134"/>
      <c r="G873" s="134"/>
      <c r="H873" s="84"/>
      <c r="I873" s="145"/>
      <c r="J873" s="137"/>
      <c r="K873" s="134"/>
      <c r="L873" s="134"/>
      <c r="M873" s="147"/>
      <c r="N873" s="148"/>
    </row>
    <row r="874" spans="1:14" ht="30" customHeight="1">
      <c r="A874" s="151"/>
      <c r="B874" s="145"/>
      <c r="E874" s="137"/>
      <c r="F874" s="134"/>
      <c r="G874" s="134"/>
      <c r="H874" s="84"/>
      <c r="I874" s="145"/>
      <c r="J874" s="137"/>
      <c r="K874" s="134"/>
      <c r="L874" s="134"/>
      <c r="M874" s="147"/>
      <c r="N874" s="148"/>
    </row>
    <row r="875" spans="1:14" ht="30" customHeight="1">
      <c r="A875" s="151"/>
      <c r="B875" s="145"/>
      <c r="E875" s="137"/>
      <c r="F875" s="134"/>
      <c r="G875" s="134"/>
      <c r="H875" s="135"/>
      <c r="I875" s="145"/>
      <c r="J875" s="137"/>
      <c r="K875" s="134"/>
      <c r="L875" s="134"/>
      <c r="M875" s="147"/>
      <c r="N875" s="148"/>
    </row>
    <row r="876" spans="1:14" ht="30" customHeight="1">
      <c r="A876" s="151"/>
      <c r="B876" s="145"/>
      <c r="E876" s="137"/>
      <c r="F876" s="134"/>
      <c r="G876" s="134"/>
      <c r="H876" s="84"/>
      <c r="I876" s="145"/>
      <c r="J876" s="137"/>
      <c r="K876" s="134"/>
      <c r="L876" s="134"/>
      <c r="M876" s="147"/>
      <c r="N876" s="148"/>
    </row>
    <row r="877" spans="1:14" ht="30" customHeight="1">
      <c r="A877" s="151"/>
      <c r="B877" s="145"/>
      <c r="E877" s="137"/>
      <c r="F877" s="134"/>
      <c r="G877" s="134"/>
      <c r="H877" s="135"/>
      <c r="I877" s="145"/>
      <c r="J877" s="137"/>
      <c r="K877" s="134"/>
      <c r="L877" s="134"/>
      <c r="M877" s="147"/>
      <c r="N877" s="148"/>
    </row>
    <row r="878" spans="1:14" ht="30" customHeight="1">
      <c r="A878" s="151"/>
      <c r="B878" s="145"/>
      <c r="E878" s="137"/>
      <c r="F878" s="134"/>
      <c r="G878" s="134"/>
      <c r="H878" s="135"/>
      <c r="I878" s="145"/>
      <c r="J878" s="137"/>
      <c r="K878" s="134"/>
      <c r="L878" s="134"/>
      <c r="M878" s="147"/>
      <c r="N878" s="148"/>
    </row>
    <row r="879" spans="1:14" ht="30" customHeight="1">
      <c r="A879" s="151"/>
      <c r="B879" s="145"/>
      <c r="E879" s="137"/>
      <c r="F879" s="134"/>
      <c r="G879" s="134"/>
      <c r="H879" s="135"/>
      <c r="I879" s="145"/>
      <c r="J879" s="137"/>
      <c r="K879" s="134"/>
      <c r="L879" s="134"/>
      <c r="M879" s="147"/>
      <c r="N879" s="148"/>
    </row>
    <row r="880" spans="1:14" ht="30" customHeight="1">
      <c r="A880" s="151"/>
      <c r="B880" s="145"/>
      <c r="E880" s="137"/>
      <c r="F880" s="134"/>
      <c r="G880" s="134"/>
      <c r="H880" s="84"/>
      <c r="I880" s="145"/>
      <c r="J880" s="137"/>
      <c r="K880" s="134"/>
      <c r="L880" s="134"/>
      <c r="M880" s="147"/>
      <c r="N880" s="148"/>
    </row>
    <row r="881" spans="1:14" ht="30" customHeight="1">
      <c r="A881" s="151"/>
      <c r="B881" s="145"/>
      <c r="E881" s="137"/>
      <c r="F881" s="134"/>
      <c r="G881" s="134"/>
      <c r="H881" s="84"/>
      <c r="I881" s="145"/>
      <c r="J881" s="137"/>
      <c r="K881" s="134"/>
      <c r="L881" s="134"/>
      <c r="M881" s="147"/>
      <c r="N881" s="148"/>
    </row>
    <row r="882" spans="1:14" ht="30" customHeight="1">
      <c r="A882" s="151"/>
      <c r="B882" s="145"/>
      <c r="E882" s="137"/>
      <c r="F882" s="134"/>
      <c r="G882" s="134"/>
      <c r="H882" s="84"/>
      <c r="I882" s="145"/>
      <c r="J882" s="137"/>
      <c r="K882" s="134"/>
      <c r="L882" s="134"/>
      <c r="M882" s="147"/>
      <c r="N882" s="148"/>
    </row>
    <row r="883" spans="1:14" ht="30" customHeight="1">
      <c r="A883" s="151"/>
      <c r="B883" s="145"/>
      <c r="E883" s="137"/>
      <c r="F883" s="134"/>
      <c r="G883" s="134"/>
      <c r="H883" s="135"/>
      <c r="I883" s="145"/>
      <c r="J883" s="137"/>
      <c r="K883" s="134"/>
      <c r="L883" s="134"/>
      <c r="M883" s="147"/>
      <c r="N883" s="148"/>
    </row>
    <row r="884" spans="1:14" ht="30" customHeight="1">
      <c r="A884" s="151"/>
      <c r="B884" s="145"/>
      <c r="E884" s="137"/>
      <c r="F884" s="134"/>
      <c r="G884" s="134"/>
      <c r="H884" s="84"/>
      <c r="I884" s="145"/>
      <c r="J884" s="137"/>
      <c r="K884" s="134"/>
      <c r="L884" s="134"/>
      <c r="M884" s="147"/>
      <c r="N884" s="148"/>
    </row>
    <row r="885" spans="1:14" ht="30" customHeight="1">
      <c r="A885" s="151"/>
      <c r="B885" s="145"/>
      <c r="E885" s="137"/>
      <c r="F885" s="134"/>
      <c r="G885" s="134"/>
      <c r="H885" s="135"/>
      <c r="I885" s="145"/>
      <c r="J885" s="137"/>
      <c r="K885" s="134"/>
      <c r="L885" s="134"/>
      <c r="M885" s="147"/>
      <c r="N885" s="148"/>
    </row>
    <row r="886" spans="1:14" ht="30" customHeight="1">
      <c r="A886" s="151"/>
      <c r="B886" s="145"/>
      <c r="E886" s="137"/>
      <c r="F886" s="134"/>
      <c r="G886" s="134"/>
      <c r="H886" s="135"/>
      <c r="I886" s="145"/>
      <c r="J886" s="137"/>
      <c r="K886" s="134"/>
      <c r="L886" s="134"/>
      <c r="M886" s="147"/>
      <c r="N886" s="148"/>
    </row>
    <row r="887" spans="1:14" ht="30" customHeight="1">
      <c r="A887" s="151"/>
      <c r="B887" s="145"/>
      <c r="E887" s="137"/>
      <c r="F887" s="134"/>
      <c r="G887" s="134"/>
      <c r="H887" s="135"/>
      <c r="I887" s="145"/>
      <c r="J887" s="137"/>
      <c r="K887" s="134"/>
      <c r="L887" s="134"/>
      <c r="M887" s="147"/>
      <c r="N887" s="148"/>
    </row>
    <row r="888" spans="1:14" ht="30" customHeight="1">
      <c r="A888" s="151"/>
      <c r="B888" s="145"/>
      <c r="E888" s="137"/>
      <c r="F888" s="134"/>
      <c r="G888" s="134"/>
      <c r="H888" s="84"/>
      <c r="I888" s="145"/>
      <c r="J888" s="137"/>
      <c r="K888" s="134"/>
      <c r="L888" s="134"/>
      <c r="M888" s="147"/>
      <c r="N888" s="148"/>
    </row>
    <row r="889" spans="1:14" ht="30" customHeight="1">
      <c r="A889" s="151"/>
      <c r="B889" s="145"/>
      <c r="E889" s="137"/>
      <c r="F889" s="134"/>
      <c r="G889" s="134"/>
      <c r="H889" s="84"/>
      <c r="I889" s="145"/>
      <c r="J889" s="137"/>
      <c r="K889" s="134"/>
      <c r="L889" s="134"/>
      <c r="M889" s="147"/>
      <c r="N889" s="148"/>
    </row>
    <row r="890" spans="1:14" ht="30" customHeight="1">
      <c r="A890" s="151"/>
      <c r="B890" s="145"/>
      <c r="E890" s="137"/>
      <c r="F890" s="134"/>
      <c r="G890" s="134"/>
      <c r="H890" s="84"/>
      <c r="I890" s="145"/>
      <c r="J890" s="137"/>
      <c r="K890" s="134"/>
      <c r="L890" s="134"/>
      <c r="M890" s="147"/>
      <c r="N890" s="148"/>
    </row>
    <row r="891" spans="1:14" ht="30" customHeight="1">
      <c r="A891" s="151"/>
      <c r="B891" s="145"/>
      <c r="E891" s="137"/>
      <c r="F891" s="134"/>
      <c r="G891" s="134"/>
      <c r="H891" s="135"/>
      <c r="I891" s="145"/>
      <c r="J891" s="137"/>
      <c r="K891" s="134"/>
      <c r="L891" s="134"/>
      <c r="M891" s="147"/>
      <c r="N891" s="148"/>
    </row>
    <row r="892" spans="1:14" ht="30" customHeight="1">
      <c r="A892" s="151"/>
      <c r="B892" s="145"/>
      <c r="E892" s="137"/>
      <c r="F892" s="134"/>
      <c r="G892" s="134"/>
      <c r="H892" s="84"/>
      <c r="I892" s="145"/>
      <c r="J892" s="137"/>
      <c r="K892" s="134"/>
      <c r="L892" s="134"/>
      <c r="M892" s="147"/>
      <c r="N892" s="148"/>
    </row>
    <row r="893" spans="1:14" ht="30" customHeight="1">
      <c r="A893" s="151"/>
      <c r="B893" s="145"/>
      <c r="E893" s="137"/>
      <c r="F893" s="134"/>
      <c r="G893" s="134"/>
      <c r="H893" s="135"/>
      <c r="I893" s="145"/>
      <c r="J893" s="137"/>
      <c r="K893" s="134"/>
      <c r="L893" s="134"/>
      <c r="M893" s="147"/>
      <c r="N893" s="148"/>
    </row>
    <row r="894" spans="1:14" ht="30" customHeight="1">
      <c r="A894" s="151"/>
      <c r="B894" s="145"/>
      <c r="E894" s="137"/>
      <c r="F894" s="134"/>
      <c r="G894" s="134"/>
      <c r="H894" s="135"/>
      <c r="I894" s="145"/>
      <c r="J894" s="137"/>
      <c r="K894" s="134"/>
      <c r="L894" s="134"/>
      <c r="M894" s="147"/>
      <c r="N894" s="148"/>
    </row>
    <row r="895" spans="1:14" ht="30" customHeight="1">
      <c r="A895" s="151"/>
      <c r="B895" s="145"/>
      <c r="E895" s="137"/>
      <c r="F895" s="134"/>
      <c r="G895" s="134"/>
      <c r="H895" s="135"/>
      <c r="I895" s="145"/>
      <c r="J895" s="137"/>
      <c r="K895" s="134"/>
      <c r="L895" s="134"/>
      <c r="M895" s="147"/>
      <c r="N895" s="148"/>
    </row>
    <row r="896" spans="1:14" ht="30" customHeight="1">
      <c r="A896" s="151"/>
      <c r="B896" s="145"/>
      <c r="E896" s="137"/>
      <c r="F896" s="134"/>
      <c r="G896" s="134"/>
      <c r="H896" s="84"/>
      <c r="I896" s="145"/>
      <c r="J896" s="137"/>
      <c r="K896" s="134"/>
      <c r="L896" s="134"/>
      <c r="M896" s="147"/>
      <c r="N896" s="148"/>
    </row>
    <row r="897" spans="1:14" ht="30" customHeight="1">
      <c r="A897" s="151"/>
      <c r="B897" s="145"/>
      <c r="E897" s="137"/>
      <c r="F897" s="134"/>
      <c r="G897" s="134"/>
      <c r="H897" s="84"/>
      <c r="I897" s="145"/>
      <c r="J897" s="137"/>
      <c r="K897" s="134"/>
      <c r="L897" s="134"/>
      <c r="M897" s="147"/>
      <c r="N897" s="148"/>
    </row>
    <row r="898" spans="1:14" ht="30" customHeight="1">
      <c r="A898" s="151"/>
      <c r="B898" s="145"/>
      <c r="E898" s="137"/>
      <c r="F898" s="134"/>
      <c r="G898" s="134"/>
      <c r="H898" s="84"/>
      <c r="I898" s="145"/>
      <c r="J898" s="137"/>
      <c r="K898" s="134"/>
      <c r="L898" s="134"/>
      <c r="M898" s="147"/>
      <c r="N898" s="148"/>
    </row>
    <row r="899" spans="1:14" ht="30" customHeight="1">
      <c r="A899" s="151"/>
      <c r="B899" s="145"/>
      <c r="E899" s="137"/>
      <c r="F899" s="134"/>
      <c r="G899" s="134"/>
      <c r="H899" s="135"/>
      <c r="I899" s="145"/>
      <c r="J899" s="137"/>
      <c r="K899" s="134"/>
      <c r="L899" s="134"/>
      <c r="M899" s="147"/>
      <c r="N899" s="148"/>
    </row>
    <row r="900" spans="1:14" ht="30" customHeight="1">
      <c r="A900" s="151"/>
      <c r="B900" s="145"/>
      <c r="E900" s="137"/>
      <c r="F900" s="134"/>
      <c r="G900" s="134"/>
      <c r="H900" s="84"/>
      <c r="I900" s="145"/>
      <c r="J900" s="137"/>
      <c r="K900" s="134"/>
      <c r="L900" s="134"/>
      <c r="M900" s="147"/>
      <c r="N900" s="148"/>
    </row>
    <row r="901" spans="1:14" ht="30" customHeight="1">
      <c r="A901" s="151"/>
      <c r="B901" s="145"/>
      <c r="E901" s="137"/>
      <c r="F901" s="134"/>
      <c r="G901" s="134"/>
      <c r="H901" s="135"/>
      <c r="I901" s="145"/>
      <c r="J901" s="137"/>
      <c r="K901" s="134"/>
      <c r="L901" s="134"/>
      <c r="M901" s="147"/>
      <c r="N901" s="148"/>
    </row>
    <row r="902" spans="1:14" ht="30" customHeight="1">
      <c r="A902" s="151"/>
      <c r="B902" s="145"/>
      <c r="E902" s="137"/>
      <c r="F902" s="134"/>
      <c r="G902" s="134"/>
      <c r="H902" s="135"/>
      <c r="I902" s="145"/>
      <c r="J902" s="137"/>
      <c r="K902" s="134"/>
      <c r="L902" s="134"/>
      <c r="M902" s="147"/>
      <c r="N902" s="148"/>
    </row>
    <row r="903" spans="1:14" ht="30" customHeight="1">
      <c r="A903" s="151"/>
      <c r="B903" s="145"/>
      <c r="E903" s="137"/>
      <c r="F903" s="134"/>
      <c r="G903" s="134"/>
      <c r="H903" s="135"/>
      <c r="I903" s="145"/>
      <c r="J903" s="137"/>
      <c r="K903" s="134"/>
      <c r="L903" s="134"/>
      <c r="M903" s="147"/>
      <c r="N903" s="148"/>
    </row>
    <row r="904" spans="1:14" ht="30" customHeight="1">
      <c r="A904" s="151"/>
      <c r="B904" s="145"/>
      <c r="E904" s="137"/>
      <c r="F904" s="134"/>
      <c r="G904" s="134"/>
      <c r="H904" s="84"/>
      <c r="I904" s="145"/>
      <c r="J904" s="137"/>
      <c r="K904" s="134"/>
      <c r="L904" s="134"/>
      <c r="M904" s="147"/>
      <c r="N904" s="148"/>
    </row>
    <row r="905" spans="1:14" ht="30" customHeight="1">
      <c r="A905" s="151"/>
      <c r="B905" s="145"/>
      <c r="E905" s="137"/>
      <c r="F905" s="134"/>
      <c r="G905" s="134"/>
      <c r="H905" s="84"/>
      <c r="I905" s="145"/>
      <c r="J905" s="137"/>
      <c r="K905" s="134"/>
      <c r="L905" s="134"/>
      <c r="M905" s="147"/>
      <c r="N905" s="148"/>
    </row>
    <row r="906" spans="1:14" ht="30" customHeight="1">
      <c r="A906" s="151"/>
      <c r="B906" s="145"/>
      <c r="E906" s="137"/>
      <c r="F906" s="134"/>
      <c r="G906" s="134"/>
      <c r="H906" s="84"/>
      <c r="I906" s="145"/>
      <c r="J906" s="137"/>
      <c r="K906" s="134"/>
      <c r="L906" s="134"/>
      <c r="M906" s="147"/>
      <c r="N906" s="148"/>
    </row>
    <row r="907" spans="1:14" ht="30" customHeight="1">
      <c r="A907" s="151"/>
      <c r="B907" s="145"/>
      <c r="E907" s="137"/>
      <c r="F907" s="134"/>
      <c r="G907" s="134"/>
      <c r="H907" s="135"/>
      <c r="I907" s="145"/>
      <c r="J907" s="137"/>
      <c r="K907" s="134"/>
      <c r="L907" s="134"/>
      <c r="M907" s="147"/>
      <c r="N907" s="148"/>
    </row>
    <row r="908" spans="1:14" ht="30" customHeight="1">
      <c r="A908" s="151"/>
      <c r="B908" s="145"/>
      <c r="E908" s="137"/>
      <c r="F908" s="134"/>
      <c r="G908" s="134"/>
      <c r="H908" s="84"/>
      <c r="I908" s="145"/>
      <c r="J908" s="137"/>
      <c r="K908" s="134"/>
      <c r="L908" s="134"/>
      <c r="M908" s="147"/>
      <c r="N908" s="148"/>
    </row>
    <row r="909" spans="1:14" ht="30" customHeight="1">
      <c r="A909" s="151"/>
      <c r="B909" s="145"/>
      <c r="E909" s="137"/>
      <c r="F909" s="134"/>
      <c r="G909" s="134"/>
      <c r="H909" s="135"/>
      <c r="I909" s="145"/>
      <c r="J909" s="137"/>
      <c r="K909" s="134"/>
      <c r="L909" s="134"/>
      <c r="M909" s="147"/>
      <c r="N909" s="148"/>
    </row>
    <row r="910" spans="1:14" ht="30" customHeight="1">
      <c r="A910" s="151"/>
      <c r="B910" s="145"/>
      <c r="E910" s="137"/>
      <c r="F910" s="134"/>
      <c r="G910" s="134"/>
      <c r="H910" s="135"/>
      <c r="I910" s="145"/>
      <c r="J910" s="137"/>
      <c r="K910" s="134"/>
      <c r="L910" s="134"/>
      <c r="M910" s="147"/>
      <c r="N910" s="148"/>
    </row>
    <row r="911" spans="1:14" ht="30" customHeight="1">
      <c r="A911" s="151"/>
      <c r="B911" s="145"/>
      <c r="E911" s="137"/>
      <c r="F911" s="134"/>
      <c r="G911" s="134"/>
      <c r="H911" s="135"/>
      <c r="I911" s="145"/>
      <c r="J911" s="137"/>
      <c r="K911" s="134"/>
      <c r="L911" s="134"/>
      <c r="M911" s="147"/>
      <c r="N911" s="148"/>
    </row>
    <row r="912" spans="1:14" ht="30" customHeight="1">
      <c r="A912" s="151"/>
      <c r="B912" s="145"/>
      <c r="E912" s="137"/>
      <c r="F912" s="134"/>
      <c r="G912" s="134"/>
      <c r="H912" s="84"/>
      <c r="I912" s="145"/>
      <c r="J912" s="137"/>
      <c r="K912" s="134"/>
      <c r="L912" s="134"/>
      <c r="M912" s="147"/>
      <c r="N912" s="148"/>
    </row>
    <row r="913" spans="1:14" ht="30" customHeight="1">
      <c r="A913" s="151"/>
      <c r="B913" s="145"/>
      <c r="E913" s="137"/>
      <c r="F913" s="134"/>
      <c r="G913" s="134"/>
      <c r="H913" s="84"/>
      <c r="I913" s="145"/>
      <c r="J913" s="137"/>
      <c r="K913" s="134"/>
      <c r="L913" s="134"/>
      <c r="M913" s="147"/>
      <c r="N913" s="148"/>
    </row>
    <row r="914" spans="1:14" ht="30" customHeight="1">
      <c r="A914" s="151"/>
      <c r="B914" s="145"/>
      <c r="E914" s="137"/>
      <c r="F914" s="134"/>
      <c r="G914" s="134"/>
      <c r="H914" s="84"/>
      <c r="I914" s="145"/>
      <c r="J914" s="137"/>
      <c r="K914" s="134"/>
      <c r="L914" s="134"/>
      <c r="M914" s="147"/>
      <c r="N914" s="148"/>
    </row>
    <row r="915" spans="1:14" ht="30" customHeight="1">
      <c r="A915" s="151"/>
      <c r="B915" s="145"/>
      <c r="E915" s="137"/>
      <c r="F915" s="134"/>
      <c r="G915" s="134"/>
      <c r="H915" s="135"/>
      <c r="I915" s="145"/>
      <c r="J915" s="137"/>
      <c r="K915" s="134"/>
      <c r="L915" s="134"/>
      <c r="M915" s="147"/>
      <c r="N915" s="148"/>
    </row>
    <row r="916" spans="1:14" ht="30" customHeight="1">
      <c r="A916" s="151"/>
      <c r="B916" s="145"/>
      <c r="E916" s="137"/>
      <c r="F916" s="134"/>
      <c r="G916" s="134"/>
      <c r="H916" s="84"/>
      <c r="I916" s="145"/>
      <c r="J916" s="137"/>
      <c r="K916" s="134"/>
      <c r="L916" s="134"/>
      <c r="M916" s="147"/>
      <c r="N916" s="148"/>
    </row>
    <row r="917" spans="1:14" ht="30" customHeight="1">
      <c r="A917" s="151"/>
      <c r="B917" s="145"/>
      <c r="E917" s="137"/>
      <c r="F917" s="134"/>
      <c r="G917" s="134"/>
      <c r="H917" s="135"/>
      <c r="I917" s="145"/>
      <c r="J917" s="137"/>
      <c r="K917" s="134"/>
      <c r="L917" s="134"/>
      <c r="M917" s="147"/>
      <c r="N917" s="148"/>
    </row>
    <row r="918" spans="1:14" ht="30" customHeight="1">
      <c r="A918" s="151"/>
      <c r="B918" s="145"/>
      <c r="E918" s="137"/>
      <c r="F918" s="134"/>
      <c r="G918" s="134"/>
      <c r="H918" s="135"/>
      <c r="I918" s="145"/>
      <c r="J918" s="137"/>
      <c r="K918" s="134"/>
      <c r="L918" s="134"/>
      <c r="M918" s="147"/>
      <c r="N918" s="148"/>
    </row>
    <row r="919" spans="1:14" ht="30" customHeight="1">
      <c r="A919" s="151"/>
      <c r="B919" s="145"/>
      <c r="E919" s="137"/>
      <c r="F919" s="134"/>
      <c r="G919" s="134"/>
      <c r="H919" s="135"/>
      <c r="I919" s="145"/>
      <c r="J919" s="137"/>
      <c r="K919" s="134"/>
      <c r="L919" s="134"/>
      <c r="M919" s="147"/>
      <c r="N919" s="148"/>
    </row>
    <row r="920" spans="1:14" ht="30" customHeight="1">
      <c r="A920" s="151"/>
      <c r="B920" s="145"/>
      <c r="E920" s="137"/>
      <c r="F920" s="134"/>
      <c r="G920" s="134"/>
      <c r="H920" s="84"/>
      <c r="I920" s="145"/>
      <c r="J920" s="137"/>
      <c r="K920" s="134"/>
      <c r="L920" s="134"/>
      <c r="M920" s="147"/>
      <c r="N920" s="148"/>
    </row>
    <row r="921" spans="1:14" ht="30" customHeight="1">
      <c r="A921" s="151"/>
      <c r="B921" s="145"/>
      <c r="E921" s="137"/>
      <c r="F921" s="134"/>
      <c r="G921" s="134"/>
      <c r="H921" s="84"/>
      <c r="I921" s="145"/>
      <c r="J921" s="137"/>
      <c r="K921" s="134"/>
      <c r="L921" s="134"/>
      <c r="M921" s="147"/>
      <c r="N921" s="148"/>
    </row>
    <row r="922" spans="1:14" ht="30" customHeight="1">
      <c r="A922" s="151"/>
      <c r="B922" s="145"/>
      <c r="E922" s="137"/>
      <c r="F922" s="134"/>
      <c r="G922" s="134"/>
      <c r="H922" s="84"/>
      <c r="I922" s="145"/>
      <c r="J922" s="137"/>
      <c r="K922" s="134"/>
      <c r="L922" s="134"/>
      <c r="M922" s="147"/>
      <c r="N922" s="148"/>
    </row>
    <row r="923" spans="1:14" ht="30" customHeight="1">
      <c r="A923" s="151"/>
      <c r="B923" s="145"/>
      <c r="E923" s="137"/>
      <c r="F923" s="134"/>
      <c r="G923" s="134"/>
      <c r="H923" s="135"/>
      <c r="I923" s="145"/>
      <c r="J923" s="137"/>
      <c r="K923" s="134"/>
      <c r="L923" s="134"/>
      <c r="M923" s="147"/>
      <c r="N923" s="148"/>
    </row>
    <row r="924" spans="1:14" ht="30" customHeight="1">
      <c r="A924" s="151"/>
      <c r="B924" s="145"/>
      <c r="E924" s="137"/>
      <c r="F924" s="134"/>
      <c r="G924" s="134"/>
      <c r="H924" s="84"/>
      <c r="I924" s="145"/>
      <c r="J924" s="137"/>
      <c r="K924" s="134"/>
      <c r="L924" s="134"/>
      <c r="M924" s="147"/>
      <c r="N924" s="148"/>
    </row>
    <row r="925" spans="1:14" ht="30" customHeight="1">
      <c r="A925" s="151"/>
      <c r="B925" s="145"/>
      <c r="E925" s="137"/>
      <c r="F925" s="134"/>
      <c r="G925" s="134"/>
      <c r="H925" s="135"/>
      <c r="I925" s="145"/>
      <c r="J925" s="137"/>
      <c r="K925" s="134"/>
      <c r="L925" s="134"/>
      <c r="M925" s="147"/>
      <c r="N925" s="148"/>
    </row>
    <row r="926" spans="1:14" ht="30" customHeight="1">
      <c r="A926" s="151"/>
      <c r="B926" s="145"/>
      <c r="E926" s="137"/>
      <c r="F926" s="134"/>
      <c r="G926" s="134"/>
      <c r="H926" s="135"/>
      <c r="I926" s="145"/>
      <c r="J926" s="137"/>
      <c r="K926" s="134"/>
      <c r="L926" s="134"/>
      <c r="M926" s="147"/>
      <c r="N926" s="148"/>
    </row>
    <row r="927" spans="1:14" ht="30" customHeight="1">
      <c r="A927" s="151"/>
      <c r="B927" s="145"/>
      <c r="E927" s="137"/>
      <c r="F927" s="134"/>
      <c r="G927" s="134"/>
      <c r="H927" s="135"/>
      <c r="I927" s="145"/>
      <c r="J927" s="137"/>
      <c r="K927" s="134"/>
      <c r="L927" s="134"/>
      <c r="M927" s="147"/>
      <c r="N927" s="148"/>
    </row>
    <row r="928" spans="1:14" ht="30" customHeight="1">
      <c r="A928" s="151"/>
      <c r="B928" s="145"/>
      <c r="E928" s="137"/>
      <c r="F928" s="134"/>
      <c r="G928" s="134"/>
      <c r="H928" s="84"/>
      <c r="I928" s="145"/>
      <c r="J928" s="137"/>
      <c r="K928" s="134"/>
      <c r="L928" s="134"/>
      <c r="M928" s="147"/>
      <c r="N928" s="148"/>
    </row>
    <row r="929" spans="1:14" ht="30" customHeight="1">
      <c r="A929" s="151"/>
      <c r="B929" s="145"/>
      <c r="E929" s="137"/>
      <c r="F929" s="134"/>
      <c r="G929" s="134"/>
      <c r="H929" s="84"/>
      <c r="I929" s="145"/>
      <c r="J929" s="137"/>
      <c r="K929" s="134"/>
      <c r="L929" s="134"/>
      <c r="M929" s="147"/>
      <c r="N929" s="148"/>
    </row>
    <row r="930" spans="1:14" ht="30" customHeight="1">
      <c r="A930" s="151"/>
      <c r="B930" s="145"/>
      <c r="E930" s="137"/>
      <c r="F930" s="134"/>
      <c r="G930" s="134"/>
      <c r="H930" s="84"/>
      <c r="I930" s="145"/>
      <c r="J930" s="137"/>
      <c r="K930" s="134"/>
      <c r="L930" s="134"/>
      <c r="M930" s="147"/>
      <c r="N930" s="148"/>
    </row>
    <row r="931" spans="1:14" ht="30" customHeight="1">
      <c r="A931" s="151"/>
      <c r="B931" s="145"/>
      <c r="E931" s="137"/>
      <c r="F931" s="134"/>
      <c r="G931" s="134"/>
      <c r="H931" s="135"/>
      <c r="I931" s="145"/>
      <c r="J931" s="137"/>
      <c r="K931" s="134"/>
      <c r="L931" s="134"/>
      <c r="M931" s="147"/>
      <c r="N931" s="148"/>
    </row>
    <row r="932" spans="1:14" ht="30" customHeight="1">
      <c r="A932" s="151"/>
      <c r="B932" s="145"/>
      <c r="E932" s="137"/>
      <c r="F932" s="134"/>
      <c r="G932" s="134"/>
      <c r="H932" s="84"/>
      <c r="I932" s="145"/>
      <c r="J932" s="137"/>
      <c r="K932" s="134"/>
      <c r="L932" s="134"/>
      <c r="M932" s="147"/>
      <c r="N932" s="148"/>
    </row>
    <row r="933" spans="1:14" ht="30" customHeight="1">
      <c r="A933" s="151"/>
      <c r="B933" s="145"/>
      <c r="E933" s="137"/>
      <c r="F933" s="134"/>
      <c r="G933" s="134"/>
      <c r="H933" s="135"/>
      <c r="I933" s="145"/>
      <c r="J933" s="137"/>
      <c r="K933" s="134"/>
      <c r="L933" s="134"/>
      <c r="M933" s="147"/>
      <c r="N933" s="148"/>
    </row>
    <row r="934" spans="1:14" ht="30" customHeight="1">
      <c r="A934" s="151"/>
      <c r="B934" s="145"/>
      <c r="E934" s="137"/>
      <c r="F934" s="134"/>
      <c r="G934" s="134"/>
      <c r="H934" s="135"/>
      <c r="I934" s="145"/>
      <c r="J934" s="137"/>
      <c r="K934" s="134"/>
      <c r="L934" s="134"/>
      <c r="M934" s="147"/>
      <c r="N934" s="148"/>
    </row>
    <row r="935" spans="1:14" ht="30" customHeight="1">
      <c r="A935" s="151"/>
      <c r="B935" s="145"/>
      <c r="E935" s="137"/>
      <c r="F935" s="134"/>
      <c r="G935" s="134"/>
      <c r="H935" s="135"/>
      <c r="I935" s="145"/>
      <c r="J935" s="137"/>
      <c r="K935" s="134"/>
      <c r="L935" s="134"/>
      <c r="M935" s="147"/>
      <c r="N935" s="148"/>
    </row>
    <row r="936" spans="1:14" ht="30" customHeight="1">
      <c r="A936" s="151"/>
      <c r="B936" s="145"/>
      <c r="E936" s="137"/>
      <c r="F936" s="134"/>
      <c r="G936" s="134"/>
      <c r="H936" s="84"/>
      <c r="I936" s="145"/>
      <c r="J936" s="137"/>
      <c r="K936" s="134"/>
      <c r="L936" s="134"/>
      <c r="M936" s="147"/>
      <c r="N936" s="148"/>
    </row>
    <row r="937" spans="1:14" ht="30" customHeight="1">
      <c r="A937" s="151"/>
      <c r="B937" s="145"/>
      <c r="E937" s="137"/>
      <c r="F937" s="134"/>
      <c r="G937" s="134"/>
      <c r="H937" s="84"/>
      <c r="I937" s="145"/>
      <c r="J937" s="137"/>
      <c r="K937" s="134"/>
      <c r="L937" s="134"/>
      <c r="M937" s="147"/>
      <c r="N937" s="148"/>
    </row>
    <row r="938" spans="1:14" ht="30" customHeight="1">
      <c r="A938" s="151"/>
      <c r="B938" s="145"/>
      <c r="E938" s="137"/>
      <c r="F938" s="134"/>
      <c r="G938" s="134"/>
      <c r="H938" s="84"/>
      <c r="I938" s="145"/>
      <c r="J938" s="137"/>
      <c r="K938" s="134"/>
      <c r="L938" s="134"/>
      <c r="M938" s="147"/>
      <c r="N938" s="148"/>
    </row>
    <row r="939" spans="1:14" ht="30" customHeight="1">
      <c r="A939" s="151"/>
      <c r="B939" s="145"/>
      <c r="E939" s="137"/>
      <c r="F939" s="134"/>
      <c r="G939" s="134"/>
      <c r="H939" s="135"/>
      <c r="I939" s="145"/>
      <c r="J939" s="137"/>
      <c r="K939" s="134"/>
      <c r="L939" s="134"/>
      <c r="M939" s="147"/>
      <c r="N939" s="148"/>
    </row>
    <row r="940" spans="1:14" ht="30" customHeight="1">
      <c r="A940" s="151"/>
      <c r="B940" s="145"/>
      <c r="E940" s="137"/>
      <c r="F940" s="134"/>
      <c r="G940" s="134"/>
      <c r="H940" s="84"/>
      <c r="I940" s="145"/>
      <c r="J940" s="137"/>
      <c r="K940" s="134"/>
      <c r="L940" s="134"/>
      <c r="M940" s="147"/>
      <c r="N940" s="148"/>
    </row>
    <row r="941" spans="1:14" ht="30" customHeight="1">
      <c r="A941" s="151"/>
      <c r="B941" s="145"/>
      <c r="E941" s="137"/>
      <c r="F941" s="134"/>
      <c r="G941" s="134"/>
      <c r="H941" s="135"/>
      <c r="I941" s="145"/>
      <c r="J941" s="137"/>
      <c r="K941" s="134"/>
      <c r="L941" s="134"/>
      <c r="M941" s="147"/>
      <c r="N941" s="148"/>
    </row>
    <row r="942" spans="1:14" ht="30" customHeight="1">
      <c r="A942" s="151"/>
      <c r="B942" s="145"/>
      <c r="E942" s="137"/>
      <c r="F942" s="134"/>
      <c r="G942" s="134"/>
      <c r="H942" s="135"/>
      <c r="I942" s="145"/>
      <c r="J942" s="137"/>
      <c r="K942" s="134"/>
      <c r="L942" s="134"/>
      <c r="M942" s="147"/>
      <c r="N942" s="148"/>
    </row>
    <row r="943" spans="1:14" ht="30" customHeight="1">
      <c r="A943" s="151"/>
      <c r="B943" s="145"/>
      <c r="E943" s="137"/>
      <c r="F943" s="134"/>
      <c r="G943" s="134"/>
      <c r="H943" s="135"/>
      <c r="I943" s="145"/>
      <c r="J943" s="137"/>
      <c r="K943" s="134"/>
      <c r="L943" s="134"/>
      <c r="M943" s="147"/>
      <c r="N943" s="148"/>
    </row>
    <row r="944" spans="1:14" ht="30" customHeight="1">
      <c r="A944" s="151"/>
      <c r="B944" s="145"/>
      <c r="E944" s="137"/>
      <c r="F944" s="134"/>
      <c r="G944" s="134"/>
      <c r="H944" s="84"/>
      <c r="I944" s="145"/>
      <c r="J944" s="137"/>
      <c r="K944" s="134"/>
      <c r="L944" s="134"/>
      <c r="M944" s="147"/>
      <c r="N944" s="148"/>
    </row>
    <row r="945" spans="1:14" ht="30" customHeight="1">
      <c r="A945" s="151"/>
      <c r="B945" s="145"/>
      <c r="E945" s="137"/>
      <c r="F945" s="134"/>
      <c r="G945" s="134"/>
      <c r="H945" s="84"/>
      <c r="I945" s="145"/>
      <c r="J945" s="137"/>
      <c r="K945" s="134"/>
      <c r="L945" s="134"/>
      <c r="M945" s="147"/>
      <c r="N945" s="148"/>
    </row>
    <row r="946" spans="1:14" ht="30" customHeight="1">
      <c r="A946" s="151"/>
      <c r="B946" s="145"/>
      <c r="E946" s="137"/>
      <c r="F946" s="134"/>
      <c r="G946" s="134"/>
      <c r="H946" s="84"/>
      <c r="I946" s="145"/>
      <c r="J946" s="137"/>
      <c r="K946" s="134"/>
      <c r="L946" s="134"/>
      <c r="M946" s="147"/>
      <c r="N946" s="148"/>
    </row>
    <row r="947" spans="1:14" ht="30" customHeight="1">
      <c r="A947" s="151"/>
      <c r="B947" s="145"/>
      <c r="E947" s="137"/>
      <c r="F947" s="134"/>
      <c r="G947" s="134"/>
      <c r="H947" s="135"/>
      <c r="I947" s="145"/>
      <c r="J947" s="137"/>
      <c r="K947" s="134"/>
      <c r="L947" s="134"/>
      <c r="M947" s="147"/>
      <c r="N947" s="148"/>
    </row>
    <row r="948" spans="1:14" ht="30" customHeight="1">
      <c r="A948" s="151"/>
      <c r="B948" s="145"/>
      <c r="E948" s="137"/>
      <c r="F948" s="134"/>
      <c r="G948" s="134"/>
      <c r="H948" s="84"/>
      <c r="I948" s="145"/>
      <c r="J948" s="137"/>
      <c r="K948" s="134"/>
      <c r="L948" s="134"/>
      <c r="M948" s="147"/>
      <c r="N948" s="148"/>
    </row>
    <row r="949" spans="1:14" ht="30" customHeight="1">
      <c r="A949" s="151"/>
      <c r="B949" s="145"/>
      <c r="E949" s="137"/>
      <c r="F949" s="134"/>
      <c r="G949" s="134"/>
      <c r="H949" s="135"/>
      <c r="I949" s="145"/>
      <c r="J949" s="137"/>
      <c r="K949" s="134"/>
      <c r="L949" s="134"/>
      <c r="M949" s="147"/>
      <c r="N949" s="148"/>
    </row>
    <row r="950" spans="1:14" ht="30" customHeight="1">
      <c r="A950" s="151"/>
      <c r="B950" s="145"/>
      <c r="E950" s="137"/>
      <c r="F950" s="134"/>
      <c r="G950" s="134"/>
      <c r="H950" s="135"/>
      <c r="I950" s="145"/>
      <c r="J950" s="137"/>
      <c r="K950" s="134"/>
      <c r="L950" s="134"/>
      <c r="M950" s="147"/>
      <c r="N950" s="148"/>
    </row>
    <row r="951" spans="1:14" ht="30" customHeight="1">
      <c r="A951" s="151"/>
      <c r="B951" s="145"/>
      <c r="E951" s="137"/>
      <c r="F951" s="134"/>
      <c r="G951" s="134"/>
      <c r="H951" s="135"/>
      <c r="I951" s="145"/>
      <c r="J951" s="137"/>
      <c r="K951" s="134"/>
      <c r="L951" s="134"/>
      <c r="M951" s="147"/>
      <c r="N951" s="148"/>
    </row>
    <row r="952" spans="1:14" ht="30" customHeight="1">
      <c r="A952" s="151"/>
      <c r="B952" s="145"/>
      <c r="E952" s="137"/>
      <c r="F952" s="134"/>
      <c r="G952" s="134"/>
      <c r="H952" s="84"/>
      <c r="I952" s="145"/>
      <c r="J952" s="137"/>
      <c r="K952" s="134"/>
      <c r="L952" s="134"/>
      <c r="M952" s="147"/>
      <c r="N952" s="148"/>
    </row>
    <row r="953" spans="1:14" ht="30" customHeight="1">
      <c r="A953" s="151"/>
      <c r="B953" s="145"/>
      <c r="E953" s="137"/>
      <c r="F953" s="134"/>
      <c r="G953" s="134"/>
      <c r="H953" s="84"/>
      <c r="I953" s="145"/>
      <c r="J953" s="137"/>
      <c r="K953" s="134"/>
      <c r="L953" s="134"/>
      <c r="M953" s="147"/>
      <c r="N953" s="148"/>
    </row>
    <row r="954" spans="1:14" ht="30" customHeight="1">
      <c r="A954" s="151"/>
      <c r="B954" s="145"/>
      <c r="E954" s="137"/>
      <c r="F954" s="134"/>
      <c r="G954" s="134"/>
      <c r="H954" s="84"/>
      <c r="I954" s="145"/>
      <c r="J954" s="137"/>
      <c r="K954" s="134"/>
      <c r="L954" s="134"/>
      <c r="M954" s="147"/>
      <c r="N954" s="148"/>
    </row>
    <row r="955" spans="1:14" ht="30" customHeight="1">
      <c r="A955" s="151"/>
      <c r="B955" s="145"/>
      <c r="E955" s="137"/>
      <c r="F955" s="134"/>
      <c r="G955" s="134"/>
      <c r="H955" s="135"/>
      <c r="I955" s="145"/>
      <c r="J955" s="137"/>
      <c r="K955" s="134"/>
      <c r="L955" s="134"/>
      <c r="M955" s="147"/>
      <c r="N955" s="148"/>
    </row>
    <row r="956" spans="1:14" ht="30" customHeight="1">
      <c r="A956" s="151"/>
      <c r="B956" s="145"/>
      <c r="E956" s="137"/>
      <c r="F956" s="134"/>
      <c r="G956" s="134"/>
      <c r="H956" s="84"/>
      <c r="I956" s="145"/>
      <c r="J956" s="137"/>
      <c r="K956" s="134"/>
      <c r="L956" s="134"/>
      <c r="M956" s="147"/>
      <c r="N956" s="148"/>
    </row>
    <row r="957" spans="1:14" ht="30" customHeight="1">
      <c r="A957" s="151"/>
      <c r="B957" s="145"/>
      <c r="E957" s="137"/>
      <c r="F957" s="134"/>
      <c r="G957" s="134"/>
      <c r="H957" s="135"/>
      <c r="I957" s="145"/>
      <c r="J957" s="137"/>
      <c r="K957" s="134"/>
      <c r="L957" s="134"/>
      <c r="M957" s="147"/>
      <c r="N957" s="148"/>
    </row>
    <row r="958" spans="1:14" ht="30" customHeight="1">
      <c r="A958" s="151"/>
      <c r="B958" s="145"/>
      <c r="E958" s="137"/>
      <c r="F958" s="134"/>
      <c r="G958" s="134"/>
      <c r="H958" s="135"/>
      <c r="I958" s="145"/>
      <c r="J958" s="137"/>
      <c r="K958" s="134"/>
      <c r="L958" s="134"/>
      <c r="M958" s="147"/>
      <c r="N958" s="148"/>
    </row>
    <row r="959" spans="1:14" ht="30" customHeight="1">
      <c r="A959" s="151"/>
      <c r="B959" s="145"/>
      <c r="E959" s="137"/>
      <c r="F959" s="134"/>
      <c r="G959" s="134"/>
      <c r="H959" s="135"/>
      <c r="I959" s="145"/>
      <c r="J959" s="137"/>
      <c r="K959" s="134"/>
      <c r="L959" s="134"/>
      <c r="M959" s="147"/>
      <c r="N959" s="148"/>
    </row>
    <row r="960" spans="1:14" ht="30" customHeight="1">
      <c r="A960" s="151"/>
      <c r="B960" s="145"/>
      <c r="E960" s="137"/>
      <c r="F960" s="134"/>
      <c r="G960" s="134"/>
      <c r="H960" s="84"/>
      <c r="I960" s="145"/>
      <c r="J960" s="137"/>
      <c r="K960" s="134"/>
      <c r="L960" s="134"/>
      <c r="M960" s="147"/>
      <c r="N960" s="148"/>
    </row>
    <row r="961" spans="1:14" ht="30" customHeight="1">
      <c r="A961" s="151"/>
      <c r="B961" s="145"/>
      <c r="E961" s="137"/>
      <c r="F961" s="134"/>
      <c r="G961" s="134"/>
      <c r="H961" s="84"/>
      <c r="I961" s="145"/>
      <c r="J961" s="137"/>
      <c r="K961" s="134"/>
      <c r="L961" s="134"/>
      <c r="M961" s="147"/>
      <c r="N961" s="148"/>
    </row>
    <row r="962" spans="1:14" ht="30" customHeight="1">
      <c r="A962" s="151"/>
      <c r="B962" s="145"/>
      <c r="E962" s="137"/>
      <c r="F962" s="134"/>
      <c r="G962" s="134"/>
      <c r="H962" s="84"/>
      <c r="I962" s="145"/>
      <c r="J962" s="137"/>
      <c r="K962" s="134"/>
      <c r="L962" s="134"/>
      <c r="M962" s="147"/>
      <c r="N962" s="148"/>
    </row>
    <row r="963" spans="1:14" ht="30" customHeight="1">
      <c r="A963" s="151"/>
      <c r="B963" s="145"/>
      <c r="E963" s="137"/>
      <c r="F963" s="134"/>
      <c r="G963" s="134"/>
      <c r="H963" s="135"/>
      <c r="I963" s="145"/>
      <c r="J963" s="137"/>
      <c r="K963" s="134"/>
      <c r="L963" s="134"/>
      <c r="M963" s="147"/>
      <c r="N963" s="148"/>
    </row>
    <row r="964" spans="1:14" ht="30" customHeight="1">
      <c r="A964" s="151"/>
      <c r="B964" s="145"/>
      <c r="E964" s="137"/>
      <c r="F964" s="134"/>
      <c r="G964" s="134"/>
      <c r="H964" s="84"/>
      <c r="I964" s="145"/>
      <c r="J964" s="137"/>
      <c r="K964" s="134"/>
      <c r="L964" s="134"/>
      <c r="M964" s="147"/>
      <c r="N964" s="148"/>
    </row>
    <row r="965" spans="1:14" ht="30" customHeight="1">
      <c r="A965" s="151"/>
      <c r="B965" s="145"/>
      <c r="E965" s="137"/>
      <c r="F965" s="134"/>
      <c r="G965" s="134"/>
      <c r="H965" s="135"/>
      <c r="I965" s="145"/>
      <c r="J965" s="137"/>
      <c r="K965" s="134"/>
      <c r="L965" s="134"/>
      <c r="M965" s="147"/>
      <c r="N965" s="148"/>
    </row>
    <row r="966" spans="1:14" ht="30" customHeight="1">
      <c r="A966" s="151"/>
      <c r="B966" s="145"/>
      <c r="E966" s="137"/>
      <c r="F966" s="134"/>
      <c r="G966" s="134"/>
      <c r="H966" s="135"/>
      <c r="I966" s="145"/>
      <c r="J966" s="137"/>
      <c r="K966" s="134"/>
      <c r="L966" s="134"/>
      <c r="M966" s="147"/>
      <c r="N966" s="148"/>
    </row>
    <row r="967" spans="1:14" ht="30" customHeight="1">
      <c r="A967" s="151"/>
      <c r="B967" s="145"/>
      <c r="E967" s="137"/>
      <c r="F967" s="134"/>
      <c r="G967" s="134"/>
      <c r="H967" s="135"/>
      <c r="I967" s="145"/>
      <c r="J967" s="137"/>
      <c r="K967" s="134"/>
      <c r="L967" s="134"/>
      <c r="M967" s="147"/>
      <c r="N967" s="148"/>
    </row>
    <row r="968" spans="1:14" ht="30" customHeight="1">
      <c r="A968" s="151"/>
      <c r="B968" s="145"/>
      <c r="E968" s="137"/>
      <c r="F968" s="134"/>
      <c r="G968" s="134"/>
      <c r="H968" s="84"/>
      <c r="I968" s="145"/>
      <c r="J968" s="137"/>
      <c r="K968" s="134"/>
      <c r="L968" s="134"/>
      <c r="M968" s="147"/>
      <c r="N968" s="148"/>
    </row>
    <row r="969" spans="1:14" ht="30" customHeight="1">
      <c r="A969" s="151"/>
      <c r="B969" s="145"/>
      <c r="E969" s="137"/>
      <c r="F969" s="134"/>
      <c r="G969" s="134"/>
      <c r="H969" s="84"/>
      <c r="I969" s="145"/>
      <c r="J969" s="137"/>
      <c r="K969" s="134"/>
      <c r="L969" s="134"/>
      <c r="M969" s="147"/>
      <c r="N969" s="148"/>
    </row>
    <row r="970" spans="1:14" ht="30" customHeight="1">
      <c r="A970" s="151"/>
      <c r="B970" s="145"/>
      <c r="E970" s="137"/>
      <c r="F970" s="134"/>
      <c r="G970" s="134"/>
      <c r="H970" s="84"/>
      <c r="I970" s="145"/>
      <c r="J970" s="137"/>
      <c r="K970" s="134"/>
      <c r="L970" s="134"/>
      <c r="M970" s="147"/>
      <c r="N970" s="148"/>
    </row>
    <row r="971" spans="1:14" ht="30" customHeight="1">
      <c r="A971" s="151"/>
      <c r="B971" s="145"/>
      <c r="E971" s="137"/>
      <c r="F971" s="134"/>
      <c r="G971" s="134"/>
      <c r="H971" s="135"/>
      <c r="I971" s="145"/>
      <c r="J971" s="137"/>
      <c r="K971" s="134"/>
      <c r="L971" s="134"/>
      <c r="M971" s="147"/>
      <c r="N971" s="148"/>
    </row>
    <row r="972" spans="1:14" ht="30" customHeight="1">
      <c r="A972" s="151"/>
      <c r="B972" s="145"/>
      <c r="E972" s="137"/>
      <c r="F972" s="134"/>
      <c r="G972" s="134"/>
      <c r="H972" s="84"/>
      <c r="I972" s="145"/>
      <c r="J972" s="137"/>
      <c r="K972" s="134"/>
      <c r="L972" s="134"/>
      <c r="M972" s="147"/>
      <c r="N972" s="148"/>
    </row>
    <row r="973" spans="1:14" ht="30" customHeight="1">
      <c r="A973" s="151"/>
      <c r="B973" s="145"/>
      <c r="E973" s="137"/>
      <c r="F973" s="134"/>
      <c r="G973" s="134"/>
      <c r="H973" s="135"/>
      <c r="I973" s="145"/>
      <c r="J973" s="137"/>
      <c r="K973" s="134"/>
      <c r="L973" s="134"/>
      <c r="M973" s="147"/>
      <c r="N973" s="148"/>
    </row>
    <row r="974" spans="1:14" ht="30" customHeight="1">
      <c r="A974" s="151"/>
      <c r="B974" s="145"/>
      <c r="E974" s="137"/>
      <c r="F974" s="134"/>
      <c r="G974" s="134"/>
      <c r="H974" s="135"/>
      <c r="I974" s="145"/>
      <c r="J974" s="137"/>
      <c r="K974" s="134"/>
      <c r="L974" s="134"/>
      <c r="M974" s="147"/>
      <c r="N974" s="148"/>
    </row>
    <row r="975" spans="1:14" ht="30" customHeight="1">
      <c r="A975" s="151"/>
      <c r="B975" s="145"/>
      <c r="E975" s="137"/>
      <c r="F975" s="134"/>
      <c r="G975" s="134"/>
      <c r="H975" s="135"/>
      <c r="I975" s="145"/>
      <c r="J975" s="137"/>
      <c r="K975" s="134"/>
      <c r="L975" s="134"/>
      <c r="M975" s="147"/>
      <c r="N975" s="148"/>
    </row>
    <row r="976" spans="1:14" ht="30" customHeight="1">
      <c r="A976" s="151"/>
      <c r="B976" s="145"/>
      <c r="E976" s="137"/>
      <c r="F976" s="134"/>
      <c r="G976" s="134"/>
      <c r="H976" s="84"/>
      <c r="I976" s="145"/>
      <c r="J976" s="137"/>
      <c r="K976" s="134"/>
      <c r="L976" s="134"/>
      <c r="M976" s="147"/>
      <c r="N976" s="148"/>
    </row>
    <row r="977" spans="1:14" ht="30" customHeight="1">
      <c r="A977" s="151"/>
      <c r="B977" s="145"/>
      <c r="E977" s="137"/>
      <c r="F977" s="134"/>
      <c r="G977" s="134"/>
      <c r="H977" s="84"/>
      <c r="I977" s="145"/>
      <c r="J977" s="137"/>
      <c r="K977" s="134"/>
      <c r="L977" s="134"/>
      <c r="M977" s="147"/>
      <c r="N977" s="148"/>
    </row>
    <row r="978" spans="1:14" ht="30" customHeight="1">
      <c r="A978" s="151"/>
      <c r="B978" s="145"/>
      <c r="E978" s="137"/>
      <c r="F978" s="134"/>
      <c r="G978" s="134"/>
      <c r="H978" s="84"/>
      <c r="I978" s="145"/>
      <c r="J978" s="137"/>
      <c r="K978" s="134"/>
      <c r="L978" s="134"/>
      <c r="M978" s="147"/>
      <c r="N978" s="148"/>
    </row>
    <row r="979" spans="1:14" ht="30" customHeight="1">
      <c r="A979" s="151"/>
      <c r="B979" s="145"/>
      <c r="E979" s="137"/>
      <c r="F979" s="134"/>
      <c r="G979" s="134"/>
      <c r="H979" s="135"/>
      <c r="I979" s="145"/>
      <c r="J979" s="137"/>
      <c r="K979" s="134"/>
      <c r="L979" s="134"/>
      <c r="M979" s="147"/>
      <c r="N979" s="148"/>
    </row>
    <row r="980" spans="1:14" ht="30" customHeight="1">
      <c r="A980" s="151"/>
      <c r="B980" s="145"/>
      <c r="E980" s="137"/>
      <c r="F980" s="134"/>
      <c r="G980" s="134"/>
      <c r="H980" s="84"/>
      <c r="I980" s="145"/>
      <c r="J980" s="137"/>
      <c r="K980" s="134"/>
      <c r="L980" s="134"/>
      <c r="M980" s="147"/>
      <c r="N980" s="148"/>
    </row>
    <row r="981" spans="1:14" ht="30" customHeight="1">
      <c r="A981" s="151"/>
      <c r="B981" s="145"/>
      <c r="E981" s="137"/>
      <c r="F981" s="134"/>
      <c r="G981" s="134"/>
      <c r="H981" s="135"/>
      <c r="I981" s="145"/>
      <c r="J981" s="137"/>
      <c r="K981" s="134"/>
      <c r="L981" s="134"/>
      <c r="M981" s="147"/>
      <c r="N981" s="148"/>
    </row>
    <row r="982" spans="1:14" ht="30" customHeight="1">
      <c r="A982" s="151"/>
      <c r="B982" s="145"/>
      <c r="E982" s="137"/>
      <c r="F982" s="134"/>
      <c r="G982" s="134"/>
      <c r="H982" s="135"/>
      <c r="I982" s="145"/>
      <c r="J982" s="137"/>
      <c r="K982" s="134"/>
      <c r="L982" s="134"/>
      <c r="M982" s="147"/>
      <c r="N982" s="148"/>
    </row>
    <row r="983" spans="1:14" ht="30" customHeight="1">
      <c r="A983" s="151"/>
      <c r="B983" s="145"/>
      <c r="E983" s="137"/>
      <c r="F983" s="134"/>
      <c r="G983" s="134"/>
      <c r="H983" s="135"/>
      <c r="I983" s="145"/>
      <c r="J983" s="137"/>
      <c r="K983" s="134"/>
      <c r="L983" s="134"/>
      <c r="M983" s="147"/>
      <c r="N983" s="148"/>
    </row>
    <row r="984" spans="1:14" ht="30" customHeight="1">
      <c r="A984" s="151"/>
      <c r="B984" s="145"/>
      <c r="E984" s="137"/>
      <c r="F984" s="134"/>
      <c r="G984" s="134"/>
      <c r="H984" s="84"/>
      <c r="I984" s="145"/>
      <c r="J984" s="137"/>
      <c r="K984" s="134"/>
      <c r="L984" s="134"/>
      <c r="M984" s="147"/>
      <c r="N984" s="148"/>
    </row>
    <row r="985" spans="1:14" ht="30" customHeight="1">
      <c r="A985" s="151"/>
      <c r="B985" s="145"/>
      <c r="E985" s="137"/>
      <c r="F985" s="134"/>
      <c r="G985" s="134"/>
      <c r="H985" s="84"/>
      <c r="I985" s="145"/>
      <c r="J985" s="137"/>
      <c r="K985" s="134"/>
      <c r="L985" s="134"/>
      <c r="M985" s="147"/>
      <c r="N985" s="148"/>
    </row>
    <row r="986" spans="1:14" ht="30" customHeight="1">
      <c r="A986" s="151"/>
      <c r="B986" s="145"/>
      <c r="E986" s="137"/>
      <c r="F986" s="134"/>
      <c r="G986" s="134"/>
      <c r="H986" s="84"/>
      <c r="I986" s="145"/>
      <c r="J986" s="137"/>
      <c r="K986" s="134"/>
      <c r="L986" s="134"/>
      <c r="M986" s="147"/>
      <c r="N986" s="148"/>
    </row>
    <row r="987" spans="1:14" ht="30" customHeight="1">
      <c r="A987" s="151"/>
      <c r="B987" s="145"/>
      <c r="E987" s="137"/>
      <c r="F987" s="134"/>
      <c r="G987" s="134"/>
      <c r="H987" s="135"/>
      <c r="I987" s="145"/>
      <c r="J987" s="137"/>
      <c r="K987" s="134"/>
      <c r="L987" s="134"/>
      <c r="M987" s="147"/>
      <c r="N987" s="148"/>
    </row>
    <row r="988" spans="1:14" ht="30" customHeight="1">
      <c r="A988" s="151"/>
      <c r="B988" s="145"/>
      <c r="E988" s="137"/>
      <c r="F988" s="134"/>
      <c r="G988" s="134"/>
      <c r="H988" s="84"/>
      <c r="I988" s="145"/>
      <c r="J988" s="137"/>
      <c r="K988" s="134"/>
      <c r="L988" s="134"/>
      <c r="M988" s="147"/>
      <c r="N988" s="148"/>
    </row>
    <row r="989" spans="1:14" ht="30" customHeight="1">
      <c r="A989" s="151"/>
      <c r="B989" s="145"/>
      <c r="E989" s="137"/>
      <c r="F989" s="134"/>
      <c r="G989" s="134"/>
      <c r="H989" s="135"/>
      <c r="I989" s="145"/>
      <c r="J989" s="137"/>
      <c r="K989" s="134"/>
      <c r="L989" s="134"/>
      <c r="M989" s="147"/>
      <c r="N989" s="148"/>
    </row>
    <row r="990" spans="1:14" ht="30" customHeight="1">
      <c r="A990" s="151"/>
      <c r="B990" s="145"/>
      <c r="E990" s="137"/>
      <c r="F990" s="134"/>
      <c r="G990" s="134"/>
      <c r="H990" s="135"/>
      <c r="I990" s="145"/>
      <c r="J990" s="137"/>
      <c r="K990" s="134"/>
      <c r="L990" s="134"/>
      <c r="M990" s="147"/>
      <c r="N990" s="148"/>
    </row>
    <row r="991" spans="1:14" ht="30" customHeight="1">
      <c r="A991" s="151"/>
      <c r="B991" s="145"/>
      <c r="E991" s="137"/>
      <c r="F991" s="134"/>
      <c r="G991" s="134"/>
      <c r="H991" s="135"/>
      <c r="I991" s="145"/>
      <c r="J991" s="137"/>
      <c r="K991" s="134"/>
      <c r="L991" s="134"/>
      <c r="M991" s="147"/>
      <c r="N991" s="148"/>
    </row>
    <row r="992" spans="1:14" ht="30" customHeight="1">
      <c r="A992" s="151"/>
      <c r="B992" s="145"/>
      <c r="E992" s="137"/>
      <c r="F992" s="134"/>
      <c r="G992" s="134"/>
      <c r="H992" s="84"/>
      <c r="I992" s="145"/>
      <c r="J992" s="137"/>
      <c r="K992" s="134"/>
      <c r="L992" s="134"/>
      <c r="M992" s="147"/>
      <c r="N992" s="148"/>
    </row>
    <row r="993" spans="1:14" ht="30" customHeight="1">
      <c r="A993" s="151"/>
      <c r="B993" s="145"/>
      <c r="E993" s="137"/>
      <c r="F993" s="134"/>
      <c r="G993" s="134"/>
      <c r="H993" s="84"/>
      <c r="I993" s="145"/>
      <c r="J993" s="137"/>
      <c r="K993" s="134"/>
      <c r="L993" s="134"/>
      <c r="M993" s="147"/>
      <c r="N993" s="148"/>
    </row>
    <row r="994" spans="1:14" ht="30" customHeight="1">
      <c r="A994" s="151"/>
      <c r="B994" s="145"/>
      <c r="E994" s="137"/>
      <c r="F994" s="134"/>
      <c r="G994" s="134"/>
      <c r="H994" s="84"/>
      <c r="I994" s="145"/>
      <c r="J994" s="137"/>
      <c r="K994" s="134"/>
      <c r="L994" s="134"/>
      <c r="M994" s="147"/>
      <c r="N994" s="148"/>
    </row>
    <row r="995" spans="1:14" ht="30" customHeight="1">
      <c r="A995" s="151"/>
      <c r="B995" s="145"/>
      <c r="E995" s="137"/>
      <c r="F995" s="134"/>
      <c r="G995" s="134"/>
      <c r="H995" s="135"/>
      <c r="I995" s="145"/>
      <c r="J995" s="137"/>
      <c r="K995" s="134"/>
      <c r="L995" s="134"/>
      <c r="M995" s="147"/>
      <c r="N995" s="148"/>
    </row>
    <row r="996" spans="1:14" ht="30" customHeight="1">
      <c r="A996" s="151"/>
      <c r="B996" s="145"/>
      <c r="E996" s="137"/>
      <c r="F996" s="134"/>
      <c r="G996" s="134"/>
      <c r="H996" s="84"/>
      <c r="I996" s="145"/>
      <c r="J996" s="137"/>
      <c r="K996" s="134"/>
      <c r="L996" s="134"/>
      <c r="M996" s="147"/>
      <c r="N996" s="148"/>
    </row>
    <row r="997" spans="1:14" ht="30" customHeight="1">
      <c r="A997" s="151"/>
      <c r="B997" s="145"/>
      <c r="E997" s="137"/>
      <c r="F997" s="134"/>
      <c r="G997" s="134"/>
      <c r="H997" s="135"/>
      <c r="I997" s="145"/>
      <c r="J997" s="137"/>
      <c r="K997" s="134"/>
      <c r="L997" s="134"/>
      <c r="M997" s="147"/>
      <c r="N997" s="148"/>
    </row>
    <row r="998" spans="1:14" ht="30" customHeight="1">
      <c r="A998" s="151"/>
      <c r="B998" s="145"/>
      <c r="E998" s="137"/>
      <c r="F998" s="134"/>
      <c r="G998" s="134"/>
      <c r="H998" s="135"/>
      <c r="I998" s="145"/>
      <c r="J998" s="137"/>
      <c r="K998" s="134"/>
      <c r="L998" s="134"/>
      <c r="M998" s="147"/>
      <c r="N998" s="148"/>
    </row>
    <row r="999" spans="1:14" ht="30" customHeight="1">
      <c r="A999" s="151"/>
      <c r="B999" s="145"/>
      <c r="E999" s="137"/>
      <c r="F999" s="134"/>
      <c r="G999" s="134"/>
      <c r="H999" s="135"/>
      <c r="I999" s="145"/>
      <c r="J999" s="137"/>
      <c r="K999" s="134"/>
      <c r="L999" s="134"/>
      <c r="M999" s="147"/>
      <c r="N999" s="148"/>
    </row>
    <row r="1000" spans="1:14" ht="30" customHeight="1">
      <c r="A1000" s="151"/>
      <c r="B1000" s="145"/>
      <c r="E1000" s="137"/>
      <c r="F1000" s="134"/>
      <c r="G1000" s="134"/>
      <c r="H1000" s="135"/>
      <c r="I1000" s="145"/>
      <c r="J1000" s="137"/>
      <c r="K1000" s="134"/>
      <c r="L1000" s="134"/>
      <c r="M1000" s="147"/>
      <c r="N1000" s="148"/>
    </row>
    <row r="1001" spans="1:14" ht="30" customHeight="1">
      <c r="A1001" s="151"/>
      <c r="B1001" s="145"/>
      <c r="E1001" s="137"/>
      <c r="F1001" s="134"/>
      <c r="G1001" s="134"/>
      <c r="H1001" s="135"/>
      <c r="I1001" s="145"/>
      <c r="J1001" s="137"/>
      <c r="K1001" s="134"/>
      <c r="L1001" s="134"/>
      <c r="M1001" s="147"/>
      <c r="N1001" s="148"/>
    </row>
    <row r="1002" spans="1:14" ht="30" customHeight="1">
      <c r="A1002" s="151"/>
      <c r="B1002" s="145"/>
      <c r="E1002" s="137"/>
      <c r="F1002" s="134"/>
      <c r="G1002" s="134"/>
      <c r="H1002" s="135"/>
      <c r="I1002" s="145"/>
      <c r="J1002" s="137"/>
      <c r="K1002" s="134"/>
      <c r="L1002" s="134"/>
      <c r="M1002" s="147"/>
      <c r="N1002" s="148"/>
    </row>
    <row r="1003" spans="1:14" ht="30" customHeight="1">
      <c r="A1003" s="151"/>
      <c r="B1003" s="145"/>
      <c r="E1003" s="137"/>
      <c r="F1003" s="134"/>
      <c r="G1003" s="134"/>
      <c r="H1003" s="135"/>
      <c r="I1003" s="145"/>
      <c r="J1003" s="137"/>
      <c r="K1003" s="134"/>
      <c r="L1003" s="134"/>
      <c r="M1003" s="147"/>
      <c r="N1003" s="148"/>
    </row>
    <row r="1004" spans="1:14" ht="30" customHeight="1">
      <c r="A1004" s="151"/>
      <c r="B1004" s="145"/>
      <c r="E1004" s="137"/>
      <c r="F1004" s="134"/>
      <c r="G1004" s="134"/>
      <c r="H1004" s="135"/>
      <c r="I1004" s="145"/>
      <c r="J1004" s="137"/>
      <c r="K1004" s="134"/>
      <c r="L1004" s="134"/>
      <c r="M1004" s="147"/>
      <c r="N1004" s="148"/>
    </row>
    <row r="1005" spans="1:14" ht="30" customHeight="1">
      <c r="A1005" s="151"/>
      <c r="B1005" s="145"/>
      <c r="E1005" s="137"/>
      <c r="F1005" s="134"/>
      <c r="G1005" s="134"/>
      <c r="H1005" s="135"/>
      <c r="I1005" s="145"/>
      <c r="J1005" s="137"/>
      <c r="K1005" s="134"/>
      <c r="L1005" s="134"/>
      <c r="M1005" s="147"/>
      <c r="N1005" s="148"/>
    </row>
    <row r="1006" spans="1:14" ht="30" customHeight="1">
      <c r="A1006" s="151"/>
      <c r="B1006" s="145"/>
      <c r="E1006" s="137"/>
      <c r="F1006" s="134"/>
      <c r="G1006" s="134"/>
      <c r="H1006" s="135"/>
      <c r="I1006" s="145"/>
      <c r="J1006" s="137"/>
      <c r="K1006" s="134"/>
      <c r="L1006" s="134"/>
      <c r="M1006" s="147"/>
      <c r="N1006" s="148"/>
    </row>
    <row r="1007" spans="1:14" ht="30" customHeight="1">
      <c r="A1007" s="151"/>
      <c r="B1007" s="145"/>
      <c r="E1007" s="137"/>
      <c r="F1007" s="134"/>
      <c r="G1007" s="134"/>
      <c r="H1007" s="135"/>
      <c r="I1007" s="145"/>
      <c r="J1007" s="137"/>
      <c r="K1007" s="134"/>
      <c r="L1007" s="134"/>
      <c r="M1007" s="147"/>
      <c r="N1007" s="148"/>
    </row>
    <row r="1008" spans="1:14" ht="30" customHeight="1">
      <c r="A1008" s="151"/>
      <c r="B1008" s="145"/>
      <c r="E1008" s="137"/>
      <c r="F1008" s="134"/>
      <c r="G1008" s="134"/>
      <c r="H1008" s="135"/>
      <c r="I1008" s="145"/>
      <c r="J1008" s="137"/>
      <c r="K1008" s="134"/>
      <c r="L1008" s="134"/>
      <c r="M1008" s="147"/>
      <c r="N1008" s="148"/>
    </row>
    <row r="1009" spans="1:14" ht="30" customHeight="1">
      <c r="A1009" s="151"/>
      <c r="B1009" s="145"/>
      <c r="E1009" s="137"/>
      <c r="F1009" s="134"/>
      <c r="G1009" s="134"/>
      <c r="H1009" s="135"/>
      <c r="I1009" s="145"/>
      <c r="J1009" s="137"/>
      <c r="K1009" s="134"/>
      <c r="L1009" s="134"/>
      <c r="M1009" s="147"/>
      <c r="N1009" s="148"/>
    </row>
    <row r="1010" spans="1:14" ht="30" customHeight="1">
      <c r="A1010" s="151"/>
      <c r="B1010" s="145"/>
      <c r="E1010" s="137"/>
      <c r="F1010" s="134"/>
      <c r="G1010" s="134"/>
      <c r="H1010" s="135"/>
      <c r="I1010" s="145"/>
      <c r="J1010" s="137"/>
      <c r="K1010" s="134"/>
      <c r="L1010" s="134"/>
      <c r="M1010" s="147"/>
      <c r="N1010" s="148"/>
    </row>
    <row r="1011" spans="1:14" ht="30" customHeight="1">
      <c r="A1011" s="151"/>
      <c r="B1011" s="145"/>
      <c r="E1011" s="137"/>
      <c r="F1011" s="134"/>
      <c r="G1011" s="134"/>
      <c r="H1011" s="135"/>
      <c r="I1011" s="145"/>
      <c r="J1011" s="137"/>
      <c r="K1011" s="134"/>
      <c r="L1011" s="134"/>
      <c r="M1011" s="147"/>
      <c r="N1011" s="148"/>
    </row>
    <row r="1012" spans="1:14" ht="30" customHeight="1">
      <c r="A1012" s="151"/>
      <c r="B1012" s="145"/>
      <c r="E1012" s="137"/>
      <c r="F1012" s="134"/>
      <c r="G1012" s="134"/>
      <c r="H1012" s="135"/>
      <c r="I1012" s="145"/>
      <c r="J1012" s="137"/>
      <c r="K1012" s="134"/>
      <c r="L1012" s="134"/>
      <c r="M1012" s="147"/>
      <c r="N1012" s="148"/>
    </row>
    <row r="1013" spans="1:14" ht="30" customHeight="1">
      <c r="A1013" s="151"/>
      <c r="B1013" s="145"/>
      <c r="E1013" s="137"/>
      <c r="F1013" s="134"/>
      <c r="G1013" s="134"/>
      <c r="H1013" s="135"/>
      <c r="I1013" s="145"/>
      <c r="J1013" s="137"/>
      <c r="K1013" s="134"/>
      <c r="L1013" s="134"/>
      <c r="M1013" s="147"/>
      <c r="N1013" s="148"/>
    </row>
    <row r="1014" spans="1:14" ht="30" customHeight="1">
      <c r="A1014" s="151"/>
      <c r="B1014" s="145"/>
      <c r="E1014" s="137"/>
      <c r="F1014" s="134"/>
      <c r="G1014" s="134"/>
      <c r="H1014" s="135"/>
      <c r="I1014" s="145"/>
      <c r="J1014" s="137"/>
      <c r="K1014" s="134"/>
      <c r="L1014" s="134"/>
      <c r="M1014" s="147"/>
      <c r="N1014" s="148"/>
    </row>
    <row r="1015" spans="1:14" ht="30" customHeight="1">
      <c r="A1015" s="151"/>
      <c r="B1015" s="145"/>
      <c r="E1015" s="137"/>
      <c r="F1015" s="134"/>
      <c r="G1015" s="134"/>
      <c r="H1015" s="135"/>
      <c r="I1015" s="145"/>
      <c r="J1015" s="137"/>
      <c r="K1015" s="134"/>
      <c r="L1015" s="134"/>
      <c r="M1015" s="147"/>
      <c r="N1015" s="148"/>
    </row>
    <row r="1016" spans="1:14" ht="30" customHeight="1">
      <c r="A1016" s="151"/>
      <c r="B1016" s="145"/>
      <c r="E1016" s="137"/>
      <c r="F1016" s="134"/>
      <c r="G1016" s="134"/>
      <c r="H1016" s="135"/>
      <c r="I1016" s="145"/>
      <c r="J1016" s="137"/>
      <c r="K1016" s="134"/>
      <c r="L1016" s="134"/>
      <c r="M1016" s="147"/>
      <c r="N1016" s="148"/>
    </row>
    <row r="1017" spans="1:14" ht="30" customHeight="1">
      <c r="A1017" s="151"/>
      <c r="B1017" s="145"/>
      <c r="E1017" s="137"/>
      <c r="F1017" s="134"/>
      <c r="G1017" s="134"/>
      <c r="H1017" s="135"/>
      <c r="I1017" s="145"/>
      <c r="J1017" s="137"/>
      <c r="K1017" s="134"/>
      <c r="L1017" s="134"/>
      <c r="M1017" s="147"/>
      <c r="N1017" s="148"/>
    </row>
    <row r="1018" spans="1:14" ht="30" customHeight="1">
      <c r="A1018" s="151"/>
      <c r="B1018" s="145"/>
      <c r="E1018" s="137"/>
      <c r="F1018" s="134"/>
      <c r="G1018" s="134"/>
      <c r="H1018" s="135"/>
      <c r="I1018" s="145"/>
      <c r="J1018" s="137"/>
      <c r="K1018" s="134"/>
      <c r="L1018" s="134"/>
      <c r="M1018" s="147"/>
      <c r="N1018" s="148"/>
    </row>
    <row r="1019" spans="1:14" ht="30" customHeight="1">
      <c r="A1019" s="151"/>
      <c r="B1019" s="145"/>
      <c r="E1019" s="137"/>
      <c r="F1019" s="134"/>
      <c r="G1019" s="134"/>
      <c r="H1019" s="135"/>
      <c r="I1019" s="145"/>
      <c r="J1019" s="137"/>
      <c r="K1019" s="134"/>
      <c r="L1019" s="134"/>
      <c r="M1019" s="147"/>
      <c r="N1019" s="148"/>
    </row>
    <row r="1020" spans="1:14" ht="30" customHeight="1">
      <c r="A1020" s="151"/>
      <c r="B1020" s="145"/>
      <c r="E1020" s="137"/>
      <c r="F1020" s="134"/>
      <c r="G1020" s="134"/>
      <c r="H1020" s="135"/>
      <c r="I1020" s="145"/>
      <c r="J1020" s="137"/>
      <c r="K1020" s="134"/>
      <c r="L1020" s="134"/>
      <c r="M1020" s="147"/>
      <c r="N1020" s="148"/>
    </row>
    <row r="1021" spans="1:14" ht="30" customHeight="1">
      <c r="A1021" s="151"/>
      <c r="B1021" s="145"/>
      <c r="E1021" s="137"/>
      <c r="F1021" s="134"/>
      <c r="G1021" s="134"/>
      <c r="H1021" s="135"/>
      <c r="I1021" s="145"/>
      <c r="J1021" s="137"/>
      <c r="K1021" s="134"/>
      <c r="L1021" s="134"/>
      <c r="M1021" s="147"/>
      <c r="N1021" s="148"/>
    </row>
    <row r="1022" spans="1:14" ht="30" customHeight="1">
      <c r="A1022" s="151"/>
      <c r="B1022" s="145"/>
      <c r="E1022" s="137"/>
      <c r="F1022" s="134"/>
      <c r="G1022" s="134"/>
      <c r="H1022" s="135"/>
      <c r="I1022" s="145"/>
      <c r="J1022" s="137"/>
      <c r="K1022" s="134"/>
      <c r="L1022" s="134"/>
      <c r="M1022" s="147"/>
      <c r="N1022" s="148"/>
    </row>
    <row r="1023" spans="1:14" ht="30" customHeight="1">
      <c r="A1023" s="151"/>
      <c r="B1023" s="145"/>
      <c r="E1023" s="137"/>
      <c r="F1023" s="134"/>
      <c r="G1023" s="134"/>
      <c r="H1023" s="135"/>
      <c r="I1023" s="145"/>
      <c r="J1023" s="137"/>
      <c r="K1023" s="134"/>
      <c r="L1023" s="134"/>
      <c r="M1023" s="147"/>
      <c r="N1023" s="148"/>
    </row>
    <row r="1024" spans="1:14" ht="30" customHeight="1">
      <c r="A1024" s="151"/>
      <c r="B1024" s="145"/>
      <c r="E1024" s="137"/>
      <c r="F1024" s="134"/>
      <c r="G1024" s="134"/>
      <c r="H1024" s="135"/>
      <c r="I1024" s="145"/>
      <c r="J1024" s="137"/>
      <c r="K1024" s="134"/>
      <c r="L1024" s="134"/>
      <c r="M1024" s="147"/>
      <c r="N1024" s="148"/>
    </row>
    <row r="1025" spans="1:14" ht="30" customHeight="1">
      <c r="A1025" s="151"/>
      <c r="B1025" s="145"/>
      <c r="E1025" s="137"/>
      <c r="F1025" s="134"/>
      <c r="G1025" s="134"/>
      <c r="H1025" s="135"/>
      <c r="I1025" s="145"/>
      <c r="J1025" s="137"/>
      <c r="K1025" s="134"/>
      <c r="L1025" s="134"/>
      <c r="M1025" s="147"/>
      <c r="N1025" s="148"/>
    </row>
    <row r="1026" spans="1:14" ht="30" customHeight="1">
      <c r="A1026" s="151"/>
      <c r="B1026" s="145"/>
      <c r="E1026" s="137"/>
      <c r="F1026" s="134"/>
      <c r="G1026" s="134"/>
      <c r="H1026" s="135"/>
      <c r="I1026" s="145"/>
      <c r="J1026" s="137"/>
      <c r="K1026" s="134"/>
      <c r="L1026" s="134"/>
      <c r="M1026" s="147"/>
      <c r="N1026" s="148"/>
    </row>
    <row r="1027" spans="1:14" ht="30" customHeight="1">
      <c r="A1027" s="151"/>
      <c r="B1027" s="145"/>
      <c r="E1027" s="137"/>
      <c r="F1027" s="134"/>
      <c r="G1027" s="134"/>
      <c r="H1027" s="135"/>
      <c r="I1027" s="145"/>
      <c r="J1027" s="137"/>
      <c r="K1027" s="134"/>
      <c r="L1027" s="134"/>
      <c r="M1027" s="147"/>
      <c r="N1027" s="148"/>
    </row>
    <row r="1028" spans="1:14" ht="30" customHeight="1">
      <c r="A1028" s="151"/>
      <c r="B1028" s="145"/>
      <c r="E1028" s="137"/>
      <c r="F1028" s="134"/>
      <c r="G1028" s="134"/>
      <c r="H1028" s="135"/>
      <c r="I1028" s="145"/>
      <c r="J1028" s="137"/>
      <c r="K1028" s="134"/>
      <c r="L1028" s="134"/>
      <c r="M1028" s="147"/>
      <c r="N1028" s="148"/>
    </row>
    <row r="1029" spans="1:14" ht="30" customHeight="1">
      <c r="A1029" s="151"/>
      <c r="B1029" s="145"/>
      <c r="E1029" s="137"/>
      <c r="F1029" s="134"/>
      <c r="G1029" s="134"/>
      <c r="H1029" s="135"/>
      <c r="I1029" s="145"/>
      <c r="J1029" s="137"/>
      <c r="K1029" s="134"/>
      <c r="L1029" s="134"/>
      <c r="M1029" s="147"/>
      <c r="N1029" s="148"/>
    </row>
    <row r="1030" spans="1:14" ht="30" customHeight="1">
      <c r="A1030" s="151"/>
      <c r="B1030" s="145"/>
      <c r="E1030" s="137"/>
      <c r="F1030" s="134"/>
      <c r="G1030" s="134"/>
      <c r="H1030" s="135"/>
      <c r="I1030" s="145"/>
      <c r="J1030" s="137"/>
      <c r="K1030" s="134"/>
      <c r="L1030" s="134"/>
      <c r="M1030" s="147"/>
      <c r="N1030" s="148"/>
    </row>
    <row r="1031" spans="1:14" ht="30" customHeight="1">
      <c r="A1031" s="151"/>
      <c r="B1031" s="145"/>
      <c r="E1031" s="137"/>
      <c r="F1031" s="134"/>
      <c r="G1031" s="134"/>
      <c r="H1031" s="135"/>
      <c r="I1031" s="145"/>
      <c r="J1031" s="137"/>
      <c r="K1031" s="134"/>
      <c r="L1031" s="134"/>
      <c r="M1031" s="147"/>
      <c r="N1031" s="148"/>
    </row>
    <row r="1032" spans="1:14" ht="30" customHeight="1">
      <c r="A1032" s="151"/>
      <c r="B1032" s="145"/>
      <c r="E1032" s="137"/>
      <c r="F1032" s="134"/>
      <c r="G1032" s="134"/>
      <c r="H1032" s="135"/>
      <c r="I1032" s="145"/>
      <c r="J1032" s="137"/>
      <c r="K1032" s="134"/>
      <c r="L1032" s="134"/>
      <c r="M1032" s="147"/>
      <c r="N1032" s="148"/>
    </row>
    <row r="1033" spans="1:14" ht="30" customHeight="1">
      <c r="A1033" s="151"/>
      <c r="B1033" s="145"/>
      <c r="E1033" s="137"/>
      <c r="F1033" s="134"/>
      <c r="G1033" s="134"/>
      <c r="H1033" s="135"/>
      <c r="I1033" s="145"/>
      <c r="J1033" s="137"/>
      <c r="K1033" s="134"/>
      <c r="L1033" s="134"/>
      <c r="M1033" s="147"/>
      <c r="N1033" s="148"/>
    </row>
    <row r="1034" spans="1:14" ht="30" customHeight="1">
      <c r="A1034" s="151"/>
      <c r="B1034" s="145"/>
      <c r="E1034" s="137"/>
      <c r="F1034" s="134"/>
      <c r="G1034" s="134"/>
      <c r="H1034" s="135"/>
      <c r="I1034" s="145"/>
      <c r="J1034" s="137"/>
      <c r="K1034" s="134"/>
      <c r="L1034" s="134"/>
      <c r="M1034" s="147"/>
      <c r="N1034" s="148"/>
    </row>
    <row r="1035" spans="1:14" ht="30" customHeight="1">
      <c r="A1035" s="151"/>
      <c r="B1035" s="145"/>
      <c r="E1035" s="137"/>
      <c r="F1035" s="134"/>
      <c r="G1035" s="134"/>
      <c r="H1035" s="135"/>
      <c r="I1035" s="145"/>
      <c r="J1035" s="137"/>
      <c r="K1035" s="134"/>
      <c r="L1035" s="134"/>
      <c r="M1035" s="147"/>
      <c r="N1035" s="148"/>
    </row>
    <row r="1036" spans="1:14" ht="30" customHeight="1">
      <c r="A1036" s="151"/>
      <c r="B1036" s="145"/>
      <c r="E1036" s="137"/>
      <c r="F1036" s="134"/>
      <c r="G1036" s="134"/>
      <c r="H1036" s="135"/>
      <c r="I1036" s="145"/>
      <c r="J1036" s="137"/>
      <c r="K1036" s="134"/>
      <c r="L1036" s="134"/>
      <c r="M1036" s="147"/>
      <c r="N1036" s="148"/>
    </row>
    <row r="1037" spans="1:14" ht="30" customHeight="1">
      <c r="A1037" s="151"/>
      <c r="B1037" s="145"/>
      <c r="E1037" s="137"/>
      <c r="F1037" s="134"/>
      <c r="G1037" s="134"/>
      <c r="H1037" s="135"/>
      <c r="I1037" s="145"/>
      <c r="J1037" s="137"/>
      <c r="K1037" s="134"/>
      <c r="L1037" s="134"/>
      <c r="M1037" s="147"/>
      <c r="N1037" s="148"/>
    </row>
    <row r="1038" spans="1:14" ht="30" customHeight="1">
      <c r="A1038" s="151"/>
      <c r="B1038" s="145"/>
      <c r="E1038" s="137"/>
      <c r="F1038" s="134"/>
      <c r="G1038" s="134"/>
      <c r="H1038" s="135"/>
      <c r="I1038" s="145"/>
      <c r="J1038" s="137"/>
      <c r="K1038" s="134"/>
      <c r="L1038" s="134"/>
      <c r="M1038" s="147"/>
      <c r="N1038" s="148"/>
    </row>
    <row r="1039" spans="1:14" ht="30" customHeight="1">
      <c r="A1039" s="151"/>
      <c r="B1039" s="145"/>
      <c r="E1039" s="137"/>
      <c r="F1039" s="134"/>
      <c r="G1039" s="134"/>
      <c r="H1039" s="135"/>
      <c r="I1039" s="145"/>
      <c r="J1039" s="137"/>
      <c r="K1039" s="134"/>
      <c r="L1039" s="134"/>
      <c r="M1039" s="147"/>
      <c r="N1039" s="148"/>
    </row>
    <row r="1040" spans="1:14" ht="30" customHeight="1">
      <c r="A1040" s="151"/>
      <c r="B1040" s="145"/>
      <c r="E1040" s="137"/>
      <c r="F1040" s="134"/>
      <c r="G1040" s="134"/>
      <c r="H1040" s="135"/>
      <c r="I1040" s="145"/>
      <c r="J1040" s="137"/>
      <c r="K1040" s="134"/>
      <c r="L1040" s="134"/>
      <c r="M1040" s="147"/>
      <c r="N1040" s="148"/>
    </row>
    <row r="1041" spans="1:14" ht="30" customHeight="1">
      <c r="A1041" s="151"/>
      <c r="B1041" s="145"/>
      <c r="E1041" s="137"/>
      <c r="F1041" s="134"/>
      <c r="G1041" s="134"/>
      <c r="H1041" s="135"/>
      <c r="I1041" s="145"/>
      <c r="J1041" s="137"/>
      <c r="K1041" s="134"/>
      <c r="L1041" s="134"/>
      <c r="M1041" s="147"/>
      <c r="N1041" s="148"/>
    </row>
    <row r="1042" spans="1:14" ht="30" customHeight="1">
      <c r="A1042" s="151"/>
      <c r="B1042" s="145"/>
      <c r="E1042" s="137"/>
      <c r="F1042" s="134"/>
      <c r="G1042" s="134"/>
      <c r="H1042" s="135"/>
      <c r="I1042" s="145"/>
      <c r="J1042" s="137"/>
      <c r="K1042" s="134"/>
      <c r="L1042" s="134"/>
      <c r="M1042" s="147"/>
      <c r="N1042" s="148"/>
    </row>
    <row r="1043" spans="1:14" ht="30" customHeight="1">
      <c r="A1043" s="151"/>
      <c r="B1043" s="145"/>
      <c r="E1043" s="137"/>
      <c r="F1043" s="134"/>
      <c r="G1043" s="134"/>
      <c r="H1043" s="135"/>
      <c r="I1043" s="145"/>
      <c r="J1043" s="137"/>
      <c r="K1043" s="134"/>
      <c r="L1043" s="134"/>
      <c r="M1043" s="147"/>
      <c r="N1043" s="148"/>
    </row>
    <row r="1044" spans="1:14" ht="30" customHeight="1">
      <c r="A1044" s="151"/>
      <c r="B1044" s="145"/>
      <c r="E1044" s="137"/>
      <c r="F1044" s="134"/>
      <c r="G1044" s="134"/>
      <c r="H1044" s="135"/>
      <c r="I1044" s="145"/>
      <c r="J1044" s="137"/>
      <c r="K1044" s="134"/>
      <c r="L1044" s="134"/>
      <c r="M1044" s="147"/>
      <c r="N1044" s="148"/>
    </row>
    <row r="1045" spans="1:14" ht="30" customHeight="1">
      <c r="A1045" s="151"/>
      <c r="B1045" s="145"/>
      <c r="E1045" s="137"/>
      <c r="F1045" s="134"/>
      <c r="G1045" s="134"/>
      <c r="H1045" s="135"/>
      <c r="I1045" s="145"/>
      <c r="J1045" s="137"/>
      <c r="K1045" s="134"/>
      <c r="L1045" s="134"/>
      <c r="M1045" s="147"/>
      <c r="N1045" s="148"/>
    </row>
    <row r="1046" spans="1:14" ht="30" customHeight="1">
      <c r="A1046" s="151"/>
      <c r="B1046" s="145"/>
      <c r="E1046" s="137"/>
      <c r="F1046" s="134"/>
      <c r="G1046" s="134"/>
      <c r="H1046" s="135"/>
      <c r="I1046" s="145"/>
      <c r="J1046" s="137"/>
      <c r="K1046" s="134"/>
      <c r="L1046" s="134"/>
      <c r="M1046" s="147"/>
      <c r="N1046" s="148"/>
    </row>
    <row r="1047" spans="1:14" ht="30" customHeight="1">
      <c r="A1047" s="151"/>
      <c r="B1047" s="145"/>
      <c r="E1047" s="137"/>
      <c r="F1047" s="134"/>
      <c r="G1047" s="134"/>
      <c r="H1047" s="135"/>
      <c r="I1047" s="145"/>
      <c r="J1047" s="137"/>
      <c r="K1047" s="134"/>
      <c r="L1047" s="134"/>
      <c r="M1047" s="147"/>
      <c r="N1047" s="148"/>
    </row>
    <row r="1048" spans="1:14" ht="30" customHeight="1">
      <c r="A1048" s="151"/>
      <c r="B1048" s="145"/>
      <c r="E1048" s="137"/>
      <c r="F1048" s="134"/>
      <c r="G1048" s="134"/>
      <c r="H1048" s="135"/>
      <c r="I1048" s="145"/>
      <c r="J1048" s="137"/>
      <c r="K1048" s="134"/>
      <c r="L1048" s="134"/>
      <c r="M1048" s="147"/>
      <c r="N1048" s="148"/>
    </row>
    <row r="1049" spans="1:14" ht="30" customHeight="1">
      <c r="A1049" s="151"/>
      <c r="B1049" s="145"/>
      <c r="E1049" s="137"/>
      <c r="F1049" s="134"/>
      <c r="G1049" s="134"/>
      <c r="H1049" s="135"/>
      <c r="I1049" s="145"/>
      <c r="J1049" s="137"/>
      <c r="K1049" s="134"/>
      <c r="L1049" s="134"/>
      <c r="M1049" s="147"/>
      <c r="N1049" s="148"/>
    </row>
    <row r="1050" spans="1:14" ht="30" customHeight="1">
      <c r="A1050" s="151"/>
      <c r="B1050" s="145"/>
      <c r="E1050" s="137"/>
      <c r="F1050" s="134"/>
      <c r="G1050" s="134"/>
      <c r="H1050" s="135"/>
      <c r="I1050" s="145"/>
      <c r="J1050" s="137"/>
      <c r="K1050" s="134"/>
      <c r="L1050" s="134"/>
      <c r="M1050" s="147"/>
      <c r="N1050" s="148"/>
    </row>
    <row r="1051" spans="1:14" ht="30" customHeight="1">
      <c r="A1051" s="151"/>
      <c r="B1051" s="145"/>
      <c r="E1051" s="137"/>
      <c r="F1051" s="134"/>
      <c r="G1051" s="134"/>
      <c r="H1051" s="135"/>
      <c r="I1051" s="145"/>
      <c r="J1051" s="137"/>
      <c r="K1051" s="134"/>
      <c r="L1051" s="134"/>
      <c r="M1051" s="147"/>
      <c r="N1051" s="148"/>
    </row>
    <row r="1052" spans="1:14" ht="30" customHeight="1">
      <c r="A1052" s="151"/>
      <c r="B1052" s="145"/>
      <c r="E1052" s="137"/>
      <c r="F1052" s="134"/>
      <c r="G1052" s="134"/>
      <c r="H1052" s="135"/>
      <c r="I1052" s="145"/>
      <c r="J1052" s="137"/>
      <c r="K1052" s="134"/>
      <c r="L1052" s="134"/>
      <c r="M1052" s="147"/>
      <c r="N1052" s="148"/>
    </row>
    <row r="1053" spans="1:14" ht="30" customHeight="1">
      <c r="A1053" s="151"/>
      <c r="B1053" s="145"/>
      <c r="E1053" s="137"/>
      <c r="F1053" s="134"/>
      <c r="G1053" s="134"/>
      <c r="H1053" s="135"/>
      <c r="I1053" s="145"/>
      <c r="J1053" s="137"/>
      <c r="K1053" s="134"/>
      <c r="L1053" s="134"/>
      <c r="M1053" s="147"/>
      <c r="N1053" s="148"/>
    </row>
    <row r="1054" spans="1:14" ht="30" customHeight="1">
      <c r="A1054" s="151"/>
      <c r="B1054" s="145"/>
      <c r="E1054" s="137"/>
      <c r="F1054" s="134"/>
      <c r="G1054" s="134"/>
      <c r="H1054" s="135"/>
      <c r="I1054" s="145"/>
      <c r="J1054" s="137"/>
      <c r="K1054" s="134"/>
      <c r="L1054" s="134"/>
      <c r="M1054" s="147"/>
      <c r="N1054" s="148"/>
    </row>
    <row r="1055" spans="1:14" ht="30" customHeight="1">
      <c r="A1055" s="151"/>
      <c r="B1055" s="145"/>
      <c r="E1055" s="137"/>
      <c r="F1055" s="134"/>
      <c r="G1055" s="134"/>
      <c r="H1055" s="135"/>
      <c r="I1055" s="145"/>
      <c r="J1055" s="137"/>
      <c r="K1055" s="134"/>
      <c r="L1055" s="134"/>
      <c r="M1055" s="147"/>
      <c r="N1055" s="148"/>
    </row>
    <row r="1056" spans="1:14" ht="30" customHeight="1">
      <c r="A1056" s="151"/>
      <c r="B1056" s="145"/>
      <c r="E1056" s="137"/>
      <c r="F1056" s="134"/>
      <c r="G1056" s="134"/>
      <c r="H1056" s="135"/>
      <c r="I1056" s="145"/>
      <c r="J1056" s="137"/>
      <c r="K1056" s="134"/>
      <c r="L1056" s="134"/>
      <c r="M1056" s="147"/>
      <c r="N1056" s="148"/>
    </row>
    <row r="1057" spans="1:14" ht="30" customHeight="1">
      <c r="A1057" s="151"/>
      <c r="B1057" s="145"/>
      <c r="E1057" s="137"/>
      <c r="F1057" s="134"/>
      <c r="G1057" s="134"/>
      <c r="H1057" s="135"/>
      <c r="I1057" s="145"/>
      <c r="J1057" s="137"/>
      <c r="K1057" s="134"/>
      <c r="L1057" s="134"/>
      <c r="M1057" s="147"/>
      <c r="N1057" s="148"/>
    </row>
    <row r="1058" spans="1:14" ht="30" customHeight="1">
      <c r="A1058" s="151"/>
      <c r="B1058" s="145"/>
      <c r="E1058" s="137"/>
      <c r="F1058" s="134"/>
      <c r="G1058" s="134"/>
      <c r="H1058" s="135"/>
      <c r="I1058" s="145"/>
      <c r="J1058" s="137"/>
      <c r="K1058" s="134"/>
      <c r="L1058" s="134"/>
      <c r="M1058" s="147"/>
      <c r="N1058" s="148"/>
    </row>
    <row r="1059" spans="1:14" ht="30" customHeight="1">
      <c r="A1059" s="151"/>
      <c r="B1059" s="145"/>
      <c r="E1059" s="137"/>
      <c r="F1059" s="134"/>
      <c r="G1059" s="134"/>
      <c r="H1059" s="135"/>
      <c r="I1059" s="145"/>
      <c r="J1059" s="137"/>
      <c r="K1059" s="134"/>
      <c r="L1059" s="134"/>
      <c r="M1059" s="147"/>
      <c r="N1059" s="148"/>
    </row>
    <row r="1060" spans="1:14" ht="30" customHeight="1">
      <c r="A1060" s="151"/>
      <c r="B1060" s="145"/>
      <c r="E1060" s="137"/>
      <c r="F1060" s="134"/>
      <c r="G1060" s="134"/>
      <c r="H1060" s="135"/>
      <c r="I1060" s="145"/>
      <c r="J1060" s="137"/>
      <c r="K1060" s="134"/>
      <c r="L1060" s="134"/>
      <c r="M1060" s="147"/>
      <c r="N1060" s="148"/>
    </row>
    <row r="1061" spans="1:14" ht="30" customHeight="1">
      <c r="A1061" s="151"/>
      <c r="B1061" s="145"/>
      <c r="E1061" s="137"/>
      <c r="F1061" s="134"/>
      <c r="G1061" s="134"/>
      <c r="H1061" s="135"/>
      <c r="I1061" s="145"/>
      <c r="J1061" s="137"/>
      <c r="K1061" s="134"/>
      <c r="L1061" s="134"/>
      <c r="M1061" s="147"/>
      <c r="N1061" s="148"/>
    </row>
    <row r="1062" spans="1:14" ht="30" customHeight="1">
      <c r="A1062" s="151"/>
      <c r="B1062" s="145"/>
      <c r="E1062" s="137"/>
      <c r="F1062" s="134"/>
      <c r="G1062" s="134"/>
      <c r="H1062" s="135"/>
      <c r="I1062" s="145"/>
      <c r="J1062" s="137"/>
      <c r="K1062" s="134"/>
      <c r="L1062" s="134"/>
      <c r="M1062" s="147"/>
      <c r="N1062" s="148"/>
    </row>
    <row r="1063" spans="1:14" ht="30" customHeight="1">
      <c r="A1063" s="151"/>
      <c r="B1063" s="145"/>
      <c r="E1063" s="137"/>
      <c r="F1063" s="134"/>
      <c r="G1063" s="134"/>
      <c r="H1063" s="135"/>
      <c r="I1063" s="145"/>
      <c r="J1063" s="137"/>
      <c r="K1063" s="134"/>
      <c r="L1063" s="134"/>
      <c r="M1063" s="147"/>
      <c r="N1063" s="148"/>
    </row>
    <row r="1064" spans="1:14" ht="30" customHeight="1">
      <c r="A1064" s="151"/>
      <c r="B1064" s="145"/>
      <c r="E1064" s="137"/>
      <c r="F1064" s="134"/>
      <c r="G1064" s="134"/>
      <c r="H1064" s="135"/>
      <c r="I1064" s="145"/>
      <c r="J1064" s="137"/>
      <c r="K1064" s="134"/>
      <c r="L1064" s="134"/>
      <c r="M1064" s="147"/>
      <c r="N1064" s="148"/>
    </row>
    <row r="1065" spans="1:14" ht="30" customHeight="1">
      <c r="A1065" s="151"/>
      <c r="B1065" s="145"/>
      <c r="E1065" s="137"/>
      <c r="F1065" s="134"/>
      <c r="G1065" s="134"/>
      <c r="H1065" s="135"/>
      <c r="I1065" s="145"/>
      <c r="J1065" s="137"/>
      <c r="K1065" s="134"/>
      <c r="L1065" s="134"/>
      <c r="M1065" s="147"/>
      <c r="N1065" s="148"/>
    </row>
    <row r="1066" spans="1:14" ht="30" customHeight="1">
      <c r="A1066" s="151"/>
      <c r="B1066" s="145"/>
      <c r="E1066" s="137"/>
      <c r="F1066" s="134"/>
      <c r="G1066" s="134"/>
      <c r="H1066" s="135"/>
      <c r="I1066" s="145"/>
      <c r="J1066" s="137"/>
      <c r="K1066" s="134"/>
      <c r="L1066" s="134"/>
      <c r="M1066" s="147"/>
      <c r="N1066" s="148"/>
    </row>
    <row r="1067" spans="1:14" ht="30" customHeight="1">
      <c r="A1067" s="151"/>
      <c r="B1067" s="145"/>
      <c r="E1067" s="137"/>
      <c r="F1067" s="134"/>
      <c r="G1067" s="134"/>
      <c r="H1067" s="135"/>
      <c r="I1067" s="145"/>
      <c r="J1067" s="137"/>
      <c r="K1067" s="134"/>
      <c r="L1067" s="134"/>
      <c r="M1067" s="147"/>
      <c r="N1067" s="148"/>
    </row>
    <row r="1068" spans="1:14" ht="30" customHeight="1">
      <c r="A1068" s="151"/>
      <c r="B1068" s="145"/>
      <c r="E1068" s="137"/>
      <c r="F1068" s="134"/>
      <c r="G1068" s="134"/>
      <c r="H1068" s="135"/>
      <c r="I1068" s="145"/>
      <c r="J1068" s="137"/>
      <c r="K1068" s="134"/>
      <c r="L1068" s="134"/>
      <c r="M1068" s="147"/>
      <c r="N1068" s="148"/>
    </row>
    <row r="1069" spans="1:14" ht="30" customHeight="1">
      <c r="A1069" s="151"/>
      <c r="B1069" s="145"/>
      <c r="E1069" s="137"/>
      <c r="F1069" s="134"/>
      <c r="G1069" s="134"/>
      <c r="H1069" s="135"/>
      <c r="I1069" s="145"/>
      <c r="J1069" s="137"/>
      <c r="K1069" s="134"/>
      <c r="L1069" s="134"/>
      <c r="M1069" s="147"/>
      <c r="N1069" s="148"/>
    </row>
    <row r="1070" spans="1:14" ht="30" customHeight="1">
      <c r="A1070" s="151"/>
      <c r="B1070" s="145"/>
      <c r="E1070" s="137"/>
      <c r="F1070" s="134"/>
      <c r="G1070" s="134"/>
      <c r="H1070" s="135"/>
      <c r="I1070" s="145"/>
      <c r="J1070" s="137"/>
      <c r="K1070" s="134"/>
      <c r="L1070" s="134"/>
      <c r="M1070" s="147"/>
      <c r="N1070" s="148"/>
    </row>
    <row r="1071" spans="1:14" ht="30" customHeight="1">
      <c r="A1071" s="151"/>
      <c r="B1071" s="145"/>
      <c r="E1071" s="137"/>
      <c r="F1071" s="134"/>
      <c r="G1071" s="134"/>
      <c r="H1071" s="135"/>
      <c r="I1071" s="145"/>
      <c r="J1071" s="137"/>
      <c r="K1071" s="134"/>
      <c r="L1071" s="134"/>
      <c r="M1071" s="147"/>
      <c r="N1071" s="148"/>
    </row>
    <row r="1072" spans="1:14" ht="30" customHeight="1">
      <c r="A1072" s="151"/>
      <c r="B1072" s="145"/>
      <c r="E1072" s="137"/>
      <c r="F1072" s="134"/>
      <c r="G1072" s="134"/>
      <c r="H1072" s="135"/>
      <c r="I1072" s="145"/>
      <c r="J1072" s="137"/>
      <c r="K1072" s="134"/>
      <c r="L1072" s="134"/>
      <c r="M1072" s="147"/>
      <c r="N1072" s="148"/>
    </row>
    <row r="1073" spans="1:14" ht="30" customHeight="1">
      <c r="A1073" s="151"/>
      <c r="B1073" s="145"/>
      <c r="E1073" s="137"/>
      <c r="F1073" s="134"/>
      <c r="G1073" s="134"/>
      <c r="H1073" s="135"/>
      <c r="I1073" s="145"/>
      <c r="J1073" s="137"/>
      <c r="K1073" s="134"/>
      <c r="L1073" s="134"/>
      <c r="M1073" s="147"/>
      <c r="N1073" s="148"/>
    </row>
    <row r="1074" spans="1:14" ht="30" customHeight="1">
      <c r="A1074" s="151"/>
      <c r="B1074" s="145"/>
      <c r="E1074" s="137"/>
      <c r="F1074" s="134"/>
      <c r="G1074" s="134"/>
      <c r="H1074" s="135"/>
      <c r="I1074" s="145"/>
      <c r="J1074" s="137"/>
      <c r="K1074" s="134"/>
      <c r="L1074" s="134"/>
      <c r="M1074" s="147"/>
      <c r="N1074" s="148"/>
    </row>
    <row r="1075" spans="1:14" ht="30" customHeight="1">
      <c r="A1075" s="151"/>
      <c r="B1075" s="145"/>
      <c r="E1075" s="137"/>
      <c r="F1075" s="134"/>
      <c r="G1075" s="134"/>
      <c r="H1075" s="135"/>
      <c r="I1075" s="145"/>
      <c r="J1075" s="137"/>
      <c r="K1075" s="134"/>
      <c r="L1075" s="134"/>
      <c r="M1075" s="147"/>
      <c r="N1075" s="148"/>
    </row>
    <row r="1076" spans="1:14" ht="30" customHeight="1">
      <c r="A1076" s="151"/>
      <c r="B1076" s="145"/>
      <c r="E1076" s="137"/>
      <c r="F1076" s="134"/>
      <c r="G1076" s="134"/>
      <c r="H1076" s="135"/>
      <c r="I1076" s="145"/>
      <c r="J1076" s="137"/>
      <c r="K1076" s="134"/>
      <c r="L1076" s="134"/>
      <c r="M1076" s="147"/>
      <c r="N1076" s="148"/>
    </row>
    <row r="1077" spans="1:14" ht="30" customHeight="1">
      <c r="A1077" s="151"/>
      <c r="B1077" s="145"/>
      <c r="E1077" s="137"/>
      <c r="F1077" s="134"/>
      <c r="G1077" s="134"/>
      <c r="H1077" s="135"/>
      <c r="I1077" s="145"/>
      <c r="J1077" s="137"/>
      <c r="K1077" s="134"/>
      <c r="L1077" s="134"/>
      <c r="M1077" s="147"/>
      <c r="N1077" s="148"/>
    </row>
    <row r="1078" spans="1:14" ht="30" customHeight="1">
      <c r="A1078" s="151"/>
      <c r="B1078" s="145"/>
      <c r="E1078" s="137"/>
      <c r="F1078" s="134"/>
      <c r="G1078" s="134"/>
      <c r="H1078" s="135"/>
      <c r="I1078" s="145"/>
      <c r="J1078" s="137"/>
      <c r="K1078" s="134"/>
      <c r="L1078" s="134"/>
      <c r="M1078" s="147"/>
      <c r="N1078" s="148"/>
    </row>
    <row r="1079" spans="1:14" ht="30" customHeight="1">
      <c r="A1079" s="151"/>
      <c r="B1079" s="145"/>
      <c r="E1079" s="137"/>
      <c r="F1079" s="134"/>
      <c r="G1079" s="134"/>
      <c r="H1079" s="135"/>
      <c r="I1079" s="145"/>
      <c r="J1079" s="137"/>
      <c r="K1079" s="134"/>
      <c r="L1079" s="134"/>
      <c r="M1079" s="147"/>
      <c r="N1079" s="148"/>
    </row>
    <row r="1080" spans="1:14" ht="30" customHeight="1">
      <c r="A1080" s="151"/>
      <c r="B1080" s="145"/>
      <c r="E1080" s="137"/>
      <c r="F1080" s="134"/>
      <c r="G1080" s="134"/>
      <c r="H1080" s="135"/>
      <c r="I1080" s="145"/>
      <c r="J1080" s="137"/>
      <c r="K1080" s="134"/>
      <c r="L1080" s="134"/>
      <c r="M1080" s="147"/>
      <c r="N1080" s="148"/>
    </row>
    <row r="1081" spans="1:14" ht="30" customHeight="1">
      <c r="A1081" s="151"/>
      <c r="B1081" s="145"/>
      <c r="E1081" s="137"/>
      <c r="F1081" s="134"/>
      <c r="G1081" s="134"/>
      <c r="H1081" s="135"/>
      <c r="I1081" s="145"/>
      <c r="J1081" s="137"/>
      <c r="K1081" s="134"/>
      <c r="L1081" s="134"/>
      <c r="M1081" s="147"/>
      <c r="N1081" s="148"/>
    </row>
    <row r="1082" spans="1:14" ht="30" customHeight="1">
      <c r="A1082" s="151"/>
      <c r="B1082" s="145"/>
      <c r="E1082" s="137"/>
      <c r="F1082" s="134"/>
      <c r="G1082" s="134"/>
      <c r="H1082" s="135"/>
      <c r="I1082" s="145"/>
      <c r="J1082" s="137"/>
      <c r="K1082" s="134"/>
      <c r="L1082" s="134"/>
      <c r="M1082" s="147"/>
      <c r="N1082" s="148"/>
    </row>
    <row r="1083" spans="1:14" ht="30" customHeight="1">
      <c r="A1083" s="151"/>
      <c r="B1083" s="145"/>
      <c r="E1083" s="137"/>
      <c r="F1083" s="134"/>
      <c r="G1083" s="134"/>
      <c r="H1083" s="135"/>
      <c r="I1083" s="145"/>
      <c r="J1083" s="137"/>
      <c r="K1083" s="134"/>
      <c r="L1083" s="134"/>
      <c r="M1083" s="147"/>
      <c r="N1083" s="148"/>
    </row>
    <row r="1084" spans="1:14" ht="30" customHeight="1">
      <c r="A1084" s="151"/>
      <c r="B1084" s="145"/>
      <c r="E1084" s="137"/>
      <c r="F1084" s="134"/>
      <c r="G1084" s="134"/>
      <c r="H1084" s="135"/>
      <c r="I1084" s="145"/>
      <c r="J1084" s="137"/>
      <c r="K1084" s="134"/>
      <c r="L1084" s="134"/>
      <c r="M1084" s="147"/>
      <c r="N1084" s="148"/>
    </row>
    <row r="1085" spans="1:14" ht="30" customHeight="1">
      <c r="A1085" s="151"/>
      <c r="B1085" s="145"/>
      <c r="E1085" s="137"/>
      <c r="F1085" s="134"/>
      <c r="G1085" s="134"/>
      <c r="H1085" s="135"/>
      <c r="I1085" s="145"/>
      <c r="J1085" s="137"/>
      <c r="K1085" s="134"/>
      <c r="L1085" s="134"/>
      <c r="M1085" s="147"/>
      <c r="N1085" s="148"/>
    </row>
    <row r="1086" spans="1:14" ht="30" customHeight="1">
      <c r="A1086" s="151"/>
      <c r="B1086" s="145"/>
      <c r="E1086" s="137"/>
      <c r="F1086" s="134"/>
      <c r="G1086" s="134"/>
      <c r="H1086" s="135"/>
      <c r="I1086" s="145"/>
      <c r="J1086" s="137"/>
      <c r="K1086" s="134"/>
      <c r="L1086" s="134"/>
      <c r="M1086" s="147"/>
      <c r="N1086" s="148"/>
    </row>
    <row r="1087" spans="1:14" ht="30" customHeight="1">
      <c r="A1087" s="151"/>
      <c r="B1087" s="145"/>
      <c r="E1087" s="137"/>
      <c r="F1087" s="134"/>
      <c r="G1087" s="134"/>
      <c r="H1087" s="135"/>
      <c r="I1087" s="145"/>
      <c r="J1087" s="137"/>
      <c r="K1087" s="134"/>
      <c r="L1087" s="134"/>
      <c r="M1087" s="147"/>
      <c r="N1087" s="148"/>
    </row>
    <row r="1088" spans="1:14" ht="30" customHeight="1">
      <c r="A1088" s="151"/>
      <c r="B1088" s="145"/>
      <c r="E1088" s="137"/>
      <c r="F1088" s="134"/>
      <c r="G1088" s="134"/>
      <c r="H1088" s="135"/>
      <c r="I1088" s="145"/>
      <c r="J1088" s="137"/>
      <c r="K1088" s="134"/>
      <c r="L1088" s="134"/>
      <c r="M1088" s="147"/>
      <c r="N1088" s="148"/>
    </row>
    <row r="1089" spans="1:14" ht="30" customHeight="1">
      <c r="A1089" s="151"/>
      <c r="B1089" s="145"/>
      <c r="E1089" s="137"/>
      <c r="F1089" s="134"/>
      <c r="G1089" s="134"/>
      <c r="H1089" s="135"/>
      <c r="I1089" s="145"/>
      <c r="J1089" s="137"/>
      <c r="K1089" s="134"/>
      <c r="L1089" s="134"/>
      <c r="M1089" s="147"/>
      <c r="N1089" s="148"/>
    </row>
    <row r="1090" spans="1:14" ht="30" customHeight="1">
      <c r="A1090" s="151"/>
      <c r="B1090" s="145"/>
      <c r="E1090" s="137"/>
      <c r="F1090" s="134"/>
      <c r="G1090" s="134"/>
      <c r="H1090" s="135"/>
      <c r="I1090" s="145"/>
      <c r="J1090" s="137"/>
      <c r="K1090" s="134"/>
      <c r="L1090" s="134"/>
      <c r="M1090" s="147"/>
      <c r="N1090" s="148"/>
    </row>
    <row r="1091" spans="1:14" ht="30" customHeight="1">
      <c r="A1091" s="151"/>
      <c r="B1091" s="145"/>
      <c r="E1091" s="137"/>
      <c r="F1091" s="134"/>
      <c r="G1091" s="134"/>
      <c r="H1091" s="135"/>
      <c r="I1091" s="145"/>
      <c r="J1091" s="137"/>
      <c r="K1091" s="134"/>
      <c r="L1091" s="134"/>
      <c r="M1091" s="147"/>
      <c r="N1091" s="148"/>
    </row>
    <row r="1092" spans="1:14" ht="30" customHeight="1">
      <c r="A1092" s="151"/>
      <c r="B1092" s="145"/>
      <c r="E1092" s="137"/>
      <c r="F1092" s="134"/>
      <c r="G1092" s="134"/>
      <c r="H1092" s="135"/>
      <c r="I1092" s="145"/>
      <c r="J1092" s="137"/>
      <c r="K1092" s="134"/>
      <c r="L1092" s="134"/>
      <c r="M1092" s="147"/>
      <c r="N1092" s="148"/>
    </row>
    <row r="1093" spans="1:14" ht="30" customHeight="1">
      <c r="A1093" s="151"/>
      <c r="B1093" s="145"/>
      <c r="E1093" s="137"/>
      <c r="F1093" s="134"/>
      <c r="G1093" s="134"/>
      <c r="H1093" s="135"/>
      <c r="I1093" s="145"/>
      <c r="J1093" s="137"/>
      <c r="K1093" s="134"/>
      <c r="L1093" s="134"/>
      <c r="M1093" s="147"/>
      <c r="N1093" s="148"/>
    </row>
    <row r="1094" spans="1:14" ht="30" customHeight="1">
      <c r="A1094" s="151"/>
      <c r="B1094" s="145"/>
      <c r="E1094" s="137"/>
      <c r="F1094" s="134"/>
      <c r="G1094" s="134"/>
      <c r="H1094" s="135"/>
      <c r="I1094" s="145"/>
      <c r="J1094" s="137"/>
      <c r="K1094" s="134"/>
      <c r="L1094" s="134"/>
      <c r="M1094" s="147"/>
      <c r="N1094" s="148"/>
    </row>
    <row r="1095" spans="1:14" ht="30" customHeight="1">
      <c r="A1095" s="151"/>
      <c r="B1095" s="145"/>
      <c r="E1095" s="137"/>
      <c r="F1095" s="134"/>
      <c r="G1095" s="134"/>
      <c r="H1095" s="135"/>
      <c r="I1095" s="145"/>
      <c r="J1095" s="137"/>
      <c r="K1095" s="134"/>
      <c r="L1095" s="134"/>
      <c r="M1095" s="147"/>
      <c r="N1095" s="148"/>
    </row>
    <row r="1096" spans="1:14" ht="30" customHeight="1">
      <c r="A1096" s="151"/>
      <c r="B1096" s="145"/>
      <c r="E1096" s="137"/>
      <c r="F1096" s="134"/>
      <c r="G1096" s="134"/>
      <c r="H1096" s="135"/>
      <c r="I1096" s="145"/>
      <c r="J1096" s="137"/>
      <c r="K1096" s="134"/>
      <c r="L1096" s="134"/>
      <c r="M1096" s="147"/>
      <c r="N1096" s="148"/>
    </row>
    <row r="1097" spans="1:14" ht="30" customHeight="1">
      <c r="A1097" s="151"/>
      <c r="B1097" s="145"/>
      <c r="E1097" s="137"/>
      <c r="F1097" s="134"/>
      <c r="G1097" s="134"/>
      <c r="H1097" s="135"/>
      <c r="I1097" s="145"/>
      <c r="J1097" s="137"/>
      <c r="K1097" s="134"/>
      <c r="L1097" s="134"/>
      <c r="M1097" s="147"/>
      <c r="N1097" s="148"/>
    </row>
    <row r="1098" spans="1:14" ht="30" customHeight="1">
      <c r="A1098" s="151"/>
      <c r="B1098" s="145"/>
      <c r="E1098" s="137"/>
      <c r="F1098" s="134"/>
      <c r="G1098" s="134"/>
      <c r="H1098" s="135"/>
      <c r="I1098" s="145"/>
      <c r="J1098" s="137"/>
      <c r="K1098" s="134"/>
      <c r="L1098" s="134"/>
      <c r="M1098" s="147"/>
      <c r="N1098" s="148"/>
    </row>
    <row r="1099" spans="1:14" ht="30" customHeight="1">
      <c r="A1099" s="151"/>
      <c r="B1099" s="145"/>
      <c r="E1099" s="137"/>
      <c r="F1099" s="134"/>
      <c r="G1099" s="134"/>
      <c r="H1099" s="135"/>
      <c r="I1099" s="145"/>
      <c r="J1099" s="137"/>
      <c r="K1099" s="134"/>
      <c r="L1099" s="134"/>
      <c r="M1099" s="147"/>
      <c r="N1099" s="148"/>
    </row>
    <row r="1100" spans="1:14" ht="30" customHeight="1">
      <c r="A1100" s="151"/>
      <c r="B1100" s="145"/>
      <c r="E1100" s="137"/>
      <c r="F1100" s="134"/>
      <c r="G1100" s="134"/>
      <c r="H1100" s="135"/>
      <c r="I1100" s="145"/>
      <c r="J1100" s="137"/>
      <c r="K1100" s="134"/>
      <c r="L1100" s="134"/>
      <c r="M1100" s="147"/>
      <c r="N1100" s="148"/>
    </row>
    <row r="1101" spans="1:14" ht="30" customHeight="1">
      <c r="A1101" s="151"/>
      <c r="B1101" s="145"/>
      <c r="E1101" s="137"/>
      <c r="F1101" s="134"/>
      <c r="G1101" s="134"/>
      <c r="H1101" s="135"/>
      <c r="I1101" s="145"/>
      <c r="J1101" s="137"/>
      <c r="K1101" s="134"/>
      <c r="L1101" s="134"/>
      <c r="M1101" s="147"/>
      <c r="N1101" s="148"/>
    </row>
    <row r="1102" spans="1:14" ht="30" customHeight="1">
      <c r="A1102" s="151"/>
      <c r="B1102" s="145"/>
      <c r="E1102" s="137"/>
      <c r="F1102" s="134"/>
      <c r="G1102" s="134"/>
      <c r="H1102" s="135"/>
      <c r="I1102" s="145"/>
      <c r="J1102" s="137"/>
      <c r="K1102" s="134"/>
      <c r="L1102" s="134"/>
      <c r="M1102" s="147"/>
      <c r="N1102" s="148"/>
    </row>
    <row r="1103" spans="1:14" ht="30" customHeight="1">
      <c r="A1103" s="151"/>
      <c r="B1103" s="145"/>
      <c r="E1103" s="137"/>
      <c r="F1103" s="134"/>
      <c r="G1103" s="134"/>
      <c r="H1103" s="135"/>
      <c r="I1103" s="145"/>
      <c r="J1103" s="137"/>
      <c r="K1103" s="134"/>
      <c r="L1103" s="134"/>
      <c r="M1103" s="147"/>
      <c r="N1103" s="148"/>
    </row>
    <row r="1104" spans="1:14" ht="30" customHeight="1">
      <c r="A1104" s="151"/>
      <c r="B1104" s="145"/>
      <c r="E1104" s="137"/>
      <c r="F1104" s="134"/>
      <c r="G1104" s="134"/>
      <c r="H1104" s="135"/>
      <c r="I1104" s="145"/>
      <c r="J1104" s="137"/>
      <c r="K1104" s="134"/>
      <c r="L1104" s="134"/>
      <c r="M1104" s="147"/>
      <c r="N1104" s="148"/>
    </row>
    <row r="1105" spans="1:14" ht="30" customHeight="1">
      <c r="A1105" s="151"/>
      <c r="B1105" s="145"/>
      <c r="E1105" s="137"/>
      <c r="F1105" s="134"/>
      <c r="G1105" s="134"/>
      <c r="H1105" s="135"/>
      <c r="I1105" s="145"/>
      <c r="J1105" s="137"/>
      <c r="K1105" s="134"/>
      <c r="L1105" s="134"/>
      <c r="M1105" s="147"/>
      <c r="N1105" s="148"/>
    </row>
    <row r="1106" spans="1:14" ht="30" customHeight="1">
      <c r="A1106" s="151"/>
      <c r="B1106" s="145"/>
      <c r="E1106" s="137"/>
      <c r="F1106" s="134"/>
      <c r="G1106" s="134"/>
      <c r="H1106" s="135"/>
      <c r="I1106" s="145"/>
      <c r="J1106" s="137"/>
      <c r="K1106" s="134"/>
      <c r="L1106" s="134"/>
      <c r="M1106" s="147"/>
      <c r="N1106" s="148"/>
    </row>
    <row r="1107" spans="1:14" ht="30" customHeight="1">
      <c r="A1107" s="151"/>
      <c r="B1107" s="145"/>
      <c r="E1107" s="137"/>
      <c r="F1107" s="134"/>
      <c r="G1107" s="134"/>
      <c r="H1107" s="135"/>
      <c r="I1107" s="145"/>
      <c r="J1107" s="137"/>
      <c r="K1107" s="134"/>
      <c r="L1107" s="134"/>
      <c r="M1107" s="147"/>
      <c r="N1107" s="148"/>
    </row>
    <row r="1108" spans="1:14" ht="30" customHeight="1">
      <c r="A1108" s="151"/>
      <c r="B1108" s="145"/>
      <c r="E1108" s="137"/>
      <c r="F1108" s="134"/>
      <c r="G1108" s="134"/>
      <c r="H1108" s="135"/>
      <c r="I1108" s="145"/>
      <c r="J1108" s="137"/>
      <c r="K1108" s="134"/>
      <c r="L1108" s="134"/>
      <c r="M1108" s="147"/>
      <c r="N1108" s="148"/>
    </row>
    <row r="1109" spans="1:14" ht="30" customHeight="1">
      <c r="A1109" s="151"/>
      <c r="B1109" s="145"/>
      <c r="E1109" s="137"/>
      <c r="F1109" s="134"/>
      <c r="G1109" s="134"/>
      <c r="H1109" s="135"/>
      <c r="I1109" s="145"/>
      <c r="J1109" s="137"/>
      <c r="K1109" s="134"/>
      <c r="L1109" s="134"/>
      <c r="M1109" s="147"/>
      <c r="N1109" s="148"/>
    </row>
    <row r="1110" spans="1:14" ht="30" customHeight="1">
      <c r="A1110" s="151"/>
      <c r="B1110" s="145"/>
      <c r="E1110" s="137"/>
      <c r="F1110" s="134"/>
      <c r="G1110" s="134"/>
      <c r="H1110" s="135"/>
      <c r="I1110" s="145"/>
      <c r="J1110" s="137"/>
      <c r="K1110" s="134"/>
      <c r="L1110" s="134"/>
      <c r="M1110" s="147"/>
      <c r="N1110" s="148"/>
    </row>
    <row r="1111" spans="1:14" ht="30" customHeight="1">
      <c r="A1111" s="151"/>
      <c r="B1111" s="145"/>
      <c r="E1111" s="137"/>
      <c r="F1111" s="134"/>
      <c r="G1111" s="134"/>
      <c r="H1111" s="135"/>
      <c r="I1111" s="145"/>
      <c r="J1111" s="137"/>
      <c r="K1111" s="134"/>
      <c r="L1111" s="134"/>
      <c r="M1111" s="147"/>
      <c r="N1111" s="148"/>
    </row>
    <row r="1112" spans="1:14" ht="30" customHeight="1">
      <c r="A1112" s="151"/>
      <c r="B1112" s="145"/>
      <c r="E1112" s="137"/>
      <c r="F1112" s="134"/>
      <c r="G1112" s="134"/>
      <c r="H1112" s="135"/>
      <c r="I1112" s="145"/>
      <c r="J1112" s="137"/>
      <c r="K1112" s="134"/>
      <c r="L1112" s="134"/>
      <c r="M1112" s="147"/>
      <c r="N1112" s="148"/>
    </row>
    <row r="1113" spans="1:14" ht="30" customHeight="1">
      <c r="A1113" s="151"/>
      <c r="B1113" s="145"/>
      <c r="E1113" s="137"/>
      <c r="F1113" s="134"/>
      <c r="G1113" s="134"/>
      <c r="H1113" s="135"/>
      <c r="I1113" s="145"/>
      <c r="J1113" s="137"/>
      <c r="K1113" s="134"/>
      <c r="L1113" s="134"/>
      <c r="M1113" s="147"/>
      <c r="N1113" s="148"/>
    </row>
    <row r="1114" spans="1:14" ht="30" customHeight="1">
      <c r="A1114" s="151"/>
      <c r="B1114" s="145"/>
      <c r="E1114" s="137"/>
      <c r="F1114" s="134"/>
      <c r="G1114" s="134"/>
      <c r="H1114" s="135"/>
      <c r="I1114" s="145"/>
      <c r="J1114" s="137"/>
      <c r="K1114" s="134"/>
      <c r="L1114" s="134"/>
      <c r="M1114" s="147"/>
      <c r="N1114" s="148"/>
    </row>
    <row r="1115" spans="1:14" ht="30" customHeight="1">
      <c r="A1115" s="151"/>
      <c r="B1115" s="145"/>
      <c r="E1115" s="137"/>
      <c r="F1115" s="134"/>
      <c r="G1115" s="134"/>
      <c r="H1115" s="135"/>
      <c r="I1115" s="145"/>
      <c r="J1115" s="137"/>
      <c r="K1115" s="134"/>
      <c r="L1115" s="134"/>
      <c r="M1115" s="147"/>
      <c r="N1115" s="148"/>
    </row>
    <row r="1116" spans="1:14" ht="30" customHeight="1">
      <c r="A1116" s="151"/>
      <c r="B1116" s="145"/>
      <c r="E1116" s="137"/>
      <c r="F1116" s="134"/>
      <c r="G1116" s="134"/>
      <c r="H1116" s="135"/>
      <c r="I1116" s="145"/>
      <c r="J1116" s="137"/>
      <c r="K1116" s="134"/>
      <c r="L1116" s="134"/>
      <c r="M1116" s="147"/>
      <c r="N1116" s="148"/>
    </row>
    <row r="1117" spans="1:14" ht="30" customHeight="1">
      <c r="A1117" s="151"/>
      <c r="B1117" s="145"/>
      <c r="E1117" s="137"/>
      <c r="F1117" s="134"/>
      <c r="G1117" s="134"/>
      <c r="H1117" s="135"/>
      <c r="I1117" s="145"/>
      <c r="J1117" s="137"/>
      <c r="K1117" s="134"/>
      <c r="L1117" s="134"/>
      <c r="M1117" s="147"/>
      <c r="N1117" s="148"/>
    </row>
    <row r="1118" spans="1:14" ht="30" customHeight="1">
      <c r="A1118" s="151"/>
      <c r="B1118" s="145"/>
      <c r="E1118" s="137"/>
      <c r="F1118" s="134"/>
      <c r="G1118" s="134"/>
      <c r="H1118" s="135"/>
      <c r="I1118" s="145"/>
      <c r="J1118" s="137"/>
      <c r="K1118" s="134"/>
      <c r="L1118" s="134"/>
      <c r="M1118" s="147"/>
      <c r="N1118" s="148"/>
    </row>
    <row r="1119" spans="1:14" ht="30" customHeight="1">
      <c r="A1119" s="151"/>
      <c r="B1119" s="145"/>
      <c r="E1119" s="137"/>
      <c r="F1119" s="134"/>
      <c r="G1119" s="134"/>
      <c r="H1119" s="135"/>
      <c r="I1119" s="145"/>
      <c r="J1119" s="137"/>
      <c r="K1119" s="134"/>
      <c r="L1119" s="134"/>
      <c r="M1119" s="147"/>
      <c r="N1119" s="148"/>
    </row>
    <row r="1120" spans="1:14" ht="30" customHeight="1">
      <c r="A1120" s="151"/>
      <c r="B1120" s="145"/>
      <c r="E1120" s="137"/>
      <c r="F1120" s="134"/>
      <c r="G1120" s="134"/>
      <c r="H1120" s="135"/>
      <c r="I1120" s="145"/>
      <c r="J1120" s="137"/>
      <c r="K1120" s="134"/>
      <c r="L1120" s="134"/>
      <c r="M1120" s="147"/>
      <c r="N1120" s="148"/>
    </row>
    <row r="1121" spans="1:14" ht="30" customHeight="1">
      <c r="A1121" s="151"/>
      <c r="B1121" s="145"/>
      <c r="E1121" s="137"/>
      <c r="F1121" s="134"/>
      <c r="G1121" s="134"/>
      <c r="H1121" s="135"/>
      <c r="I1121" s="145"/>
      <c r="J1121" s="137"/>
      <c r="K1121" s="134"/>
      <c r="L1121" s="134"/>
      <c r="M1121" s="147"/>
      <c r="N1121" s="148"/>
    </row>
    <row r="1122" spans="1:14" ht="30" customHeight="1">
      <c r="A1122" s="151"/>
      <c r="B1122" s="145"/>
      <c r="E1122" s="137"/>
      <c r="F1122" s="134"/>
      <c r="G1122" s="134"/>
      <c r="H1122" s="135"/>
      <c r="I1122" s="145"/>
      <c r="J1122" s="137"/>
      <c r="K1122" s="134"/>
      <c r="L1122" s="134"/>
      <c r="M1122" s="147"/>
      <c r="N1122" s="148"/>
    </row>
    <row r="1123" spans="1:14" ht="30" customHeight="1">
      <c r="A1123" s="151"/>
      <c r="B1123" s="145"/>
      <c r="E1123" s="137"/>
      <c r="F1123" s="134"/>
      <c r="G1123" s="134"/>
      <c r="H1123" s="135"/>
      <c r="I1123" s="145"/>
      <c r="J1123" s="137"/>
      <c r="K1123" s="134"/>
      <c r="L1123" s="134"/>
      <c r="M1123" s="147"/>
      <c r="N1123" s="148"/>
    </row>
    <row r="1124" spans="1:14" ht="30" customHeight="1">
      <c r="A1124" s="151"/>
      <c r="B1124" s="145"/>
      <c r="E1124" s="137"/>
      <c r="F1124" s="134"/>
      <c r="G1124" s="134"/>
      <c r="H1124" s="135"/>
      <c r="I1124" s="145"/>
      <c r="J1124" s="137"/>
      <c r="K1124" s="134"/>
      <c r="L1124" s="134"/>
      <c r="M1124" s="147"/>
      <c r="N1124" s="148"/>
    </row>
    <row r="1125" spans="1:14" ht="30" customHeight="1">
      <c r="A1125" s="151"/>
      <c r="B1125" s="145"/>
      <c r="E1125" s="137"/>
      <c r="F1125" s="134"/>
      <c r="G1125" s="134"/>
      <c r="H1125" s="135"/>
      <c r="I1125" s="145"/>
      <c r="J1125" s="137"/>
      <c r="K1125" s="134"/>
      <c r="L1125" s="134"/>
      <c r="M1125" s="147"/>
      <c r="N1125" s="148"/>
    </row>
    <row r="1126" spans="1:14" ht="30" customHeight="1">
      <c r="A1126" s="151"/>
      <c r="B1126" s="145"/>
      <c r="E1126" s="137"/>
      <c r="F1126" s="134"/>
      <c r="G1126" s="134"/>
      <c r="H1126" s="135"/>
      <c r="I1126" s="145"/>
      <c r="J1126" s="137"/>
      <c r="K1126" s="134"/>
      <c r="L1126" s="134"/>
      <c r="M1126" s="147"/>
      <c r="N1126" s="148"/>
    </row>
    <row r="1127" spans="1:14" ht="30" customHeight="1">
      <c r="A1127" s="151"/>
      <c r="B1127" s="145"/>
      <c r="E1127" s="137"/>
      <c r="F1127" s="134"/>
      <c r="G1127" s="134"/>
      <c r="H1127" s="135"/>
      <c r="I1127" s="145"/>
      <c r="J1127" s="137"/>
      <c r="K1127" s="134"/>
      <c r="L1127" s="134"/>
      <c r="M1127" s="147"/>
      <c r="N1127" s="148"/>
    </row>
    <row r="1128" spans="1:14" ht="30" customHeight="1">
      <c r="A1128" s="151"/>
      <c r="B1128" s="145"/>
      <c r="E1128" s="137"/>
      <c r="F1128" s="134"/>
      <c r="G1128" s="134"/>
      <c r="H1128" s="135"/>
      <c r="I1128" s="145"/>
      <c r="J1128" s="137"/>
      <c r="K1128" s="134"/>
      <c r="L1128" s="134"/>
      <c r="M1128" s="147"/>
      <c r="N1128" s="148"/>
    </row>
    <row r="1129" spans="1:14" ht="30" customHeight="1">
      <c r="A1129" s="151"/>
      <c r="B1129" s="145"/>
      <c r="E1129" s="137"/>
      <c r="F1129" s="134"/>
      <c r="G1129" s="134"/>
      <c r="H1129" s="135"/>
      <c r="I1129" s="145"/>
      <c r="J1129" s="137"/>
      <c r="K1129" s="134"/>
      <c r="L1129" s="134"/>
      <c r="M1129" s="147"/>
      <c r="N1129" s="148"/>
    </row>
    <row r="1130" spans="1:14" ht="30" customHeight="1">
      <c r="A1130" s="151"/>
      <c r="B1130" s="145"/>
      <c r="E1130" s="137"/>
      <c r="F1130" s="134"/>
      <c r="G1130" s="134"/>
      <c r="H1130" s="135"/>
      <c r="I1130" s="145"/>
      <c r="J1130" s="137"/>
      <c r="K1130" s="134"/>
      <c r="L1130" s="134"/>
      <c r="M1130" s="147"/>
      <c r="N1130" s="148"/>
    </row>
    <row r="1131" spans="1:14" ht="30" customHeight="1">
      <c r="A1131" s="151"/>
      <c r="B1131" s="145"/>
      <c r="E1131" s="137"/>
      <c r="F1131" s="134"/>
      <c r="G1131" s="134"/>
      <c r="H1131" s="135"/>
      <c r="I1131" s="145"/>
      <c r="J1131" s="137"/>
      <c r="K1131" s="134"/>
      <c r="L1131" s="134"/>
      <c r="M1131" s="147"/>
      <c r="N1131" s="148"/>
    </row>
    <row r="1132" spans="1:14" ht="30" customHeight="1">
      <c r="A1132" s="151"/>
      <c r="B1132" s="145"/>
      <c r="E1132" s="137"/>
      <c r="F1132" s="134"/>
      <c r="G1132" s="134"/>
      <c r="H1132" s="135"/>
      <c r="I1132" s="145"/>
      <c r="J1132" s="137"/>
      <c r="K1132" s="134"/>
      <c r="L1132" s="134"/>
      <c r="M1132" s="147"/>
      <c r="N1132" s="148"/>
    </row>
    <row r="1133" spans="1:14" ht="30" customHeight="1">
      <c r="A1133" s="151"/>
      <c r="B1133" s="145"/>
      <c r="E1133" s="137"/>
      <c r="F1133" s="134"/>
      <c r="G1133" s="134"/>
      <c r="H1133" s="135"/>
      <c r="I1133" s="145"/>
      <c r="J1133" s="137"/>
      <c r="K1133" s="134"/>
      <c r="L1133" s="134"/>
      <c r="M1133" s="147"/>
      <c r="N1133" s="148"/>
    </row>
    <row r="1134" spans="1:14" ht="30" customHeight="1">
      <c r="A1134" s="151"/>
      <c r="B1134" s="145"/>
      <c r="E1134" s="137"/>
      <c r="F1134" s="134"/>
      <c r="G1134" s="134"/>
      <c r="H1134" s="135"/>
      <c r="I1134" s="145"/>
      <c r="J1134" s="137"/>
      <c r="K1134" s="134"/>
      <c r="L1134" s="134"/>
      <c r="M1134" s="147"/>
      <c r="N1134" s="148"/>
    </row>
    <row r="1135" spans="1:14" ht="30" customHeight="1">
      <c r="A1135" s="151"/>
      <c r="B1135" s="145"/>
      <c r="E1135" s="137"/>
      <c r="F1135" s="134"/>
      <c r="G1135" s="134"/>
      <c r="H1135" s="135"/>
      <c r="I1135" s="145"/>
      <c r="J1135" s="137"/>
      <c r="K1135" s="134"/>
      <c r="L1135" s="134"/>
      <c r="M1135" s="147"/>
      <c r="N1135" s="148"/>
    </row>
    <row r="1136" spans="1:14" ht="30" customHeight="1">
      <c r="A1136" s="151"/>
      <c r="B1136" s="145"/>
      <c r="E1136" s="137"/>
      <c r="F1136" s="134"/>
      <c r="G1136" s="134"/>
      <c r="H1136" s="135"/>
      <c r="I1136" s="145"/>
      <c r="J1136" s="137"/>
      <c r="K1136" s="134"/>
      <c r="L1136" s="134"/>
      <c r="M1136" s="147"/>
      <c r="N1136" s="148"/>
    </row>
    <row r="1137" spans="1:14" ht="30" customHeight="1">
      <c r="A1137" s="151"/>
      <c r="B1137" s="145"/>
      <c r="E1137" s="137"/>
      <c r="F1137" s="134"/>
      <c r="G1137" s="134"/>
      <c r="H1137" s="135"/>
      <c r="I1137" s="145"/>
      <c r="J1137" s="137"/>
      <c r="K1137" s="134"/>
      <c r="L1137" s="134"/>
      <c r="M1137" s="147"/>
      <c r="N1137" s="148"/>
    </row>
    <row r="1138" spans="1:14" ht="30" customHeight="1">
      <c r="A1138" s="151"/>
      <c r="B1138" s="145"/>
      <c r="E1138" s="137"/>
      <c r="F1138" s="134"/>
      <c r="G1138" s="134"/>
      <c r="H1138" s="135"/>
      <c r="I1138" s="145"/>
      <c r="J1138" s="137"/>
      <c r="K1138" s="134"/>
      <c r="L1138" s="134"/>
      <c r="M1138" s="147"/>
      <c r="N1138" s="148"/>
    </row>
    <row r="1139" spans="1:14" ht="30" customHeight="1">
      <c r="A1139" s="151"/>
      <c r="B1139" s="145"/>
      <c r="E1139" s="137"/>
      <c r="F1139" s="134"/>
      <c r="G1139" s="134"/>
      <c r="H1139" s="135"/>
      <c r="I1139" s="145"/>
      <c r="J1139" s="137"/>
      <c r="K1139" s="134"/>
      <c r="L1139" s="134"/>
      <c r="M1139" s="147"/>
      <c r="N1139" s="148"/>
    </row>
    <row r="1140" spans="1:14" ht="30" customHeight="1">
      <c r="A1140" s="151"/>
      <c r="B1140" s="145"/>
      <c r="E1140" s="137"/>
      <c r="F1140" s="134"/>
      <c r="G1140" s="134"/>
      <c r="H1140" s="135"/>
      <c r="I1140" s="145"/>
      <c r="J1140" s="137"/>
      <c r="K1140" s="134"/>
      <c r="L1140" s="134"/>
      <c r="M1140" s="147"/>
      <c r="N1140" s="148"/>
    </row>
    <row r="1141" spans="1:14" ht="30" customHeight="1">
      <c r="A1141" s="151"/>
      <c r="B1141" s="145"/>
      <c r="E1141" s="137"/>
      <c r="F1141" s="134"/>
      <c r="G1141" s="134"/>
      <c r="H1141" s="135"/>
      <c r="I1141" s="145"/>
      <c r="J1141" s="137"/>
      <c r="K1141" s="134"/>
      <c r="L1141" s="134"/>
      <c r="M1141" s="147"/>
      <c r="N1141" s="148"/>
    </row>
    <row r="1142" spans="1:14" ht="30" customHeight="1">
      <c r="A1142" s="151"/>
      <c r="B1142" s="145"/>
      <c r="E1142" s="137"/>
      <c r="F1142" s="134"/>
      <c r="G1142" s="134"/>
      <c r="H1142" s="135"/>
      <c r="I1142" s="145"/>
      <c r="J1142" s="137"/>
      <c r="K1142" s="134"/>
      <c r="L1142" s="134"/>
      <c r="M1142" s="147"/>
      <c r="N1142" s="148"/>
    </row>
    <row r="1143" spans="1:14" ht="30" customHeight="1">
      <c r="A1143" s="151"/>
      <c r="B1143" s="145"/>
      <c r="E1143" s="137"/>
      <c r="F1143" s="134"/>
      <c r="G1143" s="134"/>
      <c r="H1143" s="135"/>
      <c r="I1143" s="145"/>
      <c r="J1143" s="137"/>
      <c r="K1143" s="134"/>
      <c r="L1143" s="134"/>
      <c r="M1143" s="147"/>
      <c r="N1143" s="148"/>
    </row>
    <row r="1144" spans="1:14" ht="30" customHeight="1">
      <c r="A1144" s="151"/>
      <c r="B1144" s="145"/>
      <c r="E1144" s="137"/>
      <c r="F1144" s="134"/>
      <c r="G1144" s="134"/>
      <c r="H1144" s="135"/>
      <c r="I1144" s="145"/>
      <c r="J1144" s="137"/>
      <c r="K1144" s="134"/>
      <c r="L1144" s="134"/>
      <c r="M1144" s="147"/>
      <c r="N1144" s="148"/>
    </row>
    <row r="1145" spans="1:14" ht="30" customHeight="1">
      <c r="A1145" s="151"/>
      <c r="B1145" s="145"/>
      <c r="E1145" s="137"/>
      <c r="F1145" s="134"/>
      <c r="G1145" s="134"/>
      <c r="H1145" s="135"/>
      <c r="I1145" s="145"/>
      <c r="J1145" s="137"/>
      <c r="K1145" s="134"/>
      <c r="L1145" s="134"/>
      <c r="M1145" s="147"/>
      <c r="N1145" s="148"/>
    </row>
    <row r="1146" spans="1:14" ht="30" customHeight="1">
      <c r="A1146" s="151"/>
      <c r="B1146" s="145"/>
      <c r="E1146" s="137"/>
      <c r="F1146" s="134"/>
      <c r="G1146" s="134"/>
      <c r="H1146" s="135"/>
      <c r="I1146" s="145"/>
      <c r="J1146" s="137"/>
      <c r="K1146" s="134"/>
      <c r="L1146" s="134"/>
      <c r="M1146" s="147"/>
      <c r="N1146" s="148"/>
    </row>
    <row r="1147" spans="1:14" ht="30" customHeight="1">
      <c r="A1147" s="151"/>
      <c r="B1147" s="145"/>
      <c r="E1147" s="137"/>
      <c r="F1147" s="134"/>
      <c r="G1147" s="134"/>
      <c r="H1147" s="135"/>
      <c r="I1147" s="145"/>
      <c r="J1147" s="137"/>
      <c r="K1147" s="134"/>
      <c r="L1147" s="134"/>
      <c r="M1147" s="147"/>
      <c r="N1147" s="148"/>
    </row>
    <row r="1148" spans="1:14" ht="30" customHeight="1">
      <c r="A1148" s="151"/>
      <c r="B1148" s="145"/>
      <c r="E1148" s="137"/>
      <c r="F1148" s="134"/>
      <c r="G1148" s="134"/>
      <c r="H1148" s="135"/>
      <c r="I1148" s="145"/>
      <c r="J1148" s="137"/>
      <c r="K1148" s="134"/>
      <c r="L1148" s="134"/>
      <c r="M1148" s="147"/>
      <c r="N1148" s="148"/>
    </row>
    <row r="1149" spans="1:14" ht="30" customHeight="1">
      <c r="A1149" s="151"/>
      <c r="B1149" s="145"/>
      <c r="E1149" s="137"/>
      <c r="F1149" s="134"/>
      <c r="G1149" s="134"/>
      <c r="H1149" s="135"/>
      <c r="I1149" s="145"/>
      <c r="J1149" s="137"/>
      <c r="K1149" s="134"/>
      <c r="L1149" s="134"/>
      <c r="M1149" s="147"/>
      <c r="N1149" s="148"/>
    </row>
    <row r="1150" spans="1:14" ht="30" customHeight="1">
      <c r="A1150" s="151"/>
      <c r="B1150" s="145"/>
      <c r="E1150" s="137"/>
      <c r="F1150" s="134"/>
      <c r="G1150" s="134"/>
      <c r="H1150" s="135"/>
      <c r="I1150" s="145"/>
      <c r="J1150" s="137"/>
      <c r="K1150" s="134"/>
      <c r="L1150" s="134"/>
      <c r="M1150" s="147"/>
      <c r="N1150" s="148"/>
    </row>
    <row r="1151" spans="1:14" ht="30" customHeight="1">
      <c r="A1151" s="151"/>
      <c r="B1151" s="145"/>
      <c r="E1151" s="137"/>
      <c r="F1151" s="134"/>
      <c r="G1151" s="134"/>
      <c r="H1151" s="135"/>
      <c r="I1151" s="145"/>
      <c r="J1151" s="137"/>
      <c r="K1151" s="134"/>
      <c r="L1151" s="134"/>
      <c r="M1151" s="147"/>
      <c r="N1151" s="148"/>
    </row>
    <row r="1152" spans="1:14" ht="30" customHeight="1">
      <c r="A1152" s="151"/>
      <c r="B1152" s="145"/>
      <c r="E1152" s="137"/>
      <c r="F1152" s="134"/>
      <c r="G1152" s="134"/>
      <c r="H1152" s="135"/>
      <c r="I1152" s="145"/>
      <c r="J1152" s="137"/>
      <c r="K1152" s="134"/>
      <c r="L1152" s="134"/>
      <c r="M1152" s="147"/>
      <c r="N1152" s="148"/>
    </row>
    <row r="1153" spans="1:14" ht="30" customHeight="1">
      <c r="A1153" s="151"/>
      <c r="B1153" s="145"/>
      <c r="E1153" s="137"/>
      <c r="F1153" s="134"/>
      <c r="G1153" s="134"/>
      <c r="H1153" s="135"/>
      <c r="I1153" s="145"/>
      <c r="J1153" s="137"/>
      <c r="K1153" s="134"/>
      <c r="L1153" s="134"/>
      <c r="M1153" s="147"/>
      <c r="N1153" s="148"/>
    </row>
    <row r="1154" spans="1:14" ht="30" customHeight="1">
      <c r="A1154" s="151"/>
      <c r="B1154" s="145"/>
      <c r="E1154" s="137"/>
      <c r="F1154" s="134"/>
      <c r="G1154" s="134"/>
      <c r="H1154" s="135"/>
      <c r="I1154" s="145"/>
      <c r="J1154" s="137"/>
      <c r="K1154" s="134"/>
      <c r="L1154" s="134"/>
      <c r="M1154" s="147"/>
      <c r="N1154" s="148"/>
    </row>
    <row r="1155" spans="1:14" ht="30" customHeight="1">
      <c r="A1155" s="151"/>
      <c r="B1155" s="145"/>
      <c r="E1155" s="137"/>
      <c r="F1155" s="134"/>
      <c r="G1155" s="134"/>
      <c r="H1155" s="135"/>
      <c r="I1155" s="145"/>
      <c r="J1155" s="137"/>
      <c r="K1155" s="134"/>
      <c r="L1155" s="134"/>
      <c r="M1155" s="147"/>
      <c r="N1155" s="148"/>
    </row>
    <row r="1156" spans="1:14" ht="30" customHeight="1">
      <c r="A1156" s="151"/>
      <c r="B1156" s="145"/>
      <c r="E1156" s="137"/>
      <c r="F1156" s="134"/>
      <c r="G1156" s="134"/>
      <c r="H1156" s="135"/>
      <c r="I1156" s="145"/>
      <c r="J1156" s="137"/>
      <c r="K1156" s="134"/>
      <c r="L1156" s="134"/>
      <c r="M1156" s="147"/>
      <c r="N1156" s="148"/>
    </row>
    <row r="1157" spans="1:14" ht="30" customHeight="1">
      <c r="A1157" s="151"/>
      <c r="B1157" s="145"/>
      <c r="E1157" s="137"/>
      <c r="F1157" s="134"/>
      <c r="G1157" s="134"/>
      <c r="H1157" s="135"/>
      <c r="I1157" s="145"/>
      <c r="J1157" s="137"/>
      <c r="K1157" s="134"/>
      <c r="L1157" s="134"/>
      <c r="M1157" s="147"/>
      <c r="N1157" s="148"/>
    </row>
    <row r="1158" spans="1:14" ht="30" customHeight="1">
      <c r="A1158" s="151"/>
      <c r="B1158" s="145"/>
      <c r="E1158" s="137"/>
      <c r="F1158" s="134"/>
      <c r="G1158" s="134"/>
      <c r="H1158" s="135"/>
      <c r="I1158" s="145"/>
      <c r="J1158" s="137"/>
      <c r="K1158" s="134"/>
      <c r="L1158" s="134"/>
      <c r="M1158" s="147"/>
      <c r="N1158" s="148"/>
    </row>
    <row r="1159" spans="1:14" ht="30" customHeight="1">
      <c r="A1159" s="151"/>
      <c r="B1159" s="145"/>
      <c r="E1159" s="137"/>
      <c r="F1159" s="134"/>
      <c r="G1159" s="134"/>
      <c r="H1159" s="135"/>
      <c r="I1159" s="145"/>
      <c r="J1159" s="137"/>
      <c r="K1159" s="134"/>
      <c r="L1159" s="134"/>
      <c r="M1159" s="147"/>
      <c r="N1159" s="148"/>
    </row>
    <row r="1160" spans="1:14" ht="30" customHeight="1">
      <c r="A1160" s="151"/>
      <c r="B1160" s="145"/>
      <c r="E1160" s="137"/>
      <c r="F1160" s="134"/>
      <c r="G1160" s="134"/>
      <c r="H1160" s="135"/>
      <c r="I1160" s="145"/>
      <c r="J1160" s="137"/>
      <c r="K1160" s="134"/>
      <c r="L1160" s="134"/>
      <c r="M1160" s="147"/>
      <c r="N1160" s="148"/>
    </row>
    <row r="1161" spans="1:14" ht="30" customHeight="1">
      <c r="A1161" s="151"/>
      <c r="B1161" s="145"/>
      <c r="E1161" s="137"/>
      <c r="F1161" s="134"/>
      <c r="G1161" s="134"/>
      <c r="H1161" s="135"/>
      <c r="I1161" s="145"/>
      <c r="J1161" s="137"/>
      <c r="K1161" s="134"/>
      <c r="L1161" s="134"/>
      <c r="M1161" s="147"/>
      <c r="N1161" s="148"/>
    </row>
    <row r="1162" spans="1:14" ht="30" customHeight="1">
      <c r="A1162" s="151"/>
      <c r="B1162" s="145"/>
      <c r="E1162" s="137"/>
      <c r="F1162" s="134"/>
      <c r="G1162" s="134"/>
      <c r="H1162" s="135"/>
      <c r="I1162" s="145"/>
      <c r="J1162" s="137"/>
      <c r="K1162" s="134"/>
      <c r="L1162" s="134"/>
      <c r="M1162" s="147"/>
      <c r="N1162" s="148"/>
    </row>
    <row r="1163" spans="1:14" ht="30" customHeight="1">
      <c r="A1163" s="151"/>
      <c r="B1163" s="145"/>
      <c r="E1163" s="137"/>
      <c r="F1163" s="134"/>
      <c r="G1163" s="134"/>
      <c r="H1163" s="135"/>
      <c r="I1163" s="145"/>
      <c r="J1163" s="137"/>
      <c r="K1163" s="134"/>
      <c r="L1163" s="134"/>
      <c r="M1163" s="147"/>
      <c r="N1163" s="148"/>
    </row>
    <row r="1164" spans="1:14" ht="30" customHeight="1">
      <c r="A1164" s="151"/>
      <c r="B1164" s="145"/>
      <c r="E1164" s="137"/>
      <c r="F1164" s="134"/>
      <c r="G1164" s="134"/>
      <c r="H1164" s="135"/>
      <c r="I1164" s="145"/>
      <c r="J1164" s="137"/>
      <c r="K1164" s="134"/>
      <c r="L1164" s="134"/>
      <c r="M1164" s="147"/>
      <c r="N1164" s="148"/>
    </row>
    <row r="1165" spans="1:14" ht="30" customHeight="1">
      <c r="A1165" s="151"/>
      <c r="B1165" s="145"/>
      <c r="E1165" s="137"/>
      <c r="F1165" s="134"/>
      <c r="G1165" s="134"/>
      <c r="H1165" s="135"/>
      <c r="I1165" s="145"/>
      <c r="J1165" s="137"/>
      <c r="K1165" s="134"/>
      <c r="L1165" s="134"/>
      <c r="M1165" s="147"/>
      <c r="N1165" s="148"/>
    </row>
    <row r="1166" spans="1:14" ht="30" customHeight="1">
      <c r="A1166" s="151"/>
      <c r="B1166" s="145"/>
      <c r="E1166" s="137"/>
      <c r="F1166" s="134"/>
      <c r="G1166" s="134"/>
      <c r="H1166" s="135"/>
      <c r="I1166" s="145"/>
      <c r="J1166" s="137"/>
      <c r="K1166" s="134"/>
      <c r="L1166" s="134"/>
      <c r="M1166" s="147"/>
      <c r="N1166" s="148"/>
    </row>
    <row r="1167" spans="1:14" ht="30" customHeight="1">
      <c r="A1167" s="151"/>
      <c r="B1167" s="145"/>
      <c r="E1167" s="137"/>
      <c r="F1167" s="134"/>
      <c r="G1167" s="134"/>
      <c r="H1167" s="135"/>
      <c r="I1167" s="145"/>
      <c r="J1167" s="137"/>
      <c r="K1167" s="134"/>
      <c r="L1167" s="134"/>
      <c r="M1167" s="147"/>
      <c r="N1167" s="148"/>
    </row>
    <row r="1168" spans="1:14" ht="30" customHeight="1">
      <c r="A1168" s="151"/>
      <c r="B1168" s="145"/>
      <c r="E1168" s="137"/>
      <c r="F1168" s="134"/>
      <c r="G1168" s="134"/>
      <c r="H1168" s="135"/>
      <c r="I1168" s="145"/>
      <c r="J1168" s="137"/>
      <c r="K1168" s="134"/>
      <c r="L1168" s="134"/>
      <c r="M1168" s="147"/>
      <c r="N1168" s="148"/>
    </row>
    <row r="1169" spans="1:14" ht="30" customHeight="1">
      <c r="A1169" s="151"/>
      <c r="B1169" s="145"/>
      <c r="E1169" s="137"/>
      <c r="F1169" s="134"/>
      <c r="G1169" s="134"/>
      <c r="H1169" s="135"/>
      <c r="I1169" s="145"/>
      <c r="J1169" s="137"/>
      <c r="K1169" s="134"/>
      <c r="L1169" s="134"/>
      <c r="M1169" s="147"/>
      <c r="N1169" s="148"/>
    </row>
    <row r="1170" spans="1:14" ht="30" customHeight="1">
      <c r="A1170" s="151"/>
      <c r="B1170" s="145"/>
      <c r="E1170" s="137"/>
      <c r="F1170" s="134"/>
      <c r="G1170" s="134"/>
      <c r="H1170" s="135"/>
      <c r="I1170" s="145"/>
      <c r="J1170" s="137"/>
      <c r="K1170" s="134"/>
      <c r="L1170" s="134"/>
      <c r="M1170" s="147"/>
      <c r="N1170" s="148"/>
    </row>
    <row r="1171" spans="1:14" ht="30" customHeight="1">
      <c r="A1171" s="151"/>
      <c r="B1171" s="145"/>
      <c r="E1171" s="137"/>
      <c r="F1171" s="134"/>
      <c r="G1171" s="134"/>
      <c r="H1171" s="135"/>
      <c r="I1171" s="145"/>
      <c r="J1171" s="137"/>
      <c r="K1171" s="134"/>
      <c r="L1171" s="134"/>
      <c r="M1171" s="147"/>
      <c r="N1171" s="148"/>
    </row>
    <row r="1172" spans="1:14" ht="30" customHeight="1">
      <c r="A1172" s="151"/>
      <c r="B1172" s="145"/>
      <c r="E1172" s="137"/>
      <c r="F1172" s="134"/>
      <c r="G1172" s="134"/>
      <c r="H1172" s="135"/>
      <c r="I1172" s="145"/>
      <c r="J1172" s="137"/>
      <c r="K1172" s="134"/>
      <c r="L1172" s="134"/>
      <c r="M1172" s="147"/>
      <c r="N1172" s="148"/>
    </row>
    <row r="1173" spans="1:14" ht="30" customHeight="1">
      <c r="A1173" s="151"/>
      <c r="B1173" s="145"/>
      <c r="E1173" s="137"/>
      <c r="F1173" s="134"/>
      <c r="G1173" s="134"/>
      <c r="H1173" s="135"/>
      <c r="I1173" s="145"/>
      <c r="J1173" s="137"/>
      <c r="K1173" s="134"/>
      <c r="L1173" s="134"/>
      <c r="M1173" s="147"/>
      <c r="N1173" s="148"/>
    </row>
    <row r="1174" spans="1:14" ht="30" customHeight="1">
      <c r="A1174" s="151"/>
      <c r="B1174" s="145"/>
      <c r="E1174" s="137"/>
      <c r="F1174" s="134"/>
      <c r="G1174" s="134"/>
      <c r="H1174" s="135"/>
      <c r="I1174" s="145"/>
      <c r="J1174" s="137"/>
      <c r="K1174" s="134"/>
      <c r="L1174" s="134"/>
      <c r="M1174" s="147"/>
      <c r="N1174" s="148"/>
    </row>
    <row r="1175" spans="1:14" ht="30" customHeight="1">
      <c r="A1175" s="151"/>
      <c r="B1175" s="145"/>
      <c r="E1175" s="137"/>
      <c r="F1175" s="134"/>
      <c r="G1175" s="134"/>
      <c r="H1175" s="135"/>
      <c r="I1175" s="145"/>
      <c r="J1175" s="137"/>
      <c r="K1175" s="134"/>
      <c r="L1175" s="134"/>
      <c r="M1175" s="147"/>
      <c r="N1175" s="148"/>
    </row>
    <row r="1176" spans="1:14" ht="30" customHeight="1">
      <c r="A1176" s="151"/>
      <c r="B1176" s="145"/>
      <c r="E1176" s="137"/>
      <c r="F1176" s="134"/>
      <c r="G1176" s="134"/>
      <c r="H1176" s="135"/>
      <c r="I1176" s="145"/>
      <c r="J1176" s="137"/>
      <c r="K1176" s="134"/>
      <c r="L1176" s="134"/>
      <c r="M1176" s="147"/>
      <c r="N1176" s="148"/>
    </row>
    <row r="1177" spans="1:14" ht="30" customHeight="1">
      <c r="A1177" s="151"/>
      <c r="B1177" s="145"/>
      <c r="E1177" s="137"/>
      <c r="F1177" s="134"/>
      <c r="G1177" s="134"/>
      <c r="H1177" s="135"/>
      <c r="I1177" s="145"/>
      <c r="J1177" s="137"/>
      <c r="K1177" s="134"/>
      <c r="L1177" s="134"/>
      <c r="M1177" s="147"/>
      <c r="N1177" s="148"/>
    </row>
    <row r="1178" spans="1:14" ht="30" customHeight="1">
      <c r="A1178" s="151"/>
      <c r="B1178" s="145"/>
      <c r="E1178" s="137"/>
      <c r="F1178" s="134"/>
      <c r="G1178" s="134"/>
      <c r="H1178" s="135"/>
      <c r="I1178" s="145"/>
      <c r="J1178" s="137"/>
      <c r="K1178" s="134"/>
      <c r="L1178" s="134"/>
      <c r="M1178" s="147"/>
      <c r="N1178" s="148"/>
    </row>
    <row r="1179" spans="1:14" ht="30" customHeight="1">
      <c r="A1179" s="151"/>
      <c r="B1179" s="145"/>
      <c r="E1179" s="137"/>
      <c r="F1179" s="134"/>
      <c r="G1179" s="134"/>
      <c r="H1179" s="135"/>
      <c r="I1179" s="145"/>
      <c r="J1179" s="137"/>
      <c r="K1179" s="134"/>
      <c r="L1179" s="134"/>
      <c r="M1179" s="147"/>
      <c r="N1179" s="148"/>
    </row>
    <row r="1180" spans="1:14" ht="30" customHeight="1">
      <c r="A1180" s="151"/>
      <c r="B1180" s="145"/>
      <c r="E1180" s="137"/>
      <c r="F1180" s="134"/>
      <c r="G1180" s="134"/>
      <c r="H1180" s="135"/>
      <c r="I1180" s="145"/>
      <c r="J1180" s="137"/>
      <c r="K1180" s="134"/>
      <c r="L1180" s="134"/>
      <c r="M1180" s="147"/>
      <c r="N1180" s="148"/>
    </row>
    <row r="1181" spans="1:14" ht="30" customHeight="1">
      <c r="A1181" s="151"/>
      <c r="B1181" s="145"/>
      <c r="E1181" s="137"/>
      <c r="F1181" s="134"/>
      <c r="G1181" s="134"/>
      <c r="H1181" s="135"/>
      <c r="I1181" s="145"/>
      <c r="J1181" s="137"/>
      <c r="K1181" s="134"/>
      <c r="L1181" s="134"/>
      <c r="M1181" s="147"/>
      <c r="N1181" s="148"/>
    </row>
    <row r="1182" spans="1:14" ht="30" customHeight="1">
      <c r="A1182" s="151"/>
      <c r="B1182" s="145"/>
      <c r="E1182" s="137"/>
      <c r="F1182" s="134"/>
      <c r="G1182" s="134"/>
      <c r="H1182" s="135"/>
      <c r="I1182" s="145"/>
      <c r="J1182" s="137"/>
      <c r="K1182" s="134"/>
      <c r="L1182" s="134"/>
      <c r="M1182" s="147"/>
      <c r="N1182" s="148"/>
    </row>
    <row r="1183" spans="1:14" ht="30" customHeight="1">
      <c r="A1183" s="151"/>
      <c r="B1183" s="145"/>
      <c r="E1183" s="137"/>
      <c r="F1183" s="134"/>
      <c r="G1183" s="134"/>
      <c r="H1183" s="135"/>
      <c r="I1183" s="145"/>
      <c r="J1183" s="137"/>
      <c r="K1183" s="134"/>
      <c r="L1183" s="134"/>
      <c r="M1183" s="147"/>
      <c r="N1183" s="148"/>
    </row>
    <row r="1184" spans="1:14" ht="30" customHeight="1">
      <c r="A1184" s="151"/>
      <c r="B1184" s="145"/>
      <c r="E1184" s="137"/>
      <c r="F1184" s="134"/>
      <c r="G1184" s="134"/>
      <c r="H1184" s="135"/>
      <c r="I1184" s="145"/>
      <c r="J1184" s="137"/>
      <c r="K1184" s="134"/>
      <c r="L1184" s="134"/>
      <c r="M1184" s="147"/>
      <c r="N1184" s="148"/>
    </row>
    <row r="1185" spans="1:14" ht="30" customHeight="1">
      <c r="A1185" s="151"/>
      <c r="B1185" s="145"/>
      <c r="E1185" s="137"/>
      <c r="F1185" s="134"/>
      <c r="G1185" s="134"/>
      <c r="H1185" s="135"/>
      <c r="I1185" s="145"/>
      <c r="J1185" s="137"/>
      <c r="K1185" s="134"/>
      <c r="L1185" s="134"/>
      <c r="M1185" s="147"/>
      <c r="N1185" s="148"/>
    </row>
    <row r="1186" spans="1:14" ht="30" customHeight="1">
      <c r="A1186" s="151"/>
      <c r="B1186" s="145"/>
      <c r="E1186" s="137"/>
      <c r="F1186" s="134"/>
      <c r="G1186" s="134"/>
      <c r="H1186" s="135"/>
      <c r="I1186" s="145"/>
      <c r="J1186" s="137"/>
      <c r="K1186" s="134"/>
      <c r="L1186" s="134"/>
      <c r="M1186" s="147"/>
      <c r="N1186" s="148"/>
    </row>
    <row r="1187" spans="1:14" ht="30" customHeight="1">
      <c r="A1187" s="151"/>
      <c r="B1187" s="145"/>
      <c r="E1187" s="137"/>
      <c r="F1187" s="134"/>
      <c r="G1187" s="134"/>
      <c r="H1187" s="135"/>
      <c r="I1187" s="145"/>
      <c r="J1187" s="137"/>
      <c r="K1187" s="134"/>
      <c r="L1187" s="134"/>
      <c r="M1187" s="147"/>
      <c r="N1187" s="148"/>
    </row>
    <row r="1188" spans="1:14" ht="30" customHeight="1">
      <c r="A1188" s="151"/>
      <c r="B1188" s="145"/>
      <c r="E1188" s="137"/>
      <c r="F1188" s="134"/>
      <c r="G1188" s="134"/>
      <c r="H1188" s="135"/>
      <c r="I1188" s="145"/>
      <c r="J1188" s="137"/>
      <c r="K1188" s="134"/>
      <c r="L1188" s="134"/>
      <c r="M1188" s="147"/>
      <c r="N1188" s="148"/>
    </row>
    <row r="1189" spans="1:14" ht="30" customHeight="1">
      <c r="A1189" s="151"/>
      <c r="B1189" s="145"/>
      <c r="E1189" s="137"/>
      <c r="F1189" s="134"/>
      <c r="G1189" s="134"/>
      <c r="H1189" s="135"/>
      <c r="I1189" s="145"/>
      <c r="J1189" s="137"/>
      <c r="K1189" s="134"/>
      <c r="L1189" s="134"/>
      <c r="M1189" s="147"/>
      <c r="N1189" s="148"/>
    </row>
    <row r="1190" spans="1:14" ht="30" customHeight="1">
      <c r="A1190" s="151"/>
      <c r="B1190" s="145"/>
      <c r="E1190" s="137"/>
      <c r="F1190" s="134"/>
      <c r="G1190" s="134"/>
      <c r="H1190" s="135"/>
      <c r="I1190" s="145"/>
      <c r="J1190" s="137"/>
      <c r="K1190" s="134"/>
      <c r="L1190" s="134"/>
      <c r="M1190" s="147"/>
      <c r="N1190" s="148"/>
    </row>
    <row r="1191" spans="1:14" ht="30" customHeight="1">
      <c r="A1191" s="151"/>
      <c r="B1191" s="145"/>
      <c r="E1191" s="137"/>
      <c r="F1191" s="134"/>
      <c r="G1191" s="134"/>
      <c r="H1191" s="135"/>
      <c r="I1191" s="145"/>
      <c r="J1191" s="137"/>
      <c r="K1191" s="134"/>
      <c r="L1191" s="134"/>
      <c r="M1191" s="147"/>
      <c r="N1191" s="148"/>
    </row>
    <row r="1192" spans="1:14" ht="30" customHeight="1">
      <c r="A1192" s="151"/>
      <c r="B1192" s="145"/>
      <c r="E1192" s="137"/>
      <c r="F1192" s="134"/>
      <c r="G1192" s="134"/>
      <c r="H1192" s="135"/>
      <c r="I1192" s="145"/>
      <c r="J1192" s="137"/>
      <c r="K1192" s="134"/>
      <c r="L1192" s="134"/>
      <c r="M1192" s="147"/>
      <c r="N1192" s="148"/>
    </row>
    <row r="1193" spans="1:14" ht="30" customHeight="1">
      <c r="A1193" s="151"/>
      <c r="B1193" s="145"/>
      <c r="E1193" s="137"/>
      <c r="F1193" s="134"/>
      <c r="G1193" s="134"/>
      <c r="H1193" s="135"/>
      <c r="I1193" s="145"/>
      <c r="J1193" s="137"/>
      <c r="K1193" s="134"/>
      <c r="L1193" s="134"/>
      <c r="M1193" s="147"/>
      <c r="N1193" s="148"/>
    </row>
    <row r="1194" spans="1:14" ht="30" customHeight="1">
      <c r="A1194" s="151"/>
      <c r="B1194" s="145"/>
      <c r="E1194" s="137"/>
      <c r="F1194" s="134"/>
      <c r="G1194" s="134"/>
      <c r="H1194" s="135"/>
      <c r="I1194" s="145"/>
      <c r="J1194" s="137"/>
      <c r="K1194" s="134"/>
      <c r="L1194" s="134"/>
      <c r="M1194" s="147"/>
      <c r="N1194" s="148"/>
    </row>
    <row r="1195" spans="1:14" ht="30" customHeight="1">
      <c r="A1195" s="151"/>
      <c r="B1195" s="145"/>
      <c r="E1195" s="137"/>
      <c r="F1195" s="134"/>
      <c r="G1195" s="134"/>
      <c r="H1195" s="135"/>
      <c r="I1195" s="145"/>
      <c r="J1195" s="137"/>
      <c r="K1195" s="134"/>
      <c r="L1195" s="134"/>
      <c r="M1195" s="147"/>
      <c r="N1195" s="148"/>
    </row>
    <row r="1196" spans="1:14" ht="30" customHeight="1">
      <c r="A1196" s="151"/>
      <c r="B1196" s="145"/>
      <c r="E1196" s="137"/>
      <c r="F1196" s="134"/>
      <c r="G1196" s="134"/>
      <c r="H1196" s="135"/>
      <c r="I1196" s="145"/>
      <c r="J1196" s="137"/>
      <c r="K1196" s="134"/>
      <c r="L1196" s="134"/>
      <c r="M1196" s="147"/>
      <c r="N1196" s="148"/>
    </row>
    <row r="1197" spans="1:14" ht="30" customHeight="1">
      <c r="A1197" s="151"/>
      <c r="B1197" s="145"/>
      <c r="E1197" s="137"/>
      <c r="F1197" s="134"/>
      <c r="G1197" s="134"/>
      <c r="H1197" s="135"/>
      <c r="I1197" s="145"/>
      <c r="J1197" s="137"/>
      <c r="K1197" s="134"/>
      <c r="L1197" s="134"/>
      <c r="M1197" s="147"/>
      <c r="N1197" s="148"/>
    </row>
    <row r="1198" spans="1:14" ht="30" customHeight="1">
      <c r="A1198" s="151"/>
      <c r="B1198" s="145"/>
      <c r="E1198" s="137"/>
      <c r="F1198" s="134"/>
      <c r="G1198" s="134"/>
      <c r="H1198" s="135"/>
      <c r="I1198" s="145"/>
      <c r="J1198" s="137"/>
      <c r="K1198" s="134"/>
      <c r="L1198" s="134"/>
      <c r="M1198" s="147"/>
      <c r="N1198" s="148"/>
    </row>
    <row r="1199" spans="1:14" ht="30" customHeight="1">
      <c r="A1199" s="151"/>
      <c r="B1199" s="145"/>
      <c r="E1199" s="137"/>
      <c r="F1199" s="134"/>
      <c r="G1199" s="134"/>
      <c r="H1199" s="135"/>
      <c r="I1199" s="145"/>
      <c r="J1199" s="137"/>
      <c r="K1199" s="134"/>
      <c r="L1199" s="134"/>
      <c r="M1199" s="147"/>
      <c r="N1199" s="148"/>
    </row>
    <row r="1200" spans="1:14" ht="30" customHeight="1">
      <c r="A1200" s="151"/>
      <c r="B1200" s="145"/>
      <c r="E1200" s="137"/>
      <c r="F1200" s="134"/>
      <c r="G1200" s="134"/>
      <c r="H1200" s="135"/>
      <c r="I1200" s="145"/>
      <c r="J1200" s="137"/>
      <c r="K1200" s="134"/>
      <c r="L1200" s="134"/>
      <c r="M1200" s="147"/>
      <c r="N1200" s="148"/>
    </row>
    <row r="1201" spans="1:14" ht="30" customHeight="1">
      <c r="A1201" s="151"/>
      <c r="B1201" s="145"/>
      <c r="E1201" s="137"/>
      <c r="F1201" s="134"/>
      <c r="G1201" s="134"/>
      <c r="H1201" s="135"/>
      <c r="I1201" s="145"/>
      <c r="J1201" s="137"/>
      <c r="K1201" s="134"/>
      <c r="L1201" s="134"/>
      <c r="M1201" s="147"/>
      <c r="N1201" s="148"/>
    </row>
    <row r="1202" spans="1:14" ht="30" customHeight="1">
      <c r="A1202" s="151"/>
      <c r="B1202" s="145"/>
      <c r="E1202" s="137"/>
      <c r="F1202" s="134"/>
      <c r="G1202" s="134"/>
      <c r="H1202" s="135"/>
      <c r="I1202" s="145"/>
      <c r="J1202" s="137"/>
      <c r="K1202" s="134"/>
      <c r="L1202" s="134"/>
      <c r="M1202" s="147"/>
      <c r="N1202" s="148"/>
    </row>
    <row r="1203" spans="1:14" ht="30" customHeight="1">
      <c r="A1203" s="151"/>
      <c r="B1203" s="145"/>
      <c r="E1203" s="137"/>
      <c r="F1203" s="134"/>
      <c r="G1203" s="134"/>
      <c r="H1203" s="135"/>
      <c r="I1203" s="145"/>
      <c r="J1203" s="137"/>
      <c r="K1203" s="134"/>
      <c r="L1203" s="134"/>
      <c r="M1203" s="147"/>
      <c r="N1203" s="148"/>
    </row>
    <row r="1204" spans="1:14" ht="30" customHeight="1">
      <c r="A1204" s="151"/>
      <c r="B1204" s="145"/>
      <c r="E1204" s="137"/>
      <c r="F1204" s="134"/>
      <c r="G1204" s="134"/>
      <c r="H1204" s="135"/>
      <c r="I1204" s="145"/>
      <c r="J1204" s="137"/>
      <c r="K1204" s="134"/>
      <c r="L1204" s="134"/>
      <c r="M1204" s="147"/>
      <c r="N1204" s="148"/>
    </row>
    <row r="1205" spans="1:14" ht="30" customHeight="1">
      <c r="A1205" s="151"/>
      <c r="B1205" s="145"/>
      <c r="E1205" s="137"/>
      <c r="F1205" s="134"/>
      <c r="G1205" s="134"/>
      <c r="H1205" s="135"/>
      <c r="I1205" s="145"/>
      <c r="J1205" s="137"/>
      <c r="K1205" s="134"/>
      <c r="L1205" s="134"/>
      <c r="M1205" s="147"/>
      <c r="N1205" s="148"/>
    </row>
    <row r="1206" spans="1:14" ht="30" customHeight="1">
      <c r="A1206" s="151"/>
      <c r="B1206" s="145"/>
      <c r="E1206" s="137"/>
      <c r="F1206" s="134"/>
      <c r="G1206" s="134"/>
      <c r="H1206" s="135"/>
      <c r="I1206" s="145"/>
      <c r="J1206" s="137"/>
      <c r="K1206" s="134"/>
      <c r="L1206" s="134"/>
      <c r="M1206" s="147"/>
      <c r="N1206" s="148"/>
    </row>
    <row r="1207" spans="1:14" ht="30" customHeight="1">
      <c r="A1207" s="151"/>
      <c r="B1207" s="145"/>
      <c r="E1207" s="137"/>
      <c r="F1207" s="134"/>
      <c r="G1207" s="134"/>
      <c r="H1207" s="135"/>
      <c r="I1207" s="145"/>
      <c r="J1207" s="137"/>
      <c r="K1207" s="134"/>
      <c r="L1207" s="134"/>
      <c r="M1207" s="147"/>
      <c r="N1207" s="148"/>
    </row>
    <row r="1208" spans="1:14" ht="30" customHeight="1">
      <c r="A1208" s="151"/>
      <c r="B1208" s="145"/>
      <c r="E1208" s="137"/>
      <c r="F1208" s="134"/>
      <c r="G1208" s="134"/>
      <c r="H1208" s="135"/>
      <c r="I1208" s="145"/>
      <c r="J1208" s="137"/>
      <c r="K1208" s="134"/>
      <c r="L1208" s="134"/>
      <c r="M1208" s="147"/>
      <c r="N1208" s="148"/>
    </row>
    <row r="1209" spans="1:14" ht="30" customHeight="1">
      <c r="A1209" s="151"/>
      <c r="B1209" s="145"/>
      <c r="E1209" s="137"/>
      <c r="F1209" s="134"/>
      <c r="G1209" s="134"/>
      <c r="H1209" s="135"/>
      <c r="I1209" s="145"/>
      <c r="J1209" s="137"/>
      <c r="K1209" s="134"/>
      <c r="L1209" s="134"/>
      <c r="M1209" s="147"/>
      <c r="N1209" s="148"/>
    </row>
    <row r="1210" spans="1:14" ht="30" customHeight="1">
      <c r="A1210" s="151"/>
      <c r="B1210" s="145"/>
      <c r="E1210" s="137"/>
      <c r="F1210" s="134"/>
      <c r="G1210" s="134"/>
      <c r="H1210" s="135"/>
      <c r="I1210" s="145"/>
      <c r="J1210" s="137"/>
      <c r="K1210" s="134"/>
      <c r="L1210" s="134"/>
      <c r="M1210" s="147"/>
      <c r="N1210" s="148"/>
    </row>
    <row r="1211" spans="1:14" ht="30" customHeight="1">
      <c r="A1211" s="151"/>
      <c r="B1211" s="145"/>
      <c r="E1211" s="137"/>
      <c r="F1211" s="134"/>
      <c r="G1211" s="134"/>
      <c r="H1211" s="135"/>
      <c r="I1211" s="145"/>
      <c r="J1211" s="137"/>
      <c r="K1211" s="134"/>
      <c r="L1211" s="134"/>
      <c r="M1211" s="147"/>
      <c r="N1211" s="148"/>
    </row>
    <row r="1212" spans="1:14" ht="30" customHeight="1">
      <c r="A1212" s="151"/>
      <c r="B1212" s="145"/>
      <c r="E1212" s="137"/>
      <c r="F1212" s="134"/>
      <c r="G1212" s="134"/>
      <c r="H1212" s="135"/>
      <c r="I1212" s="145"/>
      <c r="J1212" s="137"/>
      <c r="K1212" s="134"/>
      <c r="L1212" s="134"/>
      <c r="M1212" s="147"/>
      <c r="N1212" s="148"/>
    </row>
    <row r="1213" spans="1:14" ht="30" customHeight="1">
      <c r="A1213" s="151"/>
      <c r="B1213" s="145"/>
      <c r="E1213" s="137"/>
      <c r="F1213" s="134"/>
      <c r="G1213" s="134"/>
      <c r="H1213" s="135"/>
      <c r="I1213" s="145"/>
      <c r="J1213" s="137"/>
      <c r="K1213" s="134"/>
      <c r="L1213" s="134"/>
      <c r="M1213" s="147"/>
      <c r="N1213" s="148"/>
    </row>
    <row r="1214" spans="1:14" ht="30" customHeight="1">
      <c r="A1214" s="151"/>
      <c r="B1214" s="145"/>
      <c r="E1214" s="137"/>
      <c r="F1214" s="134"/>
      <c r="G1214" s="134"/>
      <c r="H1214" s="135"/>
      <c r="I1214" s="145"/>
      <c r="J1214" s="137"/>
      <c r="K1214" s="134"/>
      <c r="L1214" s="134"/>
      <c r="M1214" s="147"/>
      <c r="N1214" s="148"/>
    </row>
    <row r="1215" spans="1:14" ht="30" customHeight="1">
      <c r="A1215" s="151"/>
      <c r="B1215" s="145"/>
      <c r="E1215" s="137"/>
      <c r="F1215" s="134"/>
      <c r="G1215" s="134"/>
      <c r="H1215" s="135"/>
      <c r="I1215" s="145"/>
      <c r="J1215" s="137"/>
      <c r="K1215" s="134"/>
      <c r="L1215" s="134"/>
      <c r="M1215" s="147"/>
      <c r="N1215" s="148"/>
    </row>
    <row r="1216" spans="1:14" ht="30" customHeight="1">
      <c r="A1216" s="151"/>
      <c r="B1216" s="145"/>
      <c r="E1216" s="137"/>
      <c r="F1216" s="134"/>
      <c r="G1216" s="134"/>
      <c r="H1216" s="135"/>
      <c r="I1216" s="145"/>
      <c r="J1216" s="137"/>
      <c r="K1216" s="134"/>
      <c r="L1216" s="134"/>
      <c r="M1216" s="147"/>
      <c r="N1216" s="148"/>
    </row>
    <row r="1217" spans="1:14" ht="30" customHeight="1">
      <c r="A1217" s="151"/>
      <c r="B1217" s="145"/>
      <c r="E1217" s="137"/>
      <c r="F1217" s="134"/>
      <c r="G1217" s="134"/>
      <c r="H1217" s="135"/>
      <c r="I1217" s="145"/>
      <c r="J1217" s="137"/>
      <c r="K1217" s="134"/>
      <c r="L1217" s="134"/>
      <c r="M1217" s="147"/>
      <c r="N1217" s="148"/>
    </row>
    <row r="1218" spans="1:14" ht="30" customHeight="1">
      <c r="A1218" s="151"/>
      <c r="B1218" s="145"/>
      <c r="E1218" s="137"/>
      <c r="F1218" s="134"/>
      <c r="G1218" s="134"/>
      <c r="H1218" s="135"/>
      <c r="I1218" s="145"/>
      <c r="J1218" s="137"/>
      <c r="K1218" s="134"/>
      <c r="L1218" s="134"/>
      <c r="M1218" s="147"/>
      <c r="N1218" s="148"/>
    </row>
    <row r="1219" spans="1:14" ht="30" customHeight="1">
      <c r="A1219" s="151"/>
      <c r="B1219" s="145"/>
      <c r="E1219" s="137"/>
      <c r="F1219" s="134"/>
      <c r="G1219" s="134"/>
      <c r="H1219" s="135"/>
      <c r="I1219" s="145"/>
      <c r="J1219" s="137"/>
      <c r="K1219" s="134"/>
      <c r="L1219" s="134"/>
      <c r="M1219" s="147"/>
      <c r="N1219" s="148"/>
    </row>
    <row r="1220" spans="1:14" ht="30" customHeight="1">
      <c r="A1220" s="151"/>
      <c r="B1220" s="145"/>
      <c r="E1220" s="137"/>
      <c r="F1220" s="134"/>
      <c r="G1220" s="134"/>
      <c r="H1220" s="135"/>
      <c r="I1220" s="145"/>
      <c r="J1220" s="137"/>
      <c r="K1220" s="134"/>
      <c r="L1220" s="134"/>
      <c r="M1220" s="147"/>
      <c r="N1220" s="148"/>
    </row>
    <row r="1221" spans="1:14" ht="30" customHeight="1">
      <c r="A1221" s="151"/>
      <c r="B1221" s="145"/>
      <c r="E1221" s="137"/>
      <c r="F1221" s="134"/>
      <c r="G1221" s="134"/>
      <c r="H1221" s="135"/>
      <c r="I1221" s="145"/>
      <c r="J1221" s="137"/>
      <c r="K1221" s="134"/>
      <c r="L1221" s="134"/>
      <c r="M1221" s="147"/>
      <c r="N1221" s="148"/>
    </row>
    <row r="1222" spans="1:14" ht="30" customHeight="1">
      <c r="A1222" s="151"/>
      <c r="B1222" s="145"/>
      <c r="E1222" s="137"/>
      <c r="F1222" s="134"/>
      <c r="G1222" s="134"/>
      <c r="H1222" s="135"/>
      <c r="I1222" s="145"/>
      <c r="J1222" s="137"/>
      <c r="K1222" s="134"/>
      <c r="L1222" s="134"/>
      <c r="M1222" s="147"/>
      <c r="N1222" s="148"/>
    </row>
    <row r="1223" spans="1:14" ht="30" customHeight="1">
      <c r="A1223" s="151"/>
      <c r="B1223" s="145"/>
      <c r="E1223" s="137"/>
      <c r="F1223" s="134"/>
      <c r="G1223" s="134"/>
      <c r="H1223" s="135"/>
      <c r="I1223" s="145"/>
      <c r="J1223" s="137"/>
      <c r="K1223" s="134"/>
      <c r="L1223" s="134"/>
      <c r="M1223" s="147"/>
      <c r="N1223" s="148"/>
    </row>
    <row r="1224" spans="1:14" ht="30" customHeight="1">
      <c r="A1224" s="151"/>
      <c r="B1224" s="145"/>
      <c r="E1224" s="137"/>
      <c r="F1224" s="134"/>
      <c r="G1224" s="134"/>
      <c r="H1224" s="135"/>
      <c r="I1224" s="145"/>
      <c r="J1224" s="137"/>
      <c r="K1224" s="134"/>
      <c r="L1224" s="134"/>
      <c r="M1224" s="147"/>
      <c r="N1224" s="148"/>
    </row>
    <row r="1225" spans="1:14" ht="30" customHeight="1">
      <c r="A1225" s="151"/>
      <c r="B1225" s="145"/>
      <c r="E1225" s="137"/>
      <c r="F1225" s="134"/>
      <c r="G1225" s="134"/>
      <c r="H1225" s="135"/>
      <c r="I1225" s="145"/>
      <c r="J1225" s="137"/>
      <c r="K1225" s="134"/>
      <c r="L1225" s="134"/>
      <c r="M1225" s="147"/>
      <c r="N1225" s="148"/>
    </row>
    <row r="1226" spans="1:14" ht="30" customHeight="1">
      <c r="A1226" s="151"/>
      <c r="B1226" s="145"/>
      <c r="E1226" s="137"/>
      <c r="F1226" s="134"/>
      <c r="G1226" s="134"/>
      <c r="H1226" s="135"/>
      <c r="I1226" s="145"/>
      <c r="J1226" s="137"/>
      <c r="K1226" s="134"/>
      <c r="L1226" s="134"/>
      <c r="M1226" s="147"/>
      <c r="N1226" s="148"/>
    </row>
    <row r="1227" spans="1:14" ht="30" customHeight="1">
      <c r="A1227" s="151"/>
      <c r="B1227" s="145"/>
      <c r="E1227" s="137"/>
      <c r="F1227" s="134"/>
      <c r="G1227" s="134"/>
      <c r="H1227" s="135"/>
      <c r="I1227" s="145"/>
      <c r="J1227" s="137"/>
      <c r="K1227" s="134"/>
      <c r="L1227" s="134"/>
      <c r="M1227" s="147"/>
      <c r="N1227" s="148"/>
    </row>
    <row r="1228" spans="1:14" ht="30" customHeight="1">
      <c r="A1228" s="151"/>
      <c r="B1228" s="145"/>
      <c r="E1228" s="137"/>
      <c r="F1228" s="134"/>
      <c r="G1228" s="134"/>
      <c r="H1228" s="135"/>
      <c r="I1228" s="145"/>
      <c r="J1228" s="137"/>
      <c r="K1228" s="134"/>
      <c r="L1228" s="134"/>
      <c r="M1228" s="147"/>
      <c r="N1228" s="148"/>
    </row>
    <row r="1229" spans="1:14" ht="30" customHeight="1">
      <c r="A1229" s="151"/>
      <c r="B1229" s="145"/>
      <c r="E1229" s="137"/>
      <c r="F1229" s="134"/>
      <c r="G1229" s="134"/>
      <c r="H1229" s="135"/>
      <c r="I1229" s="145"/>
      <c r="J1229" s="137"/>
      <c r="K1229" s="134"/>
      <c r="L1229" s="134"/>
      <c r="M1229" s="147"/>
      <c r="N1229" s="148"/>
    </row>
    <row r="1230" spans="1:14" ht="30" customHeight="1">
      <c r="A1230" s="151"/>
      <c r="B1230" s="145"/>
      <c r="E1230" s="137"/>
      <c r="F1230" s="134"/>
      <c r="G1230" s="134"/>
      <c r="H1230" s="135"/>
      <c r="I1230" s="145"/>
      <c r="J1230" s="137"/>
      <c r="K1230" s="134"/>
      <c r="L1230" s="134"/>
      <c r="M1230" s="147"/>
      <c r="N1230" s="148"/>
    </row>
    <row r="1231" spans="1:14" ht="30" customHeight="1">
      <c r="A1231" s="151"/>
      <c r="B1231" s="145"/>
      <c r="E1231" s="137"/>
      <c r="F1231" s="134"/>
      <c r="G1231" s="134"/>
      <c r="H1231" s="135"/>
      <c r="I1231" s="145"/>
      <c r="J1231" s="137"/>
      <c r="K1231" s="134"/>
      <c r="L1231" s="134"/>
      <c r="M1231" s="147"/>
      <c r="N1231" s="148"/>
    </row>
    <row r="1232" spans="1:14" ht="30" customHeight="1">
      <c r="A1232" s="151"/>
      <c r="B1232" s="145"/>
      <c r="E1232" s="137"/>
      <c r="F1232" s="134"/>
      <c r="G1232" s="134"/>
      <c r="H1232" s="135"/>
      <c r="I1232" s="145"/>
      <c r="J1232" s="137"/>
      <c r="K1232" s="134"/>
      <c r="L1232" s="134"/>
      <c r="M1232" s="147"/>
      <c r="N1232" s="148"/>
    </row>
    <row r="1233" spans="1:14" ht="30" customHeight="1">
      <c r="A1233" s="151"/>
      <c r="B1233" s="145"/>
      <c r="E1233" s="137"/>
      <c r="F1233" s="134"/>
      <c r="G1233" s="134"/>
      <c r="H1233" s="135"/>
      <c r="I1233" s="145"/>
      <c r="J1233" s="137"/>
      <c r="K1233" s="134"/>
      <c r="L1233" s="134"/>
      <c r="M1233" s="147"/>
      <c r="N1233" s="148"/>
    </row>
    <row r="1234" spans="1:14" ht="30" customHeight="1">
      <c r="A1234" s="151"/>
      <c r="B1234" s="145"/>
      <c r="E1234" s="137"/>
      <c r="F1234" s="134"/>
      <c r="G1234" s="134"/>
      <c r="H1234" s="135"/>
      <c r="I1234" s="145"/>
      <c r="J1234" s="137"/>
      <c r="K1234" s="134"/>
      <c r="L1234" s="134"/>
      <c r="M1234" s="147"/>
      <c r="N1234" s="148"/>
    </row>
    <row r="1235" spans="1:14" ht="30" customHeight="1">
      <c r="A1235" s="151"/>
      <c r="B1235" s="145"/>
      <c r="E1235" s="137"/>
      <c r="F1235" s="134"/>
      <c r="G1235" s="134"/>
      <c r="H1235" s="135"/>
      <c r="I1235" s="145"/>
      <c r="J1235" s="137"/>
      <c r="K1235" s="134"/>
      <c r="L1235" s="134"/>
      <c r="M1235" s="147"/>
      <c r="N1235" s="148"/>
    </row>
    <row r="1236" spans="1:14" ht="30" customHeight="1">
      <c r="A1236" s="151"/>
      <c r="B1236" s="145"/>
      <c r="E1236" s="137"/>
      <c r="F1236" s="134"/>
      <c r="G1236" s="134"/>
      <c r="H1236" s="135"/>
      <c r="I1236" s="145"/>
      <c r="J1236" s="137"/>
      <c r="K1236" s="134"/>
      <c r="L1236" s="134"/>
      <c r="M1236" s="147"/>
      <c r="N1236" s="148"/>
    </row>
    <row r="1237" spans="1:14" ht="30" customHeight="1">
      <c r="A1237" s="151"/>
      <c r="B1237" s="145"/>
      <c r="E1237" s="137"/>
      <c r="F1237" s="134"/>
      <c r="G1237" s="134"/>
      <c r="H1237" s="135"/>
      <c r="I1237" s="145"/>
      <c r="J1237" s="137"/>
      <c r="K1237" s="134"/>
      <c r="L1237" s="134"/>
      <c r="M1237" s="147"/>
      <c r="N1237" s="148"/>
    </row>
    <row r="1238" spans="1:14" ht="30" customHeight="1">
      <c r="A1238" s="151"/>
      <c r="B1238" s="145"/>
      <c r="E1238" s="137"/>
      <c r="F1238" s="134"/>
      <c r="G1238" s="134"/>
      <c r="H1238" s="135"/>
      <c r="I1238" s="145"/>
      <c r="J1238" s="137"/>
      <c r="K1238" s="134"/>
      <c r="L1238" s="134"/>
      <c r="M1238" s="147"/>
      <c r="N1238" s="148"/>
    </row>
    <row r="1239" spans="1:14" ht="30" customHeight="1">
      <c r="A1239" s="151"/>
      <c r="B1239" s="145"/>
      <c r="E1239" s="137"/>
      <c r="F1239" s="134"/>
      <c r="G1239" s="134"/>
      <c r="H1239" s="135"/>
      <c r="I1239" s="145"/>
      <c r="J1239" s="137"/>
      <c r="K1239" s="134"/>
      <c r="L1239" s="134"/>
      <c r="M1239" s="147"/>
      <c r="N1239" s="148"/>
    </row>
    <row r="1240" spans="1:14" ht="30" customHeight="1">
      <c r="A1240" s="151"/>
      <c r="B1240" s="145"/>
      <c r="E1240" s="137"/>
      <c r="F1240" s="134"/>
      <c r="G1240" s="134"/>
      <c r="H1240" s="135"/>
      <c r="I1240" s="145"/>
      <c r="J1240" s="137"/>
      <c r="K1240" s="134"/>
      <c r="L1240" s="134"/>
      <c r="M1240" s="147"/>
      <c r="N1240" s="148"/>
    </row>
    <row r="1241" spans="1:14" ht="30" customHeight="1">
      <c r="A1241" s="151"/>
      <c r="B1241" s="145"/>
      <c r="E1241" s="137"/>
      <c r="F1241" s="134"/>
      <c r="G1241" s="134"/>
      <c r="H1241" s="135"/>
      <c r="I1241" s="145"/>
      <c r="J1241" s="137"/>
      <c r="K1241" s="134"/>
      <c r="L1241" s="134"/>
      <c r="M1241" s="147"/>
      <c r="N1241" s="148"/>
    </row>
    <row r="1242" spans="1:14" ht="30" customHeight="1">
      <c r="A1242" s="151"/>
      <c r="B1242" s="145"/>
      <c r="E1242" s="137"/>
      <c r="F1242" s="134"/>
      <c r="G1242" s="134"/>
      <c r="H1242" s="135"/>
      <c r="I1242" s="145"/>
      <c r="J1242" s="137"/>
      <c r="K1242" s="134"/>
      <c r="L1242" s="134"/>
      <c r="M1242" s="147"/>
      <c r="N1242" s="148"/>
    </row>
    <row r="1243" spans="1:14" ht="30" customHeight="1">
      <c r="A1243" s="151"/>
      <c r="B1243" s="145"/>
      <c r="E1243" s="137"/>
      <c r="F1243" s="134"/>
      <c r="G1243" s="134"/>
      <c r="H1243" s="135"/>
      <c r="I1243" s="145"/>
      <c r="J1243" s="137"/>
      <c r="K1243" s="134"/>
      <c r="L1243" s="134"/>
      <c r="M1243" s="147"/>
      <c r="N1243" s="148"/>
    </row>
    <row r="1244" spans="1:14" ht="30" customHeight="1">
      <c r="A1244" s="151"/>
      <c r="B1244" s="145"/>
      <c r="E1244" s="137"/>
      <c r="F1244" s="134"/>
      <c r="G1244" s="134"/>
      <c r="H1244" s="135"/>
      <c r="I1244" s="145"/>
      <c r="J1244" s="137"/>
      <c r="K1244" s="134"/>
      <c r="L1244" s="134"/>
      <c r="M1244" s="147"/>
      <c r="N1244" s="148"/>
    </row>
    <row r="1245" spans="1:14" ht="30" customHeight="1">
      <c r="A1245" s="151"/>
      <c r="B1245" s="145"/>
      <c r="E1245" s="137"/>
      <c r="F1245" s="134"/>
      <c r="G1245" s="134"/>
      <c r="H1245" s="135"/>
      <c r="I1245" s="145"/>
      <c r="J1245" s="137"/>
      <c r="K1245" s="134"/>
      <c r="L1245" s="134"/>
      <c r="M1245" s="147"/>
      <c r="N1245" s="148"/>
    </row>
    <row r="1246" spans="1:14" ht="30" customHeight="1">
      <c r="A1246" s="151"/>
      <c r="B1246" s="145"/>
      <c r="E1246" s="137"/>
      <c r="F1246" s="134"/>
      <c r="G1246" s="134"/>
      <c r="H1246" s="135"/>
      <c r="I1246" s="145"/>
      <c r="J1246" s="137"/>
      <c r="K1246" s="134"/>
      <c r="L1246" s="134"/>
      <c r="M1246" s="147"/>
      <c r="N1246" s="148"/>
    </row>
    <row r="1247" spans="1:14" ht="30" customHeight="1">
      <c r="A1247" s="151"/>
      <c r="B1247" s="145"/>
      <c r="E1247" s="137"/>
      <c r="F1247" s="134"/>
      <c r="G1247" s="134"/>
      <c r="H1247" s="135"/>
      <c r="I1247" s="145"/>
      <c r="J1247" s="137"/>
      <c r="K1247" s="134"/>
      <c r="L1247" s="134"/>
      <c r="M1247" s="147"/>
      <c r="N1247" s="148"/>
    </row>
    <row r="1248" spans="1:14" ht="30" customHeight="1">
      <c r="A1248" s="151"/>
      <c r="B1248" s="145"/>
      <c r="E1248" s="137"/>
      <c r="F1248" s="134"/>
      <c r="G1248" s="134"/>
      <c r="H1248" s="135"/>
      <c r="I1248" s="145"/>
      <c r="J1248" s="137"/>
      <c r="K1248" s="134"/>
      <c r="L1248" s="134"/>
      <c r="M1248" s="147"/>
      <c r="N1248" s="148"/>
    </row>
    <row r="1249" spans="1:14" ht="30" customHeight="1">
      <c r="A1249" s="151"/>
      <c r="B1249" s="145"/>
      <c r="E1249" s="137"/>
      <c r="F1249" s="134"/>
      <c r="G1249" s="134"/>
      <c r="H1249" s="135"/>
      <c r="I1249" s="145"/>
      <c r="J1249" s="137"/>
      <c r="K1249" s="134"/>
      <c r="L1249" s="134"/>
      <c r="M1249" s="147"/>
      <c r="N1249" s="148"/>
    </row>
    <row r="1250" spans="1:14" ht="30" customHeight="1">
      <c r="A1250" s="151"/>
      <c r="B1250" s="145"/>
      <c r="E1250" s="137"/>
      <c r="F1250" s="134"/>
      <c r="G1250" s="134"/>
      <c r="H1250" s="135"/>
      <c r="I1250" s="145"/>
      <c r="J1250" s="137"/>
      <c r="K1250" s="134"/>
      <c r="L1250" s="134"/>
      <c r="M1250" s="147"/>
      <c r="N1250" s="148"/>
    </row>
    <row r="1251" spans="1:14" ht="30" customHeight="1">
      <c r="A1251" s="151"/>
      <c r="B1251" s="145"/>
      <c r="E1251" s="137"/>
      <c r="F1251" s="134"/>
      <c r="G1251" s="134"/>
      <c r="H1251" s="135"/>
      <c r="I1251" s="145"/>
      <c r="J1251" s="137"/>
      <c r="K1251" s="134"/>
      <c r="L1251" s="134"/>
      <c r="M1251" s="147"/>
      <c r="N1251" s="148"/>
    </row>
    <row r="1252" spans="1:14" ht="30" customHeight="1">
      <c r="A1252" s="151"/>
      <c r="B1252" s="145"/>
      <c r="E1252" s="137"/>
      <c r="F1252" s="134"/>
      <c r="G1252" s="134"/>
      <c r="H1252" s="135"/>
      <c r="I1252" s="145"/>
      <c r="J1252" s="137"/>
      <c r="K1252" s="134"/>
      <c r="L1252" s="134"/>
      <c r="M1252" s="147"/>
      <c r="N1252" s="148"/>
    </row>
    <row r="1253" spans="1:14" ht="30" customHeight="1">
      <c r="A1253" s="151"/>
      <c r="B1253" s="145"/>
      <c r="E1253" s="137"/>
      <c r="F1253" s="134"/>
      <c r="G1253" s="134"/>
      <c r="H1253" s="135"/>
      <c r="I1253" s="145"/>
      <c r="J1253" s="137"/>
      <c r="K1253" s="134"/>
      <c r="L1253" s="134"/>
      <c r="M1253" s="147"/>
      <c r="N1253" s="148"/>
    </row>
    <row r="1254" spans="1:14" ht="30" customHeight="1">
      <c r="A1254" s="151"/>
      <c r="B1254" s="145"/>
      <c r="E1254" s="137"/>
      <c r="F1254" s="134"/>
      <c r="G1254" s="134"/>
      <c r="H1254" s="135"/>
      <c r="I1254" s="145"/>
      <c r="J1254" s="137"/>
      <c r="K1254" s="134"/>
      <c r="L1254" s="134"/>
      <c r="M1254" s="147"/>
      <c r="N1254" s="148"/>
    </row>
    <row r="1255" spans="1:14" ht="30" customHeight="1">
      <c r="A1255" s="151"/>
      <c r="B1255" s="145"/>
      <c r="E1255" s="137"/>
      <c r="F1255" s="134"/>
      <c r="G1255" s="134"/>
      <c r="H1255" s="135"/>
      <c r="I1255" s="145"/>
      <c r="J1255" s="137"/>
      <c r="K1255" s="134"/>
      <c r="L1255" s="134"/>
      <c r="M1255" s="147"/>
      <c r="N1255" s="148"/>
    </row>
    <row r="1256" spans="1:14" ht="30" customHeight="1">
      <c r="A1256" s="151"/>
      <c r="B1256" s="145"/>
      <c r="E1256" s="137"/>
      <c r="F1256" s="134"/>
      <c r="G1256" s="134"/>
      <c r="H1256" s="135"/>
      <c r="I1256" s="145"/>
      <c r="J1256" s="137"/>
      <c r="K1256" s="134"/>
      <c r="L1256" s="134"/>
      <c r="M1256" s="147"/>
      <c r="N1256" s="148"/>
    </row>
    <row r="1257" spans="1:14" ht="30" customHeight="1">
      <c r="A1257" s="151"/>
      <c r="B1257" s="145"/>
      <c r="E1257" s="137"/>
      <c r="F1257" s="134"/>
      <c r="G1257" s="134"/>
      <c r="H1257" s="135"/>
      <c r="I1257" s="145"/>
      <c r="J1257" s="137"/>
      <c r="K1257" s="134"/>
      <c r="L1257" s="134"/>
      <c r="M1257" s="147"/>
      <c r="N1257" s="148"/>
    </row>
    <row r="1258" spans="1:14" ht="30" customHeight="1">
      <c r="A1258" s="151"/>
      <c r="B1258" s="145"/>
      <c r="E1258" s="137"/>
      <c r="F1258" s="134"/>
      <c r="G1258" s="134"/>
      <c r="H1258" s="135"/>
      <c r="I1258" s="145"/>
      <c r="J1258" s="137"/>
      <c r="K1258" s="134"/>
      <c r="L1258" s="134"/>
      <c r="M1258" s="147"/>
      <c r="N1258" s="148"/>
    </row>
    <row r="1259" spans="1:14" ht="30" customHeight="1">
      <c r="A1259" s="151"/>
      <c r="B1259" s="145"/>
      <c r="E1259" s="137"/>
      <c r="F1259" s="134"/>
      <c r="G1259" s="134"/>
      <c r="H1259" s="135"/>
      <c r="I1259" s="145"/>
      <c r="J1259" s="137"/>
      <c r="K1259" s="134"/>
      <c r="L1259" s="134"/>
      <c r="M1259" s="147"/>
      <c r="N1259" s="148"/>
    </row>
    <row r="1260" spans="1:14" ht="30" customHeight="1">
      <c r="A1260" s="151"/>
      <c r="B1260" s="145"/>
      <c r="E1260" s="137"/>
      <c r="F1260" s="134"/>
      <c r="G1260" s="134"/>
      <c r="H1260" s="135"/>
      <c r="I1260" s="145"/>
      <c r="J1260" s="137"/>
      <c r="K1260" s="134"/>
      <c r="L1260" s="134"/>
      <c r="M1260" s="147"/>
      <c r="N1260" s="148"/>
    </row>
    <row r="1261" spans="1:14" ht="30" customHeight="1">
      <c r="A1261" s="151"/>
      <c r="B1261" s="145"/>
      <c r="E1261" s="137"/>
      <c r="F1261" s="134"/>
      <c r="G1261" s="134"/>
      <c r="H1261" s="135"/>
      <c r="I1261" s="145"/>
      <c r="J1261" s="137"/>
      <c r="K1261" s="134"/>
      <c r="L1261" s="134"/>
      <c r="M1261" s="147"/>
      <c r="N1261" s="148"/>
    </row>
    <row r="1262" spans="1:14" ht="30" customHeight="1">
      <c r="A1262" s="151"/>
      <c r="B1262" s="145"/>
      <c r="E1262" s="137"/>
      <c r="F1262" s="134"/>
      <c r="G1262" s="134"/>
      <c r="H1262" s="135"/>
      <c r="I1262" s="145"/>
      <c r="J1262" s="137"/>
      <c r="K1262" s="134"/>
      <c r="L1262" s="134"/>
      <c r="M1262" s="147"/>
      <c r="N1262" s="148"/>
    </row>
    <row r="1263" spans="1:14" ht="30" customHeight="1">
      <c r="A1263" s="151"/>
      <c r="B1263" s="145"/>
      <c r="E1263" s="137"/>
      <c r="F1263" s="134"/>
      <c r="G1263" s="134"/>
      <c r="H1263" s="135"/>
      <c r="I1263" s="145"/>
      <c r="J1263" s="137"/>
      <c r="K1263" s="134"/>
      <c r="L1263" s="134"/>
      <c r="M1263" s="147"/>
      <c r="N1263" s="148"/>
    </row>
    <row r="1264" spans="1:14" ht="30" customHeight="1">
      <c r="A1264" s="151"/>
      <c r="B1264" s="145"/>
      <c r="E1264" s="137"/>
      <c r="F1264" s="134"/>
      <c r="G1264" s="134"/>
      <c r="H1264" s="135"/>
      <c r="I1264" s="145"/>
      <c r="J1264" s="137"/>
      <c r="K1264" s="134"/>
      <c r="L1264" s="134"/>
      <c r="M1264" s="147"/>
      <c r="N1264" s="148"/>
    </row>
    <row r="1265" spans="1:14" ht="30" customHeight="1">
      <c r="A1265" s="151"/>
      <c r="B1265" s="145"/>
      <c r="E1265" s="137"/>
      <c r="F1265" s="134"/>
      <c r="G1265" s="134"/>
      <c r="H1265" s="135"/>
      <c r="I1265" s="145"/>
      <c r="J1265" s="137"/>
      <c r="K1265" s="134"/>
      <c r="L1265" s="134"/>
      <c r="M1265" s="147"/>
      <c r="N1265" s="148"/>
    </row>
    <row r="1266" spans="1:14" ht="30" customHeight="1">
      <c r="A1266" s="151"/>
      <c r="B1266" s="145"/>
      <c r="E1266" s="137"/>
      <c r="F1266" s="134"/>
      <c r="G1266" s="134"/>
      <c r="H1266" s="135"/>
      <c r="I1266" s="145"/>
      <c r="J1266" s="137"/>
      <c r="K1266" s="134"/>
      <c r="L1266" s="134"/>
      <c r="M1266" s="147"/>
      <c r="N1266" s="148"/>
    </row>
    <row r="1267" spans="1:14" ht="30" customHeight="1">
      <c r="A1267" s="151"/>
      <c r="B1267" s="145"/>
      <c r="E1267" s="137"/>
      <c r="F1267" s="134"/>
      <c r="G1267" s="134"/>
      <c r="H1267" s="135"/>
      <c r="I1267" s="145"/>
      <c r="J1267" s="137"/>
      <c r="K1267" s="134"/>
      <c r="L1267" s="134"/>
      <c r="M1267" s="147"/>
      <c r="N1267" s="148"/>
    </row>
    <row r="1268" spans="1:14" ht="30" customHeight="1">
      <c r="A1268" s="151"/>
      <c r="B1268" s="145"/>
      <c r="E1268" s="137"/>
      <c r="F1268" s="134"/>
      <c r="G1268" s="134"/>
      <c r="H1268" s="135"/>
      <c r="I1268" s="145"/>
      <c r="J1268" s="137"/>
      <c r="K1268" s="134"/>
      <c r="L1268" s="134"/>
      <c r="M1268" s="147"/>
      <c r="N1268" s="148"/>
    </row>
    <row r="1269" spans="1:14" ht="30" customHeight="1">
      <c r="A1269" s="151"/>
      <c r="B1269" s="145"/>
      <c r="E1269" s="137"/>
      <c r="F1269" s="134"/>
      <c r="G1269" s="134"/>
      <c r="H1269" s="135"/>
      <c r="I1269" s="145"/>
      <c r="J1269" s="137"/>
      <c r="K1269" s="134"/>
      <c r="L1269" s="134"/>
      <c r="M1269" s="147"/>
      <c r="N1269" s="148"/>
    </row>
    <row r="1270" spans="1:14" ht="30" customHeight="1">
      <c r="A1270" s="151"/>
      <c r="B1270" s="145"/>
      <c r="E1270" s="137"/>
      <c r="F1270" s="134"/>
      <c r="G1270" s="134"/>
      <c r="H1270" s="135"/>
      <c r="I1270" s="145"/>
      <c r="J1270" s="137"/>
      <c r="K1270" s="134"/>
      <c r="L1270" s="134"/>
      <c r="M1270" s="147"/>
      <c r="N1270" s="148"/>
    </row>
    <row r="1271" spans="1:14" ht="30" customHeight="1">
      <c r="A1271" s="151"/>
      <c r="B1271" s="145"/>
      <c r="E1271" s="137"/>
      <c r="F1271" s="134"/>
      <c r="G1271" s="134"/>
      <c r="H1271" s="135"/>
      <c r="I1271" s="145"/>
      <c r="J1271" s="137"/>
      <c r="K1271" s="134"/>
      <c r="L1271" s="134"/>
      <c r="M1271" s="147"/>
      <c r="N1271" s="148"/>
    </row>
    <row r="1272" spans="1:14" ht="30" customHeight="1">
      <c r="A1272" s="151"/>
      <c r="B1272" s="145"/>
      <c r="E1272" s="137"/>
      <c r="F1272" s="134"/>
      <c r="G1272" s="134"/>
      <c r="H1272" s="135"/>
      <c r="I1272" s="145"/>
      <c r="J1272" s="137"/>
      <c r="K1272" s="134"/>
      <c r="L1272" s="134"/>
      <c r="M1272" s="147"/>
      <c r="N1272" s="148"/>
    </row>
    <row r="1273" spans="1:14" ht="30" customHeight="1">
      <c r="A1273" s="151"/>
      <c r="B1273" s="145"/>
      <c r="E1273" s="137"/>
      <c r="F1273" s="134"/>
      <c r="G1273" s="134"/>
      <c r="H1273" s="135"/>
      <c r="I1273" s="145"/>
      <c r="J1273" s="137"/>
      <c r="K1273" s="134"/>
      <c r="L1273" s="134"/>
      <c r="M1273" s="147"/>
      <c r="N1273" s="148"/>
    </row>
    <row r="1274" spans="1:14" ht="30" customHeight="1">
      <c r="A1274" s="151"/>
      <c r="B1274" s="145"/>
      <c r="E1274" s="137"/>
      <c r="F1274" s="134"/>
      <c r="G1274" s="134"/>
      <c r="H1274" s="135"/>
      <c r="I1274" s="145"/>
      <c r="J1274" s="137"/>
      <c r="K1274" s="134"/>
      <c r="L1274" s="134"/>
      <c r="M1274" s="147"/>
      <c r="N1274" s="148"/>
    </row>
    <row r="1275" spans="1:14" ht="30" customHeight="1">
      <c r="A1275" s="151"/>
      <c r="B1275" s="145"/>
      <c r="E1275" s="137"/>
      <c r="F1275" s="134"/>
      <c r="G1275" s="134"/>
      <c r="H1275" s="135"/>
      <c r="I1275" s="145"/>
      <c r="J1275" s="137"/>
      <c r="K1275" s="134"/>
      <c r="L1275" s="134"/>
      <c r="M1275" s="147"/>
      <c r="N1275" s="148"/>
    </row>
    <row r="1276" spans="1:14" ht="30" customHeight="1">
      <c r="A1276" s="151"/>
      <c r="B1276" s="145"/>
      <c r="E1276" s="137"/>
      <c r="F1276" s="134"/>
      <c r="G1276" s="134"/>
      <c r="H1276" s="135"/>
      <c r="I1276" s="145"/>
      <c r="J1276" s="137"/>
      <c r="K1276" s="134"/>
      <c r="L1276" s="134"/>
      <c r="M1276" s="147"/>
      <c r="N1276" s="148"/>
    </row>
    <row r="1277" spans="1:14" ht="30" customHeight="1">
      <c r="A1277" s="151"/>
      <c r="B1277" s="145"/>
      <c r="E1277" s="137"/>
      <c r="F1277" s="134"/>
      <c r="G1277" s="134"/>
      <c r="H1277" s="135"/>
      <c r="I1277" s="145"/>
      <c r="J1277" s="137"/>
      <c r="K1277" s="134"/>
      <c r="L1277" s="134"/>
      <c r="M1277" s="147"/>
      <c r="N1277" s="148"/>
    </row>
    <row r="1278" spans="1:14" ht="30" customHeight="1">
      <c r="A1278" s="151"/>
      <c r="B1278" s="145"/>
      <c r="E1278" s="137"/>
      <c r="F1278" s="134"/>
      <c r="G1278" s="134"/>
      <c r="H1278" s="135"/>
      <c r="I1278" s="145"/>
      <c r="J1278" s="137"/>
      <c r="K1278" s="134"/>
      <c r="L1278" s="134"/>
      <c r="M1278" s="147"/>
      <c r="N1278" s="148"/>
    </row>
    <row r="1279" spans="1:14" ht="30" customHeight="1">
      <c r="A1279" s="151"/>
      <c r="B1279" s="145"/>
      <c r="E1279" s="137"/>
      <c r="F1279" s="134"/>
      <c r="G1279" s="134"/>
      <c r="H1279" s="135"/>
      <c r="I1279" s="145"/>
      <c r="J1279" s="137"/>
      <c r="K1279" s="134"/>
      <c r="L1279" s="134"/>
      <c r="M1279" s="147"/>
      <c r="N1279" s="148"/>
    </row>
    <row r="1280" spans="1:14" ht="30" customHeight="1">
      <c r="A1280" s="151"/>
      <c r="B1280" s="145"/>
      <c r="E1280" s="137"/>
      <c r="F1280" s="134"/>
      <c r="G1280" s="134"/>
      <c r="H1280" s="135"/>
      <c r="I1280" s="145"/>
      <c r="J1280" s="137"/>
      <c r="K1280" s="134"/>
      <c r="L1280" s="134"/>
      <c r="M1280" s="147"/>
      <c r="N1280" s="148"/>
    </row>
    <row r="1281" spans="1:14" ht="30" customHeight="1">
      <c r="A1281" s="151"/>
      <c r="B1281" s="145"/>
      <c r="E1281" s="137"/>
      <c r="F1281" s="134"/>
      <c r="G1281" s="134"/>
      <c r="H1281" s="135"/>
      <c r="I1281" s="145"/>
      <c r="J1281" s="137"/>
      <c r="K1281" s="134"/>
      <c r="L1281" s="134"/>
      <c r="M1281" s="147"/>
      <c r="N1281" s="148"/>
    </row>
    <row r="1282" spans="1:14" ht="30" customHeight="1">
      <c r="A1282" s="151"/>
      <c r="B1282" s="145"/>
      <c r="E1282" s="137"/>
      <c r="F1282" s="134"/>
      <c r="G1282" s="134"/>
      <c r="H1282" s="135"/>
      <c r="I1282" s="145"/>
      <c r="J1282" s="137"/>
      <c r="K1282" s="134"/>
      <c r="L1282" s="134"/>
      <c r="M1282" s="147"/>
      <c r="N1282" s="148"/>
    </row>
    <row r="1283" spans="1:14" ht="30" customHeight="1">
      <c r="A1283" s="151"/>
      <c r="B1283" s="145"/>
      <c r="E1283" s="137"/>
      <c r="F1283" s="134"/>
      <c r="G1283" s="134"/>
      <c r="H1283" s="135"/>
      <c r="I1283" s="145"/>
      <c r="J1283" s="137"/>
      <c r="K1283" s="134"/>
      <c r="L1283" s="134"/>
      <c r="M1283" s="147"/>
      <c r="N1283" s="148"/>
    </row>
    <row r="1284" spans="1:14" ht="30" customHeight="1">
      <c r="A1284" s="151"/>
      <c r="B1284" s="145"/>
      <c r="E1284" s="137"/>
      <c r="F1284" s="134"/>
      <c r="G1284" s="134"/>
      <c r="H1284" s="135"/>
      <c r="I1284" s="145"/>
      <c r="J1284" s="137"/>
      <c r="K1284" s="134"/>
      <c r="L1284" s="134"/>
      <c r="M1284" s="147"/>
      <c r="N1284" s="148"/>
    </row>
    <row r="1285" spans="1:14" ht="30" customHeight="1">
      <c r="A1285" s="151"/>
      <c r="B1285" s="145"/>
      <c r="E1285" s="137"/>
      <c r="F1285" s="134"/>
      <c r="G1285" s="134"/>
      <c r="H1285" s="135"/>
      <c r="I1285" s="145"/>
      <c r="J1285" s="137"/>
      <c r="K1285" s="134"/>
      <c r="L1285" s="134"/>
      <c r="M1285" s="147"/>
      <c r="N1285" s="148"/>
    </row>
    <row r="1286" spans="1:14" ht="30" customHeight="1">
      <c r="A1286" s="151"/>
      <c r="B1286" s="145"/>
      <c r="E1286" s="137"/>
      <c r="F1286" s="134"/>
      <c r="G1286" s="134"/>
      <c r="H1286" s="135"/>
      <c r="I1286" s="145"/>
      <c r="J1286" s="137"/>
      <c r="K1286" s="134"/>
      <c r="L1286" s="134"/>
      <c r="M1286" s="147"/>
      <c r="N1286" s="148"/>
    </row>
    <row r="1287" spans="1:14" ht="30" customHeight="1">
      <c r="A1287" s="151"/>
      <c r="B1287" s="145"/>
      <c r="E1287" s="137"/>
      <c r="F1287" s="134"/>
      <c r="G1287" s="134"/>
      <c r="H1287" s="135"/>
      <c r="I1287" s="145"/>
      <c r="J1287" s="137"/>
      <c r="K1287" s="134"/>
      <c r="L1287" s="134"/>
      <c r="M1287" s="147"/>
      <c r="N1287" s="148"/>
    </row>
    <row r="1288" spans="1:14" ht="30" customHeight="1">
      <c r="A1288" s="151"/>
      <c r="B1288" s="145"/>
      <c r="E1288" s="137"/>
      <c r="F1288" s="134"/>
      <c r="G1288" s="134"/>
      <c r="H1288" s="135"/>
      <c r="I1288" s="145"/>
      <c r="J1288" s="137"/>
      <c r="K1288" s="134"/>
      <c r="L1288" s="134"/>
      <c r="M1288" s="147"/>
      <c r="N1288" s="148"/>
    </row>
    <row r="1289" spans="1:14" ht="30" customHeight="1">
      <c r="A1289" s="151"/>
      <c r="B1289" s="145"/>
      <c r="E1289" s="137"/>
      <c r="F1289" s="134"/>
      <c r="G1289" s="134"/>
      <c r="H1289" s="135"/>
      <c r="I1289" s="145"/>
      <c r="J1289" s="137"/>
      <c r="K1289" s="134"/>
      <c r="L1289" s="134"/>
      <c r="M1289" s="147"/>
      <c r="N1289" s="148"/>
    </row>
    <row r="1290" spans="1:14" ht="30" customHeight="1">
      <c r="A1290" s="151"/>
      <c r="B1290" s="145"/>
      <c r="E1290" s="137"/>
      <c r="F1290" s="134"/>
      <c r="G1290" s="134"/>
      <c r="H1290" s="135"/>
      <c r="I1290" s="145"/>
      <c r="J1290" s="137"/>
      <c r="K1290" s="134"/>
      <c r="L1290" s="134"/>
      <c r="M1290" s="147"/>
      <c r="N1290" s="148"/>
    </row>
    <row r="1291" spans="1:14" ht="30" customHeight="1">
      <c r="A1291" s="151"/>
      <c r="B1291" s="145"/>
      <c r="E1291" s="137"/>
      <c r="F1291" s="134"/>
      <c r="G1291" s="134"/>
      <c r="H1291" s="135"/>
      <c r="I1291" s="145"/>
      <c r="J1291" s="137"/>
      <c r="K1291" s="134"/>
      <c r="L1291" s="134"/>
      <c r="M1291" s="147"/>
      <c r="N1291" s="148"/>
    </row>
    <row r="1292" spans="1:14" ht="30" customHeight="1">
      <c r="A1292" s="151"/>
      <c r="B1292" s="145"/>
      <c r="E1292" s="137"/>
      <c r="F1292" s="134"/>
      <c r="G1292" s="134"/>
      <c r="H1292" s="135"/>
      <c r="I1292" s="145"/>
      <c r="J1292" s="137"/>
      <c r="K1292" s="134"/>
      <c r="L1292" s="134"/>
      <c r="M1292" s="147"/>
      <c r="N1292" s="148"/>
    </row>
    <row r="1293" spans="1:14" ht="30" customHeight="1">
      <c r="A1293" s="151"/>
      <c r="B1293" s="145"/>
      <c r="E1293" s="137"/>
      <c r="F1293" s="134"/>
      <c r="G1293" s="134"/>
      <c r="H1293" s="135"/>
      <c r="I1293" s="145"/>
      <c r="J1293" s="137"/>
      <c r="K1293" s="134"/>
      <c r="L1293" s="134"/>
      <c r="M1293" s="147"/>
      <c r="N1293" s="148"/>
    </row>
    <row r="1294" spans="1:14" ht="30" customHeight="1">
      <c r="A1294" s="151"/>
      <c r="B1294" s="145"/>
      <c r="E1294" s="137"/>
      <c r="F1294" s="134"/>
      <c r="G1294" s="134"/>
      <c r="H1294" s="135"/>
      <c r="I1294" s="145"/>
      <c r="J1294" s="137"/>
      <c r="K1294" s="134"/>
      <c r="L1294" s="134"/>
      <c r="M1294" s="147"/>
      <c r="N1294" s="148"/>
    </row>
    <row r="1295" spans="1:14" ht="30" customHeight="1">
      <c r="A1295" s="151"/>
      <c r="B1295" s="145"/>
      <c r="E1295" s="137"/>
      <c r="F1295" s="134"/>
      <c r="G1295" s="134"/>
      <c r="H1295" s="135"/>
      <c r="I1295" s="145"/>
      <c r="J1295" s="137"/>
      <c r="K1295" s="134"/>
      <c r="L1295" s="134"/>
      <c r="M1295" s="147"/>
      <c r="N1295" s="148"/>
    </row>
    <row r="1296" spans="1:14" ht="30" customHeight="1">
      <c r="A1296" s="151"/>
      <c r="B1296" s="145"/>
      <c r="E1296" s="137"/>
      <c r="F1296" s="134"/>
      <c r="G1296" s="134"/>
      <c r="H1296" s="135"/>
      <c r="I1296" s="145"/>
      <c r="J1296" s="137"/>
      <c r="K1296" s="134"/>
      <c r="L1296" s="134"/>
      <c r="M1296" s="147"/>
      <c r="N1296" s="148"/>
    </row>
    <row r="1297" spans="1:14" ht="30" customHeight="1">
      <c r="A1297" s="151"/>
      <c r="B1297" s="145"/>
      <c r="E1297" s="137"/>
      <c r="F1297" s="134"/>
      <c r="G1297" s="134"/>
      <c r="H1297" s="135"/>
      <c r="I1297" s="145"/>
      <c r="J1297" s="137"/>
      <c r="K1297" s="134"/>
      <c r="L1297" s="134"/>
      <c r="M1297" s="147"/>
      <c r="N1297" s="148"/>
    </row>
    <row r="1298" spans="1:14" ht="30" customHeight="1">
      <c r="A1298" s="151"/>
      <c r="B1298" s="145"/>
      <c r="E1298" s="137"/>
      <c r="F1298" s="134"/>
      <c r="G1298" s="134"/>
      <c r="H1298" s="135"/>
      <c r="I1298" s="145"/>
      <c r="J1298" s="137"/>
      <c r="K1298" s="134"/>
      <c r="L1298" s="134"/>
      <c r="M1298" s="147"/>
      <c r="N1298" s="148"/>
    </row>
    <row r="1299" spans="1:14" ht="30" customHeight="1">
      <c r="A1299" s="151"/>
      <c r="B1299" s="145"/>
      <c r="E1299" s="137"/>
      <c r="F1299" s="134"/>
      <c r="G1299" s="134"/>
      <c r="H1299" s="135"/>
      <c r="I1299" s="145"/>
      <c r="J1299" s="137"/>
      <c r="K1299" s="134"/>
      <c r="L1299" s="134"/>
      <c r="M1299" s="147"/>
      <c r="N1299" s="148"/>
    </row>
    <row r="1300" spans="1:14" ht="30" customHeight="1">
      <c r="A1300" s="151"/>
      <c r="B1300" s="145"/>
      <c r="E1300" s="137"/>
      <c r="F1300" s="134"/>
      <c r="G1300" s="134"/>
      <c r="H1300" s="135"/>
      <c r="I1300" s="145"/>
      <c r="J1300" s="137"/>
      <c r="K1300" s="134"/>
      <c r="L1300" s="134"/>
      <c r="M1300" s="147"/>
      <c r="N1300" s="148"/>
    </row>
    <row r="1301" spans="1:14" ht="30" customHeight="1">
      <c r="A1301" s="151"/>
      <c r="B1301" s="145"/>
      <c r="E1301" s="137"/>
      <c r="F1301" s="134"/>
      <c r="G1301" s="134"/>
      <c r="H1301" s="135"/>
      <c r="I1301" s="145"/>
      <c r="J1301" s="137"/>
      <c r="K1301" s="134"/>
      <c r="L1301" s="134"/>
      <c r="M1301" s="147"/>
      <c r="N1301" s="148"/>
    </row>
    <row r="1302" spans="1:14" ht="30" customHeight="1">
      <c r="A1302" s="151"/>
      <c r="B1302" s="145"/>
      <c r="E1302" s="137"/>
      <c r="F1302" s="134"/>
      <c r="G1302" s="134"/>
      <c r="H1302" s="135"/>
      <c r="I1302" s="145"/>
      <c r="J1302" s="137"/>
      <c r="K1302" s="134"/>
      <c r="L1302" s="134"/>
      <c r="M1302" s="147"/>
      <c r="N1302" s="148"/>
    </row>
    <row r="1303" spans="1:14" ht="30" customHeight="1">
      <c r="A1303" s="151"/>
      <c r="B1303" s="145"/>
      <c r="E1303" s="137"/>
      <c r="F1303" s="134"/>
      <c r="G1303" s="134"/>
      <c r="H1303" s="135"/>
      <c r="I1303" s="145"/>
      <c r="J1303" s="137"/>
      <c r="K1303" s="134"/>
      <c r="L1303" s="134"/>
      <c r="M1303" s="147"/>
      <c r="N1303" s="148"/>
    </row>
    <row r="1304" spans="1:14" ht="30" customHeight="1">
      <c r="A1304" s="151"/>
      <c r="B1304" s="145"/>
      <c r="E1304" s="137"/>
      <c r="F1304" s="134"/>
      <c r="G1304" s="134"/>
      <c r="H1304" s="135"/>
      <c r="I1304" s="145"/>
      <c r="J1304" s="137"/>
      <c r="K1304" s="134"/>
      <c r="L1304" s="134"/>
      <c r="M1304" s="147"/>
      <c r="N1304" s="148"/>
    </row>
    <row r="1305" spans="1:14" ht="30" customHeight="1">
      <c r="A1305" s="151"/>
      <c r="B1305" s="145"/>
      <c r="E1305" s="137"/>
      <c r="F1305" s="134"/>
      <c r="G1305" s="134"/>
      <c r="H1305" s="135"/>
      <c r="I1305" s="145"/>
      <c r="J1305" s="137"/>
      <c r="K1305" s="134"/>
      <c r="L1305" s="134"/>
      <c r="M1305" s="147"/>
      <c r="N1305" s="148"/>
    </row>
    <row r="1306" spans="1:14" ht="30" customHeight="1">
      <c r="A1306" s="151"/>
      <c r="B1306" s="145"/>
      <c r="E1306" s="137"/>
      <c r="F1306" s="134"/>
      <c r="G1306" s="134"/>
      <c r="H1306" s="135"/>
      <c r="I1306" s="145"/>
      <c r="J1306" s="137"/>
      <c r="K1306" s="134"/>
      <c r="L1306" s="134"/>
      <c r="M1306" s="147"/>
      <c r="N1306" s="148"/>
    </row>
    <row r="1307" spans="1:14" ht="30" customHeight="1">
      <c r="A1307" s="151"/>
      <c r="B1307" s="145"/>
      <c r="E1307" s="137"/>
      <c r="F1307" s="134"/>
      <c r="G1307" s="134"/>
      <c r="H1307" s="135"/>
      <c r="I1307" s="145"/>
      <c r="J1307" s="137"/>
      <c r="K1307" s="134"/>
      <c r="L1307" s="134"/>
      <c r="M1307" s="147"/>
      <c r="N1307" s="148"/>
    </row>
    <row r="1308" spans="1:14" ht="30" customHeight="1">
      <c r="A1308" s="151"/>
      <c r="B1308" s="145"/>
      <c r="E1308" s="137"/>
      <c r="F1308" s="134"/>
      <c r="G1308" s="134"/>
      <c r="H1308" s="135"/>
      <c r="I1308" s="145"/>
      <c r="J1308" s="137"/>
      <c r="K1308" s="134"/>
      <c r="L1308" s="134"/>
      <c r="M1308" s="147"/>
      <c r="N1308" s="148"/>
    </row>
    <row r="1309" spans="1:14" ht="30" customHeight="1">
      <c r="A1309" s="151"/>
      <c r="B1309" s="145"/>
      <c r="E1309" s="137"/>
      <c r="F1309" s="134"/>
      <c r="G1309" s="134"/>
      <c r="H1309" s="135"/>
      <c r="I1309" s="145"/>
      <c r="J1309" s="137"/>
      <c r="K1309" s="134"/>
      <c r="L1309" s="134"/>
      <c r="M1309" s="147"/>
      <c r="N1309" s="148"/>
    </row>
    <row r="1310" spans="1:14" ht="30" customHeight="1">
      <c r="A1310" s="151"/>
      <c r="B1310" s="145"/>
      <c r="E1310" s="137"/>
      <c r="F1310" s="134"/>
      <c r="G1310" s="134"/>
      <c r="H1310" s="135"/>
      <c r="I1310" s="145"/>
      <c r="J1310" s="137"/>
      <c r="K1310" s="134"/>
      <c r="L1310" s="134"/>
      <c r="M1310" s="147"/>
      <c r="N1310" s="148"/>
    </row>
    <row r="1311" spans="1:14" ht="30" customHeight="1">
      <c r="A1311" s="151"/>
      <c r="B1311" s="145"/>
      <c r="E1311" s="137"/>
      <c r="F1311" s="134"/>
      <c r="G1311" s="134"/>
      <c r="H1311" s="135"/>
      <c r="I1311" s="145"/>
      <c r="J1311" s="137"/>
      <c r="K1311" s="134"/>
      <c r="L1311" s="134"/>
      <c r="M1311" s="147"/>
      <c r="N1311" s="148"/>
    </row>
    <row r="1312" spans="1:14" ht="30" customHeight="1">
      <c r="A1312" s="151"/>
      <c r="B1312" s="145"/>
      <c r="E1312" s="137"/>
      <c r="F1312" s="134"/>
      <c r="G1312" s="134"/>
      <c r="H1312" s="135"/>
      <c r="I1312" s="145"/>
      <c r="J1312" s="137"/>
      <c r="K1312" s="134"/>
      <c r="L1312" s="134"/>
      <c r="M1312" s="147"/>
      <c r="N1312" s="148"/>
    </row>
    <row r="1313" spans="1:14" ht="30" customHeight="1">
      <c r="A1313" s="151"/>
      <c r="B1313" s="145"/>
      <c r="E1313" s="137"/>
      <c r="F1313" s="134"/>
      <c r="G1313" s="134"/>
      <c r="H1313" s="135"/>
      <c r="I1313" s="145"/>
      <c r="J1313" s="137"/>
      <c r="K1313" s="134"/>
      <c r="L1313" s="134"/>
      <c r="M1313" s="147"/>
      <c r="N1313" s="148"/>
    </row>
    <row r="1314" spans="1:14" ht="30" customHeight="1">
      <c r="A1314" s="151"/>
      <c r="B1314" s="145"/>
      <c r="E1314" s="137"/>
      <c r="F1314" s="134"/>
      <c r="G1314" s="134"/>
      <c r="H1314" s="135"/>
      <c r="I1314" s="145"/>
      <c r="J1314" s="137"/>
      <c r="K1314" s="134"/>
      <c r="L1314" s="134"/>
      <c r="M1314" s="147"/>
      <c r="N1314" s="148"/>
    </row>
    <row r="1315" spans="1:14" ht="30" customHeight="1">
      <c r="A1315" s="151"/>
      <c r="B1315" s="145"/>
      <c r="E1315" s="137"/>
      <c r="F1315" s="134"/>
      <c r="G1315" s="134"/>
      <c r="H1315" s="135"/>
      <c r="I1315" s="145"/>
      <c r="J1315" s="137"/>
      <c r="K1315" s="134"/>
      <c r="L1315" s="134"/>
      <c r="M1315" s="147"/>
      <c r="N1315" s="148"/>
    </row>
    <row r="1316" spans="1:14" ht="30" customHeight="1">
      <c r="A1316" s="151"/>
      <c r="B1316" s="145"/>
      <c r="E1316" s="137"/>
      <c r="F1316" s="134"/>
      <c r="G1316" s="134"/>
      <c r="H1316" s="135"/>
      <c r="I1316" s="145"/>
      <c r="J1316" s="137"/>
      <c r="K1316" s="134"/>
      <c r="L1316" s="134"/>
      <c r="M1316" s="147"/>
      <c r="N1316" s="148"/>
    </row>
    <row r="1317" spans="1:14" ht="30" customHeight="1">
      <c r="A1317" s="151"/>
      <c r="B1317" s="145"/>
      <c r="E1317" s="137"/>
      <c r="F1317" s="134"/>
      <c r="G1317" s="134"/>
      <c r="H1317" s="135"/>
      <c r="I1317" s="145"/>
      <c r="J1317" s="137"/>
      <c r="K1317" s="134"/>
      <c r="L1317" s="134"/>
      <c r="M1317" s="147"/>
      <c r="N1317" s="148"/>
    </row>
    <row r="1318" spans="1:14" ht="30" customHeight="1">
      <c r="A1318" s="151"/>
      <c r="B1318" s="145"/>
      <c r="E1318" s="137"/>
      <c r="F1318" s="134"/>
      <c r="G1318" s="134"/>
      <c r="H1318" s="135"/>
      <c r="I1318" s="145"/>
      <c r="J1318" s="137"/>
      <c r="K1318" s="134"/>
      <c r="L1318" s="134"/>
      <c r="M1318" s="147"/>
      <c r="N1318" s="148"/>
    </row>
    <row r="1319" spans="1:14" ht="30" customHeight="1">
      <c r="A1319" s="151"/>
      <c r="B1319" s="145"/>
      <c r="E1319" s="137"/>
      <c r="F1319" s="134"/>
      <c r="G1319" s="134"/>
      <c r="H1319" s="135"/>
      <c r="I1319" s="145"/>
      <c r="J1319" s="137"/>
      <c r="K1319" s="134"/>
      <c r="L1319" s="134"/>
      <c r="M1319" s="147"/>
      <c r="N1319" s="148"/>
    </row>
    <row r="1320" spans="1:14" ht="30" customHeight="1">
      <c r="A1320" s="151"/>
      <c r="B1320" s="145"/>
      <c r="E1320" s="137"/>
      <c r="F1320" s="134"/>
      <c r="G1320" s="134"/>
      <c r="H1320" s="135"/>
      <c r="I1320" s="145"/>
      <c r="J1320" s="137"/>
      <c r="K1320" s="134"/>
      <c r="L1320" s="134"/>
      <c r="M1320" s="147"/>
      <c r="N1320" s="148"/>
    </row>
    <row r="1321" spans="1:14" ht="30" customHeight="1">
      <c r="A1321" s="151"/>
      <c r="B1321" s="145"/>
      <c r="E1321" s="137"/>
      <c r="F1321" s="134"/>
      <c r="G1321" s="134"/>
      <c r="H1321" s="135"/>
      <c r="I1321" s="145"/>
      <c r="J1321" s="137"/>
      <c r="K1321" s="134"/>
      <c r="L1321" s="134"/>
      <c r="M1321" s="147"/>
      <c r="N1321" s="148"/>
    </row>
    <row r="1322" spans="1:14" ht="30" customHeight="1">
      <c r="A1322" s="151"/>
      <c r="B1322" s="145"/>
      <c r="E1322" s="137"/>
      <c r="F1322" s="134"/>
      <c r="G1322" s="134"/>
      <c r="H1322" s="135"/>
      <c r="I1322" s="145"/>
      <c r="J1322" s="137"/>
      <c r="K1322" s="134"/>
      <c r="L1322" s="134"/>
      <c r="M1322" s="147"/>
      <c r="N1322" s="148"/>
    </row>
    <row r="1323" spans="1:14" ht="30" customHeight="1">
      <c r="A1323" s="151"/>
      <c r="B1323" s="145"/>
      <c r="E1323" s="137"/>
      <c r="F1323" s="134"/>
      <c r="G1323" s="134"/>
      <c r="H1323" s="135"/>
      <c r="I1323" s="145"/>
      <c r="J1323" s="137"/>
      <c r="K1323" s="134"/>
      <c r="L1323" s="134"/>
      <c r="M1323" s="147"/>
      <c r="N1323" s="148"/>
    </row>
    <row r="1324" spans="1:14" ht="30" customHeight="1">
      <c r="A1324" s="151"/>
      <c r="B1324" s="145"/>
      <c r="E1324" s="137"/>
      <c r="F1324" s="134"/>
      <c r="G1324" s="134"/>
      <c r="H1324" s="135"/>
      <c r="I1324" s="145"/>
      <c r="J1324" s="137"/>
      <c r="K1324" s="134"/>
      <c r="L1324" s="134"/>
      <c r="M1324" s="147"/>
      <c r="N1324" s="148"/>
    </row>
    <row r="1325" spans="1:14" ht="30" customHeight="1">
      <c r="A1325" s="151"/>
      <c r="B1325" s="145"/>
      <c r="E1325" s="137"/>
      <c r="F1325" s="134"/>
      <c r="G1325" s="134"/>
      <c r="H1325" s="135"/>
      <c r="I1325" s="145"/>
      <c r="J1325" s="137"/>
      <c r="K1325" s="134"/>
      <c r="L1325" s="134"/>
      <c r="M1325" s="147"/>
      <c r="N1325" s="148"/>
    </row>
    <row r="1326" spans="1:14" ht="30" customHeight="1">
      <c r="A1326" s="151"/>
      <c r="B1326" s="145"/>
      <c r="E1326" s="137"/>
      <c r="F1326" s="134"/>
      <c r="G1326" s="134"/>
      <c r="H1326" s="135"/>
      <c r="I1326" s="145"/>
      <c r="J1326" s="137"/>
      <c r="K1326" s="134"/>
      <c r="L1326" s="134"/>
      <c r="M1326" s="147"/>
      <c r="N1326" s="148"/>
    </row>
    <row r="1327" spans="1:14" ht="30" customHeight="1">
      <c r="A1327" s="151"/>
      <c r="B1327" s="145"/>
      <c r="E1327" s="137"/>
      <c r="F1327" s="134"/>
      <c r="G1327" s="134"/>
      <c r="H1327" s="135"/>
      <c r="I1327" s="145"/>
      <c r="J1327" s="137"/>
      <c r="K1327" s="134"/>
      <c r="L1327" s="134"/>
      <c r="M1327" s="147"/>
      <c r="N1327" s="148"/>
    </row>
    <row r="1328" spans="1:14" ht="30" customHeight="1">
      <c r="A1328" s="151"/>
      <c r="B1328" s="145"/>
      <c r="E1328" s="137"/>
      <c r="F1328" s="134"/>
      <c r="G1328" s="134"/>
      <c r="H1328" s="135"/>
      <c r="I1328" s="145"/>
      <c r="J1328" s="137"/>
      <c r="K1328" s="134"/>
      <c r="L1328" s="134"/>
      <c r="M1328" s="147"/>
      <c r="N1328" s="148"/>
    </row>
    <row r="1329" spans="1:14" ht="30" customHeight="1">
      <c r="A1329" s="151"/>
      <c r="B1329" s="145"/>
      <c r="E1329" s="137"/>
      <c r="F1329" s="134"/>
      <c r="G1329" s="134"/>
      <c r="H1329" s="135"/>
      <c r="I1329" s="145"/>
      <c r="J1329" s="137"/>
      <c r="K1329" s="134"/>
      <c r="L1329" s="134"/>
      <c r="M1329" s="147"/>
      <c r="N1329" s="148"/>
    </row>
    <row r="1330" spans="1:14" ht="30" customHeight="1">
      <c r="A1330" s="151"/>
      <c r="B1330" s="145"/>
      <c r="E1330" s="137"/>
      <c r="F1330" s="134"/>
      <c r="G1330" s="134"/>
      <c r="H1330" s="135"/>
      <c r="I1330" s="145"/>
      <c r="J1330" s="137"/>
      <c r="K1330" s="134"/>
      <c r="L1330" s="134"/>
      <c r="M1330" s="147"/>
      <c r="N1330" s="148"/>
    </row>
    <row r="1331" spans="1:14" ht="30" customHeight="1">
      <c r="A1331" s="151"/>
      <c r="B1331" s="145"/>
      <c r="E1331" s="137"/>
      <c r="F1331" s="134"/>
      <c r="G1331" s="134"/>
      <c r="H1331" s="135"/>
      <c r="I1331" s="145"/>
      <c r="J1331" s="137"/>
      <c r="K1331" s="134"/>
      <c r="L1331" s="134"/>
      <c r="M1331" s="147"/>
      <c r="N1331" s="148"/>
    </row>
    <row r="1332" spans="1:14" ht="30" customHeight="1">
      <c r="A1332" s="151"/>
      <c r="B1332" s="145"/>
      <c r="E1332" s="137"/>
      <c r="F1332" s="134"/>
      <c r="G1332" s="134"/>
      <c r="H1332" s="135"/>
      <c r="I1332" s="145"/>
      <c r="J1332" s="137"/>
      <c r="K1332" s="134"/>
      <c r="L1332" s="134"/>
      <c r="M1332" s="147"/>
      <c r="N1332" s="148"/>
    </row>
    <row r="1333" spans="1:14" ht="30" customHeight="1">
      <c r="A1333" s="151"/>
      <c r="B1333" s="145"/>
      <c r="E1333" s="137"/>
      <c r="F1333" s="134"/>
      <c r="G1333" s="134"/>
      <c r="H1333" s="135"/>
      <c r="I1333" s="145"/>
      <c r="J1333" s="137"/>
      <c r="K1333" s="134"/>
      <c r="L1333" s="134"/>
      <c r="M1333" s="147"/>
      <c r="N1333" s="148"/>
    </row>
    <row r="1334" spans="1:14" ht="30" customHeight="1">
      <c r="A1334" s="151"/>
      <c r="B1334" s="145"/>
      <c r="E1334" s="137"/>
      <c r="F1334" s="134"/>
      <c r="G1334" s="134"/>
      <c r="H1334" s="135"/>
      <c r="I1334" s="145"/>
      <c r="J1334" s="137"/>
      <c r="K1334" s="134"/>
      <c r="L1334" s="134"/>
      <c r="M1334" s="147"/>
      <c r="N1334" s="148"/>
    </row>
    <row r="1335" spans="1:14" ht="30" customHeight="1">
      <c r="A1335" s="151"/>
      <c r="B1335" s="145"/>
      <c r="E1335" s="137"/>
      <c r="F1335" s="134"/>
      <c r="G1335" s="134"/>
      <c r="H1335" s="135"/>
      <c r="I1335" s="145"/>
      <c r="J1335" s="137"/>
      <c r="K1335" s="134"/>
      <c r="L1335" s="134"/>
      <c r="M1335" s="147"/>
      <c r="N1335" s="148"/>
    </row>
    <row r="1336" spans="1:14" ht="30" customHeight="1">
      <c r="A1336" s="151"/>
      <c r="B1336" s="145"/>
      <c r="E1336" s="137"/>
      <c r="F1336" s="134"/>
      <c r="G1336" s="134"/>
      <c r="H1336" s="135"/>
      <c r="I1336" s="145"/>
      <c r="J1336" s="137"/>
      <c r="K1336" s="134"/>
      <c r="L1336" s="134"/>
      <c r="M1336" s="147"/>
      <c r="N1336" s="148"/>
    </row>
    <row r="1337" spans="1:14" ht="30" customHeight="1">
      <c r="A1337" s="151"/>
      <c r="B1337" s="145"/>
      <c r="E1337" s="137"/>
      <c r="F1337" s="134"/>
      <c r="G1337" s="134"/>
      <c r="H1337" s="135"/>
      <c r="I1337" s="145"/>
      <c r="J1337" s="137"/>
      <c r="K1337" s="134"/>
      <c r="L1337" s="134"/>
      <c r="M1337" s="147"/>
      <c r="N1337" s="148"/>
    </row>
    <row r="1338" spans="1:14" ht="30" customHeight="1">
      <c r="A1338" s="151"/>
      <c r="B1338" s="145"/>
      <c r="E1338" s="137"/>
      <c r="F1338" s="134"/>
      <c r="G1338" s="134"/>
      <c r="H1338" s="135"/>
      <c r="I1338" s="145"/>
      <c r="J1338" s="137"/>
      <c r="K1338" s="134"/>
      <c r="L1338" s="134"/>
      <c r="M1338" s="147"/>
      <c r="N1338" s="148"/>
    </row>
    <row r="1339" spans="1:14" ht="30" customHeight="1">
      <c r="A1339" s="151"/>
      <c r="B1339" s="145"/>
      <c r="E1339" s="137"/>
      <c r="F1339" s="134"/>
      <c r="G1339" s="134"/>
      <c r="H1339" s="135"/>
      <c r="I1339" s="145"/>
      <c r="J1339" s="137"/>
      <c r="K1339" s="134"/>
      <c r="L1339" s="134"/>
      <c r="M1339" s="147"/>
      <c r="N1339" s="148"/>
    </row>
    <row r="1340" spans="1:14" ht="30" customHeight="1">
      <c r="A1340" s="151"/>
      <c r="B1340" s="145"/>
      <c r="E1340" s="137"/>
      <c r="F1340" s="134"/>
      <c r="G1340" s="134"/>
      <c r="H1340" s="135"/>
      <c r="I1340" s="145"/>
      <c r="J1340" s="137"/>
      <c r="K1340" s="134"/>
      <c r="L1340" s="134"/>
      <c r="M1340" s="147"/>
      <c r="N1340" s="148"/>
    </row>
    <row r="1341" spans="1:14" ht="30" customHeight="1">
      <c r="A1341" s="151"/>
      <c r="B1341" s="145"/>
      <c r="E1341" s="137"/>
      <c r="F1341" s="134"/>
      <c r="G1341" s="134"/>
      <c r="H1341" s="135"/>
      <c r="I1341" s="145"/>
      <c r="J1341" s="137"/>
      <c r="K1341" s="134"/>
      <c r="L1341" s="134"/>
      <c r="M1341" s="147"/>
      <c r="N1341" s="148"/>
    </row>
    <row r="1342" spans="1:14" ht="30" customHeight="1">
      <c r="A1342" s="151"/>
      <c r="B1342" s="145"/>
      <c r="E1342" s="137"/>
      <c r="F1342" s="134"/>
      <c r="G1342" s="134"/>
      <c r="H1342" s="135"/>
      <c r="I1342" s="145"/>
      <c r="J1342" s="137"/>
      <c r="K1342" s="134"/>
      <c r="L1342" s="134"/>
      <c r="M1342" s="147"/>
      <c r="N1342" s="148"/>
    </row>
    <row r="1343" spans="1:14" ht="30" customHeight="1">
      <c r="A1343" s="151"/>
      <c r="B1343" s="145"/>
      <c r="E1343" s="137"/>
      <c r="F1343" s="134"/>
      <c r="G1343" s="134"/>
      <c r="H1343" s="135"/>
      <c r="I1343" s="145"/>
      <c r="J1343" s="137"/>
      <c r="K1343" s="134"/>
      <c r="L1343" s="134"/>
      <c r="M1343" s="147"/>
      <c r="N1343" s="148"/>
    </row>
    <row r="1344" spans="1:14" ht="30" customHeight="1">
      <c r="A1344" s="151"/>
      <c r="B1344" s="145"/>
      <c r="E1344" s="137"/>
      <c r="F1344" s="134"/>
      <c r="G1344" s="134"/>
      <c r="H1344" s="135"/>
      <c r="I1344" s="145"/>
      <c r="J1344" s="137"/>
      <c r="K1344" s="134"/>
      <c r="L1344" s="134"/>
      <c r="M1344" s="147"/>
      <c r="N1344" s="148"/>
    </row>
    <row r="1345" spans="1:14" ht="30" customHeight="1">
      <c r="A1345" s="151"/>
      <c r="B1345" s="145"/>
      <c r="E1345" s="137"/>
      <c r="F1345" s="134"/>
      <c r="G1345" s="134"/>
      <c r="H1345" s="135"/>
      <c r="I1345" s="145"/>
      <c r="J1345" s="137"/>
      <c r="K1345" s="134"/>
      <c r="L1345" s="134"/>
      <c r="M1345" s="147"/>
      <c r="N1345" s="148"/>
    </row>
    <row r="1346" spans="1:14" ht="30" customHeight="1">
      <c r="A1346" s="151"/>
      <c r="B1346" s="145"/>
      <c r="E1346" s="137"/>
      <c r="F1346" s="134"/>
      <c r="G1346" s="134"/>
      <c r="H1346" s="135"/>
      <c r="I1346" s="145"/>
      <c r="J1346" s="137"/>
      <c r="K1346" s="134"/>
      <c r="L1346" s="134"/>
      <c r="M1346" s="147"/>
      <c r="N1346" s="148"/>
    </row>
    <row r="1347" spans="1:14" ht="30" customHeight="1">
      <c r="A1347" s="151"/>
      <c r="B1347" s="145"/>
      <c r="E1347" s="137"/>
      <c r="F1347" s="134"/>
      <c r="G1347" s="134"/>
      <c r="H1347" s="135"/>
      <c r="I1347" s="145"/>
      <c r="J1347" s="137"/>
      <c r="K1347" s="134"/>
      <c r="L1347" s="134"/>
      <c r="M1347" s="147"/>
      <c r="N1347" s="148"/>
    </row>
    <row r="1348" spans="1:14" ht="30" customHeight="1">
      <c r="A1348" s="151"/>
      <c r="B1348" s="145"/>
      <c r="E1348" s="137"/>
      <c r="F1348" s="134"/>
      <c r="G1348" s="134"/>
      <c r="H1348" s="135"/>
      <c r="I1348" s="145"/>
      <c r="J1348" s="137"/>
      <c r="K1348" s="134"/>
      <c r="L1348" s="134"/>
      <c r="M1348" s="147"/>
      <c r="N1348" s="148"/>
    </row>
    <row r="1349" spans="1:14" ht="30" customHeight="1">
      <c r="A1349" s="151"/>
      <c r="B1349" s="145"/>
      <c r="E1349" s="137"/>
      <c r="F1349" s="134"/>
      <c r="G1349" s="134"/>
      <c r="H1349" s="135"/>
      <c r="I1349" s="145"/>
      <c r="J1349" s="137"/>
      <c r="K1349" s="134"/>
      <c r="L1349" s="134"/>
      <c r="M1349" s="147"/>
      <c r="N1349" s="148"/>
    </row>
    <row r="1350" spans="1:14" ht="30" customHeight="1">
      <c r="A1350" s="151"/>
      <c r="B1350" s="145"/>
      <c r="E1350" s="137"/>
      <c r="F1350" s="134"/>
      <c r="G1350" s="134"/>
      <c r="H1350" s="135"/>
      <c r="I1350" s="145"/>
      <c r="J1350" s="137"/>
      <c r="K1350" s="134"/>
      <c r="L1350" s="134"/>
      <c r="M1350" s="147"/>
      <c r="N1350" s="148"/>
    </row>
    <row r="1351" spans="1:14" ht="30" customHeight="1">
      <c r="A1351" s="151"/>
      <c r="B1351" s="145"/>
      <c r="E1351" s="137"/>
      <c r="F1351" s="134"/>
      <c r="G1351" s="134"/>
      <c r="H1351" s="135"/>
      <c r="I1351" s="145"/>
      <c r="J1351" s="137"/>
      <c r="K1351" s="134"/>
      <c r="L1351" s="134"/>
      <c r="M1351" s="147"/>
      <c r="N1351" s="148"/>
    </row>
    <row r="1352" spans="1:14" ht="30" customHeight="1">
      <c r="A1352" s="151"/>
      <c r="B1352" s="145"/>
      <c r="E1352" s="137"/>
      <c r="F1352" s="134"/>
      <c r="G1352" s="134"/>
      <c r="H1352" s="135"/>
      <c r="I1352" s="145"/>
      <c r="J1352" s="137"/>
      <c r="K1352" s="134"/>
      <c r="L1352" s="134"/>
      <c r="M1352" s="147"/>
      <c r="N1352" s="148"/>
    </row>
    <row r="1353" spans="1:14" ht="30" customHeight="1">
      <c r="A1353" s="151"/>
      <c r="B1353" s="145"/>
      <c r="E1353" s="137"/>
      <c r="F1353" s="134"/>
      <c r="G1353" s="134"/>
      <c r="H1353" s="135"/>
      <c r="I1353" s="145"/>
      <c r="J1353" s="137"/>
      <c r="K1353" s="134"/>
      <c r="L1353" s="134"/>
      <c r="M1353" s="147"/>
      <c r="N1353" s="148"/>
    </row>
    <row r="1354" spans="1:14" ht="30" customHeight="1">
      <c r="A1354" s="151"/>
      <c r="B1354" s="145"/>
      <c r="E1354" s="137"/>
      <c r="F1354" s="134"/>
      <c r="G1354" s="134"/>
      <c r="H1354" s="135"/>
      <c r="I1354" s="145"/>
      <c r="J1354" s="137"/>
      <c r="K1354" s="134"/>
      <c r="L1354" s="134"/>
      <c r="M1354" s="147"/>
      <c r="N1354" s="148"/>
    </row>
    <row r="1355" spans="1:14" ht="30" customHeight="1">
      <c r="A1355" s="151"/>
      <c r="B1355" s="145"/>
      <c r="E1355" s="137"/>
      <c r="F1355" s="134"/>
      <c r="G1355" s="134"/>
      <c r="H1355" s="135"/>
      <c r="I1355" s="145"/>
      <c r="J1355" s="137"/>
      <c r="K1355" s="134"/>
      <c r="L1355" s="134"/>
      <c r="M1355" s="147"/>
      <c r="N1355" s="148"/>
    </row>
    <row r="1356" spans="1:14" ht="30" customHeight="1">
      <c r="A1356" s="151"/>
      <c r="B1356" s="145"/>
      <c r="E1356" s="137"/>
      <c r="F1356" s="134"/>
      <c r="G1356" s="134"/>
      <c r="H1356" s="135"/>
      <c r="I1356" s="145"/>
      <c r="J1356" s="137"/>
      <c r="K1356" s="134"/>
      <c r="L1356" s="134"/>
      <c r="M1356" s="147"/>
      <c r="N1356" s="148"/>
    </row>
    <row r="1357" spans="1:14" ht="30" customHeight="1">
      <c r="A1357" s="151"/>
      <c r="B1357" s="145"/>
      <c r="E1357" s="137"/>
      <c r="F1357" s="134"/>
      <c r="G1357" s="134"/>
      <c r="H1357" s="135"/>
      <c r="I1357" s="145"/>
      <c r="J1357" s="137"/>
      <c r="K1357" s="134"/>
      <c r="L1357" s="134"/>
      <c r="M1357" s="147"/>
      <c r="N1357" s="148"/>
    </row>
    <row r="1358" spans="1:14" ht="30" customHeight="1">
      <c r="A1358" s="151"/>
      <c r="B1358" s="145"/>
      <c r="E1358" s="137"/>
      <c r="F1358" s="134"/>
      <c r="G1358" s="134"/>
      <c r="H1358" s="135"/>
      <c r="I1358" s="145"/>
      <c r="J1358" s="137"/>
      <c r="K1358" s="134"/>
      <c r="L1358" s="134"/>
      <c r="M1358" s="147"/>
      <c r="N1358" s="148"/>
    </row>
    <row r="1359" spans="1:14" ht="30" customHeight="1">
      <c r="A1359" s="151"/>
      <c r="B1359" s="145"/>
      <c r="E1359" s="137"/>
      <c r="F1359" s="134"/>
      <c r="G1359" s="134"/>
      <c r="H1359" s="135"/>
      <c r="I1359" s="145"/>
      <c r="J1359" s="137"/>
      <c r="K1359" s="134"/>
      <c r="L1359" s="134"/>
      <c r="M1359" s="147"/>
      <c r="N1359" s="148"/>
    </row>
    <row r="1360" spans="1:14" ht="30" customHeight="1">
      <c r="A1360" s="151"/>
      <c r="B1360" s="145"/>
      <c r="E1360" s="137"/>
      <c r="F1360" s="134"/>
      <c r="G1360" s="134"/>
      <c r="H1360" s="135"/>
      <c r="I1360" s="145"/>
      <c r="J1360" s="137"/>
      <c r="K1360" s="134"/>
      <c r="L1360" s="134"/>
      <c r="M1360" s="147"/>
      <c r="N1360" s="148"/>
    </row>
    <row r="1361" spans="1:14" ht="30" customHeight="1">
      <c r="A1361" s="151"/>
      <c r="B1361" s="145"/>
      <c r="E1361" s="137"/>
      <c r="F1361" s="134"/>
      <c r="G1361" s="134"/>
      <c r="H1361" s="135"/>
      <c r="I1361" s="145"/>
      <c r="J1361" s="137"/>
      <c r="K1361" s="134"/>
      <c r="L1361" s="134"/>
      <c r="M1361" s="147"/>
      <c r="N1361" s="148"/>
    </row>
    <row r="1362" spans="1:14" ht="30" customHeight="1">
      <c r="A1362" s="151"/>
      <c r="B1362" s="145"/>
      <c r="E1362" s="137"/>
      <c r="F1362" s="134"/>
      <c r="G1362" s="134"/>
      <c r="H1362" s="135"/>
      <c r="I1362" s="145"/>
      <c r="J1362" s="137"/>
      <c r="K1362" s="134"/>
      <c r="L1362" s="134"/>
      <c r="M1362" s="147"/>
      <c r="N1362" s="148"/>
    </row>
    <row r="1363" spans="1:14" ht="30" customHeight="1">
      <c r="A1363" s="151"/>
      <c r="B1363" s="145"/>
      <c r="E1363" s="137"/>
      <c r="F1363" s="134"/>
      <c r="G1363" s="134"/>
      <c r="H1363" s="135"/>
      <c r="I1363" s="145"/>
      <c r="J1363" s="137"/>
      <c r="K1363" s="134"/>
      <c r="L1363" s="134"/>
      <c r="M1363" s="147"/>
      <c r="N1363" s="148"/>
    </row>
    <row r="1364" spans="1:14" ht="30" customHeight="1">
      <c r="A1364" s="151"/>
      <c r="B1364" s="145"/>
      <c r="E1364" s="137"/>
      <c r="F1364" s="134"/>
      <c r="G1364" s="134"/>
      <c r="H1364" s="135"/>
      <c r="I1364" s="145"/>
      <c r="J1364" s="137"/>
      <c r="K1364" s="134"/>
      <c r="L1364" s="134"/>
      <c r="M1364" s="147"/>
      <c r="N1364" s="148"/>
    </row>
    <row r="1365" spans="1:14" ht="30" customHeight="1">
      <c r="A1365" s="151"/>
      <c r="B1365" s="145"/>
      <c r="E1365" s="137"/>
      <c r="F1365" s="134"/>
      <c r="G1365" s="134"/>
      <c r="H1365" s="135"/>
      <c r="I1365" s="145"/>
      <c r="J1365" s="137"/>
      <c r="K1365" s="134"/>
      <c r="L1365" s="134"/>
      <c r="M1365" s="147"/>
      <c r="N1365" s="148"/>
    </row>
    <row r="1366" spans="1:14" ht="30" customHeight="1">
      <c r="A1366" s="151"/>
      <c r="B1366" s="145"/>
      <c r="E1366" s="137"/>
      <c r="F1366" s="134"/>
      <c r="G1366" s="134"/>
      <c r="H1366" s="135"/>
      <c r="I1366" s="145"/>
      <c r="J1366" s="137"/>
      <c r="K1366" s="134"/>
      <c r="L1366" s="134"/>
      <c r="M1366" s="147"/>
      <c r="N1366" s="148"/>
    </row>
    <row r="1367" spans="1:14" ht="30" customHeight="1">
      <c r="A1367" s="151"/>
      <c r="B1367" s="145"/>
      <c r="E1367" s="137"/>
      <c r="F1367" s="134"/>
      <c r="G1367" s="134"/>
      <c r="H1367" s="135"/>
      <c r="I1367" s="145"/>
      <c r="J1367" s="137"/>
      <c r="K1367" s="134"/>
      <c r="L1367" s="134"/>
      <c r="M1367" s="147"/>
      <c r="N1367" s="148"/>
    </row>
    <row r="1368" spans="1:14" ht="30" customHeight="1">
      <c r="A1368" s="151"/>
      <c r="B1368" s="145"/>
      <c r="E1368" s="137"/>
      <c r="F1368" s="134"/>
      <c r="G1368" s="134"/>
      <c r="H1368" s="135"/>
      <c r="I1368" s="145"/>
      <c r="J1368" s="137"/>
      <c r="K1368" s="134"/>
      <c r="L1368" s="134"/>
      <c r="M1368" s="147"/>
      <c r="N1368" s="148"/>
    </row>
    <row r="1369" spans="1:14" ht="30" customHeight="1">
      <c r="A1369" s="151"/>
      <c r="B1369" s="145"/>
      <c r="E1369" s="137"/>
      <c r="F1369" s="134"/>
      <c r="G1369" s="134"/>
      <c r="H1369" s="135"/>
      <c r="I1369" s="145"/>
      <c r="J1369" s="137"/>
      <c r="K1369" s="134"/>
      <c r="L1369" s="134"/>
      <c r="M1369" s="147"/>
      <c r="N1369" s="148"/>
    </row>
    <row r="1370" spans="1:14" ht="30" customHeight="1">
      <c r="A1370" s="151"/>
      <c r="B1370" s="145"/>
      <c r="E1370" s="137"/>
      <c r="F1370" s="134"/>
      <c r="G1370" s="134"/>
      <c r="H1370" s="135"/>
      <c r="I1370" s="145"/>
      <c r="J1370" s="137"/>
      <c r="K1370" s="134"/>
      <c r="L1370" s="134"/>
      <c r="M1370" s="147"/>
      <c r="N1370" s="148"/>
    </row>
    <row r="1371" spans="1:14" ht="30" customHeight="1">
      <c r="A1371" s="151"/>
      <c r="B1371" s="145"/>
      <c r="E1371" s="137"/>
      <c r="F1371" s="134"/>
      <c r="G1371" s="134"/>
      <c r="H1371" s="135"/>
      <c r="I1371" s="145"/>
      <c r="J1371" s="137"/>
      <c r="K1371" s="134"/>
      <c r="L1371" s="134"/>
      <c r="M1371" s="147"/>
      <c r="N1371" s="148"/>
    </row>
    <row r="1372" spans="1:14" ht="30" customHeight="1">
      <c r="A1372" s="151"/>
      <c r="B1372" s="145"/>
      <c r="E1372" s="137"/>
      <c r="F1372" s="134"/>
      <c r="G1372" s="134"/>
      <c r="H1372" s="135"/>
      <c r="I1372" s="145"/>
      <c r="J1372" s="137"/>
      <c r="K1372" s="134"/>
      <c r="L1372" s="134"/>
      <c r="M1372" s="147"/>
      <c r="N1372" s="148"/>
    </row>
    <row r="1373" spans="1:14" ht="30" customHeight="1">
      <c r="A1373" s="151"/>
      <c r="B1373" s="145"/>
      <c r="E1373" s="137"/>
      <c r="F1373" s="134"/>
      <c r="G1373" s="134"/>
      <c r="H1373" s="135"/>
      <c r="I1373" s="145"/>
      <c r="J1373" s="137"/>
      <c r="K1373" s="134"/>
      <c r="L1373" s="134"/>
      <c r="M1373" s="147"/>
      <c r="N1373" s="148"/>
    </row>
    <row r="1374" spans="1:14" ht="30" customHeight="1">
      <c r="A1374" s="151"/>
      <c r="B1374" s="145"/>
      <c r="E1374" s="137"/>
      <c r="F1374" s="134"/>
      <c r="G1374" s="134"/>
      <c r="H1374" s="135"/>
      <c r="I1374" s="145"/>
      <c r="J1374" s="137"/>
      <c r="K1374" s="134"/>
      <c r="L1374" s="134"/>
      <c r="M1374" s="147"/>
      <c r="N1374" s="148"/>
    </row>
    <row r="1375" spans="1:14" ht="30" customHeight="1">
      <c r="A1375" s="151"/>
      <c r="B1375" s="145"/>
      <c r="E1375" s="137"/>
      <c r="F1375" s="134"/>
      <c r="G1375" s="134"/>
      <c r="H1375" s="135"/>
      <c r="I1375" s="145"/>
      <c r="J1375" s="137"/>
      <c r="K1375" s="134"/>
      <c r="L1375" s="134"/>
      <c r="M1375" s="147"/>
      <c r="N1375" s="148"/>
    </row>
    <row r="1376" spans="1:14" ht="30" customHeight="1">
      <c r="A1376" s="151"/>
      <c r="B1376" s="145"/>
      <c r="E1376" s="137"/>
      <c r="F1376" s="134"/>
      <c r="G1376" s="134"/>
      <c r="H1376" s="135"/>
      <c r="I1376" s="145"/>
      <c r="J1376" s="137"/>
      <c r="K1376" s="134"/>
      <c r="L1376" s="134"/>
      <c r="M1376" s="147"/>
      <c r="N1376" s="148"/>
    </row>
    <row r="1377" spans="1:14" ht="30" customHeight="1">
      <c r="A1377" s="151"/>
      <c r="B1377" s="145"/>
      <c r="E1377" s="137"/>
      <c r="F1377" s="134"/>
      <c r="G1377" s="134"/>
      <c r="H1377" s="135"/>
      <c r="I1377" s="145"/>
      <c r="J1377" s="137"/>
      <c r="K1377" s="134"/>
      <c r="L1377" s="134"/>
      <c r="M1377" s="147"/>
      <c r="N1377" s="148"/>
    </row>
    <row r="1378" spans="1:14" ht="30" customHeight="1">
      <c r="A1378" s="151"/>
      <c r="B1378" s="145"/>
      <c r="E1378" s="137"/>
      <c r="F1378" s="134"/>
      <c r="G1378" s="134"/>
      <c r="H1378" s="135"/>
      <c r="I1378" s="145"/>
      <c r="J1378" s="137"/>
      <c r="K1378" s="134"/>
      <c r="L1378" s="134"/>
      <c r="M1378" s="147"/>
      <c r="N1378" s="148"/>
    </row>
    <row r="1379" spans="1:14" ht="30" customHeight="1">
      <c r="A1379" s="151"/>
      <c r="B1379" s="145"/>
      <c r="E1379" s="137"/>
      <c r="F1379" s="134"/>
      <c r="G1379" s="134"/>
      <c r="H1379" s="135"/>
      <c r="I1379" s="145"/>
      <c r="J1379" s="137"/>
      <c r="K1379" s="134"/>
      <c r="L1379" s="134"/>
      <c r="M1379" s="147"/>
      <c r="N1379" s="148"/>
    </row>
    <row r="1380" spans="1:14" ht="30" customHeight="1">
      <c r="A1380" s="151"/>
      <c r="B1380" s="145"/>
      <c r="E1380" s="137"/>
      <c r="F1380" s="134"/>
      <c r="G1380" s="134"/>
      <c r="H1380" s="135"/>
      <c r="I1380" s="145"/>
      <c r="J1380" s="137"/>
      <c r="K1380" s="134"/>
      <c r="L1380" s="134"/>
      <c r="M1380" s="147"/>
      <c r="N1380" s="148"/>
    </row>
    <row r="1381" spans="1:14" ht="30" customHeight="1">
      <c r="A1381" s="151"/>
      <c r="B1381" s="145"/>
      <c r="E1381" s="137"/>
      <c r="F1381" s="134"/>
      <c r="G1381" s="134"/>
      <c r="H1381" s="135"/>
      <c r="I1381" s="145"/>
      <c r="J1381" s="137"/>
      <c r="K1381" s="134"/>
      <c r="L1381" s="134"/>
      <c r="M1381" s="147"/>
      <c r="N1381" s="148"/>
    </row>
    <row r="1382" spans="1:14" ht="30" customHeight="1">
      <c r="A1382" s="151"/>
      <c r="B1382" s="145"/>
      <c r="E1382" s="137"/>
      <c r="F1382" s="134"/>
      <c r="G1382" s="134"/>
      <c r="H1382" s="135"/>
      <c r="I1382" s="145"/>
      <c r="J1382" s="137"/>
      <c r="K1382" s="134"/>
      <c r="L1382" s="134"/>
      <c r="M1382" s="147"/>
      <c r="N1382" s="148"/>
    </row>
    <row r="1383" spans="1:14" ht="30" customHeight="1">
      <c r="A1383" s="151"/>
      <c r="B1383" s="145"/>
      <c r="E1383" s="137"/>
      <c r="F1383" s="134"/>
      <c r="G1383" s="134"/>
      <c r="H1383" s="135"/>
      <c r="I1383" s="145"/>
      <c r="J1383" s="137"/>
      <c r="K1383" s="134"/>
      <c r="L1383" s="134"/>
      <c r="M1383" s="147"/>
      <c r="N1383" s="148"/>
    </row>
    <row r="1384" spans="1:14" ht="30" customHeight="1">
      <c r="A1384" s="151"/>
      <c r="B1384" s="145"/>
      <c r="E1384" s="137"/>
      <c r="F1384" s="134"/>
      <c r="G1384" s="134"/>
      <c r="H1384" s="135"/>
      <c r="I1384" s="145"/>
      <c r="J1384" s="137"/>
      <c r="K1384" s="134"/>
      <c r="L1384" s="134"/>
      <c r="M1384" s="147"/>
      <c r="N1384" s="148"/>
    </row>
    <row r="1385" spans="1:14" ht="30" customHeight="1">
      <c r="A1385" s="151"/>
      <c r="B1385" s="145"/>
      <c r="E1385" s="137"/>
      <c r="F1385" s="134"/>
      <c r="G1385" s="134"/>
      <c r="H1385" s="135"/>
      <c r="I1385" s="145"/>
      <c r="J1385" s="137"/>
      <c r="K1385" s="134"/>
      <c r="L1385" s="134"/>
      <c r="M1385" s="147"/>
      <c r="N1385" s="148"/>
    </row>
    <row r="1386" spans="1:14" ht="30" customHeight="1">
      <c r="A1386" s="151"/>
      <c r="B1386" s="145"/>
      <c r="E1386" s="137"/>
      <c r="F1386" s="134"/>
      <c r="G1386" s="134"/>
      <c r="H1386" s="135"/>
      <c r="I1386" s="145"/>
      <c r="J1386" s="137"/>
      <c r="K1386" s="134"/>
      <c r="L1386" s="134"/>
      <c r="M1386" s="147"/>
      <c r="N1386" s="148"/>
    </row>
    <row r="1387" spans="1:14" ht="30" customHeight="1">
      <c r="A1387" s="151"/>
      <c r="B1387" s="145"/>
      <c r="E1387" s="137"/>
      <c r="F1387" s="134"/>
      <c r="G1387" s="134"/>
      <c r="H1387" s="135"/>
      <c r="I1387" s="145"/>
      <c r="J1387" s="137"/>
      <c r="K1387" s="134"/>
      <c r="L1387" s="134"/>
      <c r="M1387" s="147"/>
      <c r="N1387" s="148"/>
    </row>
    <row r="1388" spans="1:14" ht="30" customHeight="1">
      <c r="A1388" s="151"/>
      <c r="B1388" s="145"/>
      <c r="E1388" s="137"/>
      <c r="F1388" s="134"/>
      <c r="G1388" s="134"/>
      <c r="H1388" s="135"/>
      <c r="I1388" s="145"/>
      <c r="J1388" s="137"/>
      <c r="K1388" s="134"/>
      <c r="L1388" s="134"/>
      <c r="M1388" s="147"/>
      <c r="N1388" s="148"/>
    </row>
    <row r="1389" spans="1:14" ht="30" customHeight="1">
      <c r="A1389" s="151"/>
      <c r="B1389" s="145"/>
      <c r="E1389" s="137"/>
      <c r="F1389" s="134"/>
      <c r="G1389" s="134"/>
      <c r="H1389" s="135"/>
      <c r="I1389" s="145"/>
      <c r="J1389" s="137"/>
      <c r="K1389" s="134"/>
      <c r="L1389" s="134"/>
      <c r="M1389" s="147"/>
      <c r="N1389" s="148"/>
    </row>
    <row r="1390" spans="1:14" ht="30" customHeight="1">
      <c r="A1390" s="151"/>
      <c r="B1390" s="145"/>
      <c r="E1390" s="137"/>
      <c r="F1390" s="134"/>
      <c r="G1390" s="134"/>
      <c r="H1390" s="135"/>
      <c r="I1390" s="145"/>
      <c r="J1390" s="137"/>
      <c r="K1390" s="134"/>
      <c r="L1390" s="134"/>
      <c r="M1390" s="147"/>
      <c r="N1390" s="148"/>
    </row>
    <row r="1391" spans="1:14" ht="30" customHeight="1">
      <c r="A1391" s="151"/>
      <c r="B1391" s="145"/>
      <c r="E1391" s="137"/>
      <c r="F1391" s="134"/>
      <c r="G1391" s="134"/>
      <c r="H1391" s="135"/>
      <c r="I1391" s="145"/>
      <c r="J1391" s="137"/>
      <c r="K1391" s="134"/>
      <c r="L1391" s="134"/>
      <c r="M1391" s="147"/>
      <c r="N1391" s="148"/>
    </row>
    <row r="1392" spans="1:14" ht="30" customHeight="1">
      <c r="A1392" s="151"/>
      <c r="B1392" s="145"/>
      <c r="E1392" s="137"/>
      <c r="F1392" s="134"/>
      <c r="G1392" s="134"/>
      <c r="H1392" s="135"/>
      <c r="I1392" s="145"/>
      <c r="J1392" s="137"/>
      <c r="K1392" s="134"/>
      <c r="L1392" s="134"/>
      <c r="M1392" s="147"/>
      <c r="N1392" s="148"/>
    </row>
    <row r="1393" spans="1:14" ht="30" customHeight="1">
      <c r="A1393" s="151"/>
      <c r="B1393" s="145"/>
      <c r="E1393" s="137"/>
      <c r="F1393" s="134"/>
      <c r="G1393" s="134"/>
      <c r="H1393" s="135"/>
      <c r="I1393" s="145"/>
      <c r="J1393" s="137"/>
      <c r="K1393" s="134"/>
      <c r="L1393" s="134"/>
      <c r="M1393" s="147"/>
      <c r="N1393" s="148"/>
    </row>
    <row r="1394" spans="1:14" ht="30" customHeight="1">
      <c r="A1394" s="151"/>
      <c r="B1394" s="145"/>
      <c r="E1394" s="137"/>
      <c r="F1394" s="134"/>
      <c r="G1394" s="134"/>
      <c r="H1394" s="135"/>
      <c r="I1394" s="145"/>
      <c r="J1394" s="137"/>
      <c r="K1394" s="134"/>
      <c r="L1394" s="134"/>
      <c r="M1394" s="147"/>
      <c r="N1394" s="148"/>
    </row>
    <row r="1395" spans="1:14" ht="30" customHeight="1">
      <c r="A1395" s="151"/>
      <c r="B1395" s="145"/>
      <c r="E1395" s="137"/>
      <c r="F1395" s="134"/>
      <c r="G1395" s="134"/>
      <c r="H1395" s="135"/>
      <c r="I1395" s="145"/>
      <c r="J1395" s="137"/>
      <c r="K1395" s="134"/>
      <c r="L1395" s="134"/>
      <c r="M1395" s="147"/>
      <c r="N1395" s="148"/>
    </row>
    <row r="1396" spans="1:14" ht="30" customHeight="1">
      <c r="A1396" s="151"/>
      <c r="B1396" s="145"/>
      <c r="E1396" s="137"/>
      <c r="F1396" s="134"/>
      <c r="G1396" s="134"/>
      <c r="H1396" s="135"/>
      <c r="I1396" s="145"/>
      <c r="J1396" s="137"/>
      <c r="K1396" s="134"/>
      <c r="L1396" s="134"/>
      <c r="M1396" s="147"/>
      <c r="N1396" s="148"/>
    </row>
    <row r="1397" spans="1:14" ht="30" customHeight="1">
      <c r="A1397" s="151"/>
      <c r="B1397" s="145"/>
      <c r="E1397" s="137"/>
      <c r="F1397" s="134"/>
      <c r="G1397" s="134"/>
      <c r="H1397" s="135"/>
      <c r="I1397" s="145"/>
      <c r="J1397" s="137"/>
      <c r="K1397" s="134"/>
      <c r="L1397" s="134"/>
      <c r="M1397" s="147"/>
      <c r="N1397" s="148"/>
    </row>
    <row r="1398" spans="1:14" ht="30" customHeight="1">
      <c r="A1398" s="151"/>
      <c r="B1398" s="145"/>
      <c r="E1398" s="137"/>
      <c r="F1398" s="134"/>
      <c r="G1398" s="134"/>
      <c r="H1398" s="135"/>
      <c r="I1398" s="145"/>
      <c r="J1398" s="137"/>
      <c r="K1398" s="134"/>
      <c r="L1398" s="134"/>
      <c r="M1398" s="147"/>
      <c r="N1398" s="148"/>
    </row>
    <row r="1399" spans="1:14" ht="30" customHeight="1">
      <c r="A1399" s="151"/>
      <c r="B1399" s="145"/>
      <c r="E1399" s="137"/>
      <c r="F1399" s="134"/>
      <c r="G1399" s="134"/>
      <c r="H1399" s="135"/>
      <c r="I1399" s="145"/>
      <c r="J1399" s="137"/>
      <c r="K1399" s="134"/>
      <c r="L1399" s="134"/>
      <c r="M1399" s="147"/>
      <c r="N1399" s="148"/>
    </row>
    <row r="1400" spans="1:14" ht="30" customHeight="1">
      <c r="A1400" s="151"/>
      <c r="B1400" s="145"/>
      <c r="E1400" s="137"/>
      <c r="F1400" s="134"/>
      <c r="G1400" s="134"/>
      <c r="H1400" s="135"/>
      <c r="I1400" s="145"/>
      <c r="J1400" s="137"/>
      <c r="K1400" s="134"/>
      <c r="L1400" s="134"/>
      <c r="M1400" s="147"/>
      <c r="N1400" s="148"/>
    </row>
    <row r="1401" spans="1:14" ht="30" customHeight="1">
      <c r="A1401" s="151"/>
      <c r="B1401" s="145"/>
      <c r="E1401" s="137"/>
      <c r="F1401" s="134"/>
      <c r="G1401" s="134"/>
      <c r="H1401" s="135"/>
      <c r="I1401" s="145"/>
      <c r="J1401" s="137"/>
      <c r="K1401" s="134"/>
      <c r="L1401" s="134"/>
      <c r="M1401" s="147"/>
      <c r="N1401" s="148"/>
    </row>
    <row r="1402" spans="1:14" ht="30" customHeight="1">
      <c r="A1402" s="151"/>
      <c r="B1402" s="145"/>
      <c r="E1402" s="137"/>
      <c r="F1402" s="134"/>
      <c r="G1402" s="134"/>
      <c r="H1402" s="135"/>
      <c r="I1402" s="145"/>
      <c r="J1402" s="137"/>
      <c r="K1402" s="134"/>
      <c r="L1402" s="134"/>
      <c r="M1402" s="147"/>
      <c r="N1402" s="148"/>
    </row>
    <row r="1403" spans="1:14" ht="30" customHeight="1">
      <c r="A1403" s="151"/>
      <c r="B1403" s="145"/>
      <c r="E1403" s="137"/>
      <c r="F1403" s="134"/>
      <c r="G1403" s="134"/>
      <c r="H1403" s="135"/>
      <c r="I1403" s="145"/>
      <c r="J1403" s="137"/>
      <c r="K1403" s="134"/>
      <c r="L1403" s="134"/>
      <c r="M1403" s="147"/>
      <c r="N1403" s="148"/>
    </row>
    <row r="1404" spans="1:14" ht="30" customHeight="1">
      <c r="A1404" s="151"/>
      <c r="B1404" s="145"/>
      <c r="E1404" s="137"/>
      <c r="F1404" s="134"/>
      <c r="G1404" s="134"/>
      <c r="H1404" s="135"/>
      <c r="I1404" s="145"/>
      <c r="J1404" s="137"/>
      <c r="K1404" s="134"/>
      <c r="L1404" s="134"/>
      <c r="M1404" s="147"/>
      <c r="N1404" s="148"/>
    </row>
    <row r="1405" spans="1:14" ht="30" customHeight="1">
      <c r="A1405" s="151"/>
      <c r="B1405" s="145"/>
      <c r="E1405" s="137"/>
      <c r="F1405" s="134"/>
      <c r="G1405" s="134"/>
      <c r="H1405" s="135"/>
      <c r="I1405" s="145"/>
      <c r="J1405" s="137"/>
      <c r="K1405" s="134"/>
      <c r="L1405" s="134"/>
      <c r="M1405" s="147"/>
      <c r="N1405" s="148"/>
    </row>
    <row r="1406" spans="1:14" ht="30" customHeight="1">
      <c r="A1406" s="151"/>
      <c r="B1406" s="145"/>
      <c r="E1406" s="137"/>
      <c r="F1406" s="134"/>
      <c r="G1406" s="134"/>
      <c r="H1406" s="135"/>
      <c r="I1406" s="145"/>
      <c r="J1406" s="137"/>
      <c r="K1406" s="134"/>
      <c r="L1406" s="134"/>
      <c r="M1406" s="147"/>
      <c r="N1406" s="148"/>
    </row>
    <row r="1407" spans="1:14" ht="30" customHeight="1">
      <c r="A1407" s="151"/>
      <c r="B1407" s="145"/>
      <c r="E1407" s="137"/>
      <c r="F1407" s="134"/>
      <c r="G1407" s="134"/>
      <c r="H1407" s="135"/>
      <c r="I1407" s="145"/>
      <c r="J1407" s="137"/>
      <c r="K1407" s="134"/>
      <c r="L1407" s="134"/>
      <c r="M1407" s="147"/>
      <c r="N1407" s="148"/>
    </row>
    <row r="1408" spans="1:14" ht="30" customHeight="1">
      <c r="A1408" s="151"/>
      <c r="B1408" s="145"/>
      <c r="E1408" s="137"/>
      <c r="F1408" s="134"/>
      <c r="G1408" s="134"/>
      <c r="H1408" s="135"/>
      <c r="I1408" s="145"/>
      <c r="J1408" s="137"/>
      <c r="K1408" s="134"/>
      <c r="L1408" s="134"/>
      <c r="M1408" s="147"/>
      <c r="N1408" s="148"/>
    </row>
    <row r="1409" spans="1:14" ht="30" customHeight="1">
      <c r="A1409" s="151"/>
      <c r="B1409" s="145"/>
      <c r="E1409" s="137"/>
      <c r="F1409" s="134"/>
      <c r="G1409" s="134"/>
      <c r="H1409" s="135"/>
      <c r="I1409" s="145"/>
      <c r="J1409" s="137"/>
      <c r="K1409" s="134"/>
      <c r="L1409" s="134"/>
      <c r="M1409" s="147"/>
      <c r="N1409" s="148"/>
    </row>
    <row r="1410" spans="1:14" ht="30" customHeight="1">
      <c r="A1410" s="151"/>
      <c r="B1410" s="145"/>
      <c r="E1410" s="137"/>
      <c r="F1410" s="134"/>
      <c r="G1410" s="134"/>
      <c r="H1410" s="135"/>
      <c r="I1410" s="145"/>
      <c r="J1410" s="137"/>
      <c r="K1410" s="134"/>
      <c r="L1410" s="134"/>
      <c r="M1410" s="147"/>
      <c r="N1410" s="148"/>
    </row>
    <row r="1411" spans="1:14" ht="30" customHeight="1">
      <c r="A1411" s="151"/>
      <c r="B1411" s="145"/>
      <c r="E1411" s="137"/>
      <c r="F1411" s="134"/>
      <c r="G1411" s="134"/>
      <c r="H1411" s="135"/>
      <c r="I1411" s="145"/>
      <c r="J1411" s="137"/>
      <c r="K1411" s="134"/>
      <c r="L1411" s="134"/>
      <c r="M1411" s="147"/>
      <c r="N1411" s="148"/>
    </row>
    <row r="1412" spans="1:14" ht="30" customHeight="1">
      <c r="A1412" s="151"/>
      <c r="B1412" s="145"/>
      <c r="E1412" s="137"/>
      <c r="F1412" s="134"/>
      <c r="G1412" s="134"/>
      <c r="H1412" s="135"/>
      <c r="I1412" s="145"/>
      <c r="J1412" s="137"/>
      <c r="K1412" s="134"/>
      <c r="L1412" s="134"/>
      <c r="M1412" s="147"/>
      <c r="N1412" s="148"/>
    </row>
    <row r="1413" spans="1:14" ht="30" customHeight="1">
      <c r="A1413" s="151"/>
      <c r="B1413" s="145"/>
      <c r="E1413" s="137"/>
      <c r="F1413" s="134"/>
      <c r="G1413" s="134"/>
      <c r="H1413" s="135"/>
      <c r="I1413" s="145"/>
      <c r="J1413" s="137"/>
      <c r="K1413" s="134"/>
      <c r="L1413" s="134"/>
      <c r="M1413" s="147"/>
      <c r="N1413" s="148"/>
    </row>
    <row r="1414" spans="1:14" ht="30" customHeight="1">
      <c r="A1414" s="151"/>
      <c r="B1414" s="145"/>
      <c r="E1414" s="137"/>
      <c r="F1414" s="134"/>
      <c r="G1414" s="134"/>
      <c r="H1414" s="135"/>
      <c r="I1414" s="145"/>
      <c r="J1414" s="137"/>
      <c r="K1414" s="134"/>
      <c r="L1414" s="134"/>
      <c r="M1414" s="147"/>
      <c r="N1414" s="148"/>
    </row>
    <row r="1415" spans="1:14" ht="30" customHeight="1">
      <c r="A1415" s="151"/>
      <c r="B1415" s="145"/>
      <c r="E1415" s="137"/>
      <c r="F1415" s="134"/>
      <c r="G1415" s="134"/>
      <c r="H1415" s="135"/>
      <c r="I1415" s="145"/>
      <c r="J1415" s="137"/>
      <c r="K1415" s="134"/>
      <c r="L1415" s="134"/>
      <c r="M1415" s="147"/>
      <c r="N1415" s="148"/>
    </row>
    <row r="1416" spans="1:14" ht="30" customHeight="1">
      <c r="A1416" s="151"/>
      <c r="B1416" s="145"/>
      <c r="E1416" s="137"/>
      <c r="F1416" s="134"/>
      <c r="G1416" s="134"/>
      <c r="H1416" s="135"/>
      <c r="I1416" s="145"/>
      <c r="J1416" s="137"/>
      <c r="K1416" s="134"/>
      <c r="L1416" s="134"/>
      <c r="M1416" s="147"/>
      <c r="N1416" s="148"/>
    </row>
    <row r="1417" spans="1:14" ht="30" customHeight="1">
      <c r="A1417" s="151"/>
      <c r="B1417" s="145"/>
      <c r="E1417" s="137"/>
      <c r="F1417" s="134"/>
      <c r="G1417" s="134"/>
      <c r="H1417" s="135"/>
      <c r="I1417" s="145"/>
      <c r="J1417" s="137"/>
      <c r="K1417" s="134"/>
      <c r="L1417" s="134"/>
      <c r="M1417" s="147"/>
      <c r="N1417" s="148"/>
    </row>
    <row r="1418" spans="1:14" ht="30" customHeight="1">
      <c r="A1418" s="151"/>
      <c r="B1418" s="145"/>
      <c r="E1418" s="137"/>
      <c r="F1418" s="134"/>
      <c r="G1418" s="134"/>
      <c r="H1418" s="135"/>
      <c r="I1418" s="145"/>
      <c r="J1418" s="137"/>
      <c r="K1418" s="134"/>
      <c r="L1418" s="134"/>
      <c r="M1418" s="147"/>
      <c r="N1418" s="148"/>
    </row>
    <row r="1419" spans="1:14" ht="30" customHeight="1">
      <c r="A1419" s="151"/>
      <c r="B1419" s="145"/>
      <c r="E1419" s="137"/>
      <c r="F1419" s="134"/>
      <c r="G1419" s="134"/>
      <c r="H1419" s="135"/>
      <c r="I1419" s="145"/>
      <c r="J1419" s="137"/>
      <c r="K1419" s="134"/>
      <c r="L1419" s="134"/>
      <c r="M1419" s="147"/>
      <c r="N1419" s="148"/>
    </row>
    <row r="1420" spans="1:14" ht="30" customHeight="1">
      <c r="A1420" s="151"/>
      <c r="B1420" s="145"/>
      <c r="E1420" s="137"/>
      <c r="F1420" s="134"/>
      <c r="G1420" s="134"/>
      <c r="H1420" s="135"/>
      <c r="I1420" s="145"/>
      <c r="J1420" s="137"/>
      <c r="K1420" s="134"/>
      <c r="L1420" s="134"/>
      <c r="M1420" s="147"/>
      <c r="N1420" s="148"/>
    </row>
    <row r="1421" spans="1:14" ht="30" customHeight="1">
      <c r="A1421" s="151"/>
      <c r="B1421" s="145"/>
      <c r="E1421" s="137"/>
      <c r="F1421" s="134"/>
      <c r="G1421" s="134"/>
      <c r="H1421" s="135"/>
      <c r="I1421" s="145"/>
      <c r="J1421" s="137"/>
      <c r="K1421" s="134"/>
      <c r="L1421" s="134"/>
      <c r="M1421" s="147"/>
      <c r="N1421" s="148"/>
    </row>
    <row r="1422" spans="1:14" ht="30" customHeight="1">
      <c r="A1422" s="151"/>
      <c r="B1422" s="145"/>
      <c r="E1422" s="137"/>
      <c r="F1422" s="134"/>
      <c r="G1422" s="134"/>
      <c r="H1422" s="135"/>
      <c r="I1422" s="145"/>
      <c r="J1422" s="137"/>
      <c r="K1422" s="134"/>
      <c r="L1422" s="134"/>
      <c r="M1422" s="147"/>
      <c r="N1422" s="148"/>
    </row>
    <row r="1423" spans="1:14" ht="30" customHeight="1">
      <c r="A1423" s="151"/>
      <c r="B1423" s="145"/>
      <c r="E1423" s="137"/>
      <c r="F1423" s="134"/>
      <c r="G1423" s="134"/>
      <c r="H1423" s="135"/>
      <c r="I1423" s="145"/>
      <c r="J1423" s="137"/>
      <c r="K1423" s="134"/>
      <c r="L1423" s="134"/>
      <c r="M1423" s="147"/>
      <c r="N1423" s="148"/>
    </row>
    <row r="1424" spans="1:14" ht="30" customHeight="1">
      <c r="A1424" s="151"/>
      <c r="B1424" s="145"/>
      <c r="E1424" s="137"/>
      <c r="F1424" s="134"/>
      <c r="G1424" s="134"/>
      <c r="H1424" s="135"/>
      <c r="I1424" s="145"/>
      <c r="J1424" s="137"/>
      <c r="K1424" s="134"/>
      <c r="L1424" s="134"/>
      <c r="M1424" s="147"/>
      <c r="N1424" s="148"/>
    </row>
    <row r="1425" spans="1:14" ht="30" customHeight="1">
      <c r="A1425" s="151"/>
      <c r="B1425" s="145"/>
      <c r="E1425" s="137"/>
      <c r="F1425" s="134"/>
      <c r="G1425" s="134"/>
      <c r="H1425" s="135"/>
      <c r="I1425" s="145"/>
      <c r="J1425" s="137"/>
      <c r="K1425" s="134"/>
      <c r="L1425" s="134"/>
      <c r="M1425" s="147"/>
      <c r="N1425" s="148"/>
    </row>
    <row r="1426" spans="1:14" ht="30" customHeight="1">
      <c r="A1426" s="151"/>
      <c r="B1426" s="145"/>
      <c r="E1426" s="137"/>
      <c r="F1426" s="134"/>
      <c r="G1426" s="134"/>
      <c r="H1426" s="135"/>
      <c r="I1426" s="145"/>
      <c r="J1426" s="137"/>
      <c r="K1426" s="134"/>
      <c r="L1426" s="134"/>
      <c r="M1426" s="147"/>
      <c r="N1426" s="148"/>
    </row>
    <row r="1427" spans="1:14" ht="30" customHeight="1">
      <c r="A1427" s="151"/>
      <c r="B1427" s="145"/>
      <c r="E1427" s="137"/>
      <c r="F1427" s="134"/>
      <c r="G1427" s="134"/>
      <c r="H1427" s="135"/>
      <c r="I1427" s="145"/>
      <c r="J1427" s="137"/>
      <c r="K1427" s="134"/>
      <c r="L1427" s="134"/>
      <c r="M1427" s="147"/>
      <c r="N1427" s="148"/>
    </row>
    <row r="1428" spans="1:14" ht="30" customHeight="1">
      <c r="A1428" s="151"/>
      <c r="B1428" s="145"/>
      <c r="E1428" s="137"/>
      <c r="F1428" s="134"/>
      <c r="G1428" s="134"/>
      <c r="H1428" s="135"/>
      <c r="I1428" s="145"/>
      <c r="J1428" s="137"/>
      <c r="K1428" s="134"/>
      <c r="L1428" s="134"/>
      <c r="M1428" s="147"/>
      <c r="N1428" s="148"/>
    </row>
    <row r="1429" spans="1:14" ht="30" customHeight="1">
      <c r="A1429" s="151"/>
      <c r="B1429" s="145"/>
      <c r="E1429" s="137"/>
      <c r="F1429" s="134"/>
      <c r="G1429" s="134"/>
      <c r="H1429" s="135"/>
      <c r="I1429" s="145"/>
      <c r="J1429" s="137"/>
      <c r="K1429" s="134"/>
      <c r="L1429" s="134"/>
      <c r="M1429" s="147"/>
      <c r="N1429" s="148"/>
    </row>
    <row r="1430" spans="1:14" ht="30" customHeight="1">
      <c r="A1430" s="151"/>
      <c r="B1430" s="145"/>
      <c r="E1430" s="137"/>
      <c r="F1430" s="134"/>
      <c r="G1430" s="134"/>
      <c r="H1430" s="135"/>
      <c r="I1430" s="145"/>
      <c r="J1430" s="137"/>
      <c r="K1430" s="134"/>
      <c r="L1430" s="134"/>
      <c r="M1430" s="147"/>
      <c r="N1430" s="148"/>
    </row>
    <row r="1431" spans="1:14" ht="30" customHeight="1">
      <c r="A1431" s="151"/>
      <c r="B1431" s="145"/>
      <c r="E1431" s="137"/>
      <c r="F1431" s="134"/>
      <c r="G1431" s="134"/>
      <c r="H1431" s="135"/>
      <c r="I1431" s="145"/>
      <c r="J1431" s="137"/>
      <c r="K1431" s="134"/>
      <c r="L1431" s="134"/>
      <c r="M1431" s="147"/>
      <c r="N1431" s="148"/>
    </row>
    <row r="1432" spans="1:14" ht="30" customHeight="1">
      <c r="A1432" s="151"/>
      <c r="B1432" s="145"/>
      <c r="E1432" s="137"/>
      <c r="F1432" s="134"/>
      <c r="G1432" s="134"/>
      <c r="H1432" s="135"/>
      <c r="I1432" s="145"/>
      <c r="J1432" s="137"/>
      <c r="K1432" s="134"/>
      <c r="L1432" s="134"/>
      <c r="M1432" s="147"/>
      <c r="N1432" s="148"/>
    </row>
    <row r="1433" spans="1:14" ht="30" customHeight="1">
      <c r="A1433" s="151"/>
      <c r="B1433" s="145"/>
      <c r="E1433" s="137"/>
      <c r="F1433" s="134"/>
      <c r="G1433" s="134"/>
      <c r="H1433" s="135"/>
      <c r="I1433" s="145"/>
      <c r="J1433" s="137"/>
      <c r="K1433" s="134"/>
      <c r="L1433" s="134"/>
      <c r="M1433" s="147"/>
      <c r="N1433" s="148"/>
    </row>
    <row r="1434" spans="1:14" ht="30" customHeight="1">
      <c r="A1434" s="151"/>
      <c r="B1434" s="145"/>
      <c r="E1434" s="137"/>
      <c r="F1434" s="134"/>
      <c r="G1434" s="134"/>
      <c r="H1434" s="135"/>
      <c r="I1434" s="145"/>
      <c r="J1434" s="137"/>
      <c r="K1434" s="134"/>
      <c r="L1434" s="134"/>
      <c r="M1434" s="147"/>
      <c r="N1434" s="148"/>
    </row>
    <row r="1435" spans="1:14" ht="30" customHeight="1">
      <c r="A1435" s="151"/>
      <c r="B1435" s="145"/>
      <c r="E1435" s="137"/>
      <c r="F1435" s="134"/>
      <c r="G1435" s="134"/>
      <c r="H1435" s="135"/>
      <c r="I1435" s="145"/>
      <c r="J1435" s="137"/>
      <c r="K1435" s="134"/>
      <c r="L1435" s="134"/>
      <c r="M1435" s="147"/>
      <c r="N1435" s="148"/>
    </row>
    <row r="1436" spans="1:14" ht="30" customHeight="1">
      <c r="A1436" s="151"/>
      <c r="B1436" s="145"/>
      <c r="E1436" s="137"/>
      <c r="F1436" s="134"/>
      <c r="G1436" s="134"/>
      <c r="H1436" s="135"/>
      <c r="I1436" s="145"/>
      <c r="J1436" s="137"/>
      <c r="K1436" s="134"/>
      <c r="L1436" s="134"/>
      <c r="M1436" s="147"/>
      <c r="N1436" s="148"/>
    </row>
    <row r="1437" spans="1:14" ht="30" customHeight="1">
      <c r="A1437" s="151"/>
      <c r="B1437" s="145"/>
      <c r="E1437" s="137"/>
      <c r="F1437" s="134"/>
      <c r="G1437" s="134"/>
      <c r="H1437" s="135"/>
      <c r="I1437" s="145"/>
      <c r="J1437" s="137"/>
      <c r="K1437" s="134"/>
      <c r="L1437" s="134"/>
      <c r="M1437" s="147"/>
      <c r="N1437" s="148"/>
    </row>
    <row r="1438" spans="1:14" ht="30" customHeight="1">
      <c r="A1438" s="151"/>
      <c r="B1438" s="145"/>
      <c r="E1438" s="137"/>
      <c r="F1438" s="134"/>
      <c r="G1438" s="134"/>
      <c r="H1438" s="135"/>
      <c r="I1438" s="145"/>
      <c r="J1438" s="137"/>
      <c r="K1438" s="134"/>
      <c r="L1438" s="134"/>
      <c r="M1438" s="147"/>
      <c r="N1438" s="148"/>
    </row>
    <row r="1439" spans="1:14" ht="30" customHeight="1">
      <c r="A1439" s="151"/>
      <c r="B1439" s="145"/>
      <c r="E1439" s="137"/>
      <c r="F1439" s="134"/>
      <c r="G1439" s="134"/>
      <c r="H1439" s="135"/>
      <c r="I1439" s="145"/>
      <c r="J1439" s="137"/>
      <c r="K1439" s="134"/>
      <c r="L1439" s="134"/>
      <c r="M1439" s="147"/>
      <c r="N1439" s="148"/>
    </row>
    <row r="1440" spans="1:14" ht="30" customHeight="1">
      <c r="A1440" s="151"/>
      <c r="B1440" s="145"/>
      <c r="E1440" s="137"/>
      <c r="F1440" s="134"/>
      <c r="G1440" s="134"/>
      <c r="H1440" s="135"/>
      <c r="I1440" s="145"/>
      <c r="J1440" s="137"/>
      <c r="K1440" s="134"/>
      <c r="L1440" s="134"/>
      <c r="M1440" s="147"/>
      <c r="N1440" s="148"/>
    </row>
    <row r="1441" spans="1:14" ht="30" customHeight="1">
      <c r="A1441" s="151"/>
      <c r="B1441" s="145"/>
      <c r="E1441" s="137"/>
      <c r="F1441" s="134"/>
      <c r="G1441" s="134"/>
      <c r="H1441" s="135"/>
      <c r="I1441" s="145"/>
      <c r="J1441" s="137"/>
      <c r="K1441" s="134"/>
      <c r="L1441" s="134"/>
      <c r="M1441" s="147"/>
      <c r="N1441" s="148"/>
    </row>
    <row r="1442" spans="1:14" ht="30" customHeight="1">
      <c r="A1442" s="151"/>
      <c r="B1442" s="145"/>
      <c r="E1442" s="137"/>
      <c r="F1442" s="134"/>
      <c r="G1442" s="134"/>
      <c r="H1442" s="135"/>
      <c r="I1442" s="145"/>
      <c r="J1442" s="137"/>
      <c r="K1442" s="134"/>
      <c r="L1442" s="134"/>
      <c r="M1442" s="147"/>
      <c r="N1442" s="148"/>
    </row>
    <row r="1443" spans="1:14" ht="30" customHeight="1">
      <c r="A1443" s="151"/>
      <c r="B1443" s="145"/>
      <c r="E1443" s="137"/>
      <c r="F1443" s="134"/>
      <c r="G1443" s="134"/>
      <c r="H1443" s="135"/>
      <c r="I1443" s="145"/>
      <c r="J1443" s="137"/>
      <c r="K1443" s="134"/>
      <c r="L1443" s="134"/>
      <c r="M1443" s="147"/>
      <c r="N1443" s="148"/>
    </row>
    <row r="1444" spans="1:14" ht="30" customHeight="1">
      <c r="A1444" s="151"/>
      <c r="B1444" s="145"/>
      <c r="E1444" s="137"/>
      <c r="F1444" s="134"/>
      <c r="G1444" s="134"/>
      <c r="H1444" s="135"/>
      <c r="I1444" s="145"/>
      <c r="J1444" s="137"/>
      <c r="K1444" s="134"/>
      <c r="L1444" s="134"/>
      <c r="M1444" s="147"/>
      <c r="N1444" s="148"/>
    </row>
    <row r="1445" spans="1:14" ht="30" customHeight="1">
      <c r="A1445" s="151"/>
      <c r="B1445" s="145"/>
      <c r="E1445" s="137"/>
      <c r="F1445" s="134"/>
      <c r="G1445" s="134"/>
      <c r="H1445" s="135"/>
      <c r="I1445" s="145"/>
      <c r="J1445" s="137"/>
      <c r="K1445" s="134"/>
      <c r="L1445" s="134"/>
      <c r="M1445" s="147"/>
      <c r="N1445" s="148"/>
    </row>
    <row r="1446" spans="1:14" ht="30" customHeight="1">
      <c r="A1446" s="151"/>
      <c r="B1446" s="145"/>
      <c r="E1446" s="137"/>
      <c r="F1446" s="134"/>
      <c r="G1446" s="134"/>
      <c r="H1446" s="135"/>
      <c r="I1446" s="145"/>
      <c r="J1446" s="137"/>
      <c r="K1446" s="134"/>
      <c r="L1446" s="134"/>
      <c r="M1446" s="147"/>
      <c r="N1446" s="148"/>
    </row>
    <row r="1447" spans="1:14" ht="30" customHeight="1">
      <c r="A1447" s="151"/>
      <c r="B1447" s="145"/>
      <c r="E1447" s="137"/>
      <c r="F1447" s="134"/>
      <c r="G1447" s="134"/>
      <c r="H1447" s="135"/>
      <c r="I1447" s="145"/>
      <c r="J1447" s="137"/>
      <c r="K1447" s="134"/>
      <c r="L1447" s="134"/>
      <c r="M1447" s="147"/>
      <c r="N1447" s="148"/>
    </row>
    <row r="1448" spans="1:14" ht="30" customHeight="1">
      <c r="A1448" s="151"/>
      <c r="B1448" s="145"/>
      <c r="E1448" s="137"/>
      <c r="F1448" s="134"/>
      <c r="G1448" s="134"/>
      <c r="H1448" s="135"/>
      <c r="I1448" s="145"/>
      <c r="J1448" s="137"/>
      <c r="K1448" s="134"/>
      <c r="L1448" s="134"/>
      <c r="M1448" s="147"/>
      <c r="N1448" s="148"/>
    </row>
    <row r="1449" spans="1:14" ht="30" customHeight="1">
      <c r="A1449" s="151"/>
      <c r="B1449" s="145"/>
      <c r="E1449" s="137"/>
      <c r="F1449" s="134"/>
      <c r="G1449" s="134"/>
      <c r="H1449" s="135"/>
      <c r="I1449" s="145"/>
      <c r="J1449" s="137"/>
      <c r="K1449" s="134"/>
      <c r="L1449" s="134"/>
      <c r="M1449" s="147"/>
      <c r="N1449" s="148"/>
    </row>
    <row r="1450" spans="1:14" ht="30" customHeight="1">
      <c r="A1450" s="151"/>
      <c r="B1450" s="145"/>
      <c r="E1450" s="137"/>
      <c r="F1450" s="134"/>
      <c r="G1450" s="134"/>
      <c r="H1450" s="135"/>
      <c r="I1450" s="145"/>
      <c r="J1450" s="137"/>
      <c r="K1450" s="134"/>
      <c r="L1450" s="134"/>
      <c r="M1450" s="147"/>
      <c r="N1450" s="148"/>
    </row>
    <row r="1451" spans="1:14" ht="30" customHeight="1">
      <c r="A1451" s="151"/>
      <c r="B1451" s="145"/>
      <c r="E1451" s="137"/>
      <c r="F1451" s="134"/>
      <c r="G1451" s="134"/>
      <c r="H1451" s="135"/>
      <c r="I1451" s="145"/>
      <c r="J1451" s="137"/>
      <c r="K1451" s="134"/>
      <c r="L1451" s="134"/>
      <c r="M1451" s="147"/>
      <c r="N1451" s="148"/>
    </row>
    <row r="1452" spans="1:14" ht="30" customHeight="1">
      <c r="A1452" s="151"/>
      <c r="B1452" s="145"/>
      <c r="E1452" s="137"/>
      <c r="F1452" s="134"/>
      <c r="G1452" s="134"/>
      <c r="H1452" s="135"/>
      <c r="I1452" s="145"/>
      <c r="J1452" s="137"/>
      <c r="K1452" s="134"/>
      <c r="L1452" s="134"/>
      <c r="M1452" s="147"/>
      <c r="N1452" s="148"/>
    </row>
    <row r="1453" spans="1:14" ht="30" customHeight="1">
      <c r="A1453" s="151"/>
      <c r="B1453" s="145"/>
      <c r="E1453" s="137"/>
      <c r="F1453" s="134"/>
      <c r="G1453" s="134"/>
      <c r="H1453" s="135"/>
      <c r="I1453" s="145"/>
      <c r="J1453" s="137"/>
      <c r="K1453" s="134"/>
      <c r="L1453" s="134"/>
      <c r="M1453" s="147"/>
      <c r="N1453" s="148"/>
    </row>
    <row r="1454" spans="1:14" ht="30" customHeight="1">
      <c r="A1454" s="151"/>
      <c r="B1454" s="145"/>
      <c r="E1454" s="137"/>
      <c r="F1454" s="134"/>
      <c r="G1454" s="134"/>
      <c r="H1454" s="135"/>
      <c r="I1454" s="145"/>
      <c r="J1454" s="137"/>
      <c r="K1454" s="134"/>
      <c r="L1454" s="134"/>
      <c r="M1454" s="147"/>
      <c r="N1454" s="148"/>
    </row>
    <row r="1455" spans="1:14" ht="30" customHeight="1">
      <c r="A1455" s="151"/>
      <c r="B1455" s="145"/>
      <c r="E1455" s="137"/>
      <c r="F1455" s="134"/>
      <c r="G1455" s="134"/>
      <c r="H1455" s="135"/>
      <c r="I1455" s="145"/>
      <c r="J1455" s="137"/>
      <c r="K1455" s="134"/>
      <c r="L1455" s="134"/>
      <c r="M1455" s="147"/>
      <c r="N1455" s="148"/>
    </row>
    <row r="1456" spans="1:14" ht="30" customHeight="1">
      <c r="A1456" s="151"/>
      <c r="B1456" s="145"/>
      <c r="E1456" s="137"/>
      <c r="F1456" s="134"/>
      <c r="G1456" s="134"/>
      <c r="H1456" s="135"/>
      <c r="I1456" s="145"/>
      <c r="J1456" s="137"/>
      <c r="K1456" s="134"/>
      <c r="L1456" s="134"/>
      <c r="M1456" s="147"/>
      <c r="N1456" s="148"/>
    </row>
    <row r="1457" spans="1:14" ht="30" customHeight="1">
      <c r="A1457" s="151"/>
      <c r="B1457" s="145"/>
      <c r="E1457" s="137"/>
      <c r="F1457" s="134"/>
      <c r="G1457" s="134"/>
      <c r="H1457" s="135"/>
      <c r="I1457" s="145"/>
      <c r="J1457" s="137"/>
      <c r="K1457" s="134"/>
      <c r="L1457" s="134"/>
      <c r="M1457" s="147"/>
      <c r="N1457" s="148"/>
    </row>
    <row r="1458" spans="1:14" ht="30" customHeight="1">
      <c r="A1458" s="151"/>
      <c r="B1458" s="145"/>
      <c r="E1458" s="137"/>
      <c r="F1458" s="134"/>
      <c r="G1458" s="134"/>
      <c r="H1458" s="135"/>
      <c r="I1458" s="145"/>
      <c r="J1458" s="137"/>
      <c r="K1458" s="134"/>
      <c r="L1458" s="134"/>
      <c r="M1458" s="147"/>
      <c r="N1458" s="148"/>
    </row>
    <row r="1459" spans="1:14" ht="30" customHeight="1">
      <c r="A1459" s="151"/>
      <c r="B1459" s="145"/>
      <c r="E1459" s="137"/>
      <c r="F1459" s="134"/>
      <c r="G1459" s="134"/>
      <c r="H1459" s="135"/>
      <c r="I1459" s="145"/>
      <c r="J1459" s="137"/>
      <c r="K1459" s="134"/>
      <c r="L1459" s="134"/>
      <c r="M1459" s="147"/>
      <c r="N1459" s="148"/>
    </row>
    <row r="1460" spans="1:14" ht="30" customHeight="1">
      <c r="A1460" s="151"/>
      <c r="B1460" s="145"/>
      <c r="E1460" s="137"/>
      <c r="F1460" s="134"/>
      <c r="G1460" s="134"/>
      <c r="H1460" s="135"/>
      <c r="I1460" s="145"/>
      <c r="J1460" s="137"/>
      <c r="K1460" s="134"/>
      <c r="L1460" s="134"/>
      <c r="M1460" s="147"/>
      <c r="N1460" s="148"/>
    </row>
    <row r="1461" spans="1:14" ht="30" customHeight="1">
      <c r="A1461" s="151"/>
      <c r="B1461" s="145"/>
      <c r="E1461" s="137"/>
      <c r="F1461" s="134"/>
      <c r="G1461" s="134"/>
      <c r="H1461" s="135"/>
      <c r="I1461" s="145"/>
      <c r="J1461" s="137"/>
      <c r="K1461" s="134"/>
      <c r="L1461" s="134"/>
      <c r="M1461" s="147"/>
      <c r="N1461" s="148"/>
    </row>
    <row r="1462" spans="1:14" ht="30" customHeight="1">
      <c r="A1462" s="151"/>
      <c r="B1462" s="145"/>
      <c r="E1462" s="137"/>
      <c r="F1462" s="134"/>
      <c r="G1462" s="134"/>
      <c r="H1462" s="135"/>
      <c r="I1462" s="145"/>
      <c r="J1462" s="137"/>
      <c r="K1462" s="134"/>
      <c r="L1462" s="134"/>
      <c r="M1462" s="147"/>
      <c r="N1462" s="148"/>
    </row>
    <row r="1463" spans="1:14" ht="30" customHeight="1">
      <c r="A1463" s="151"/>
      <c r="B1463" s="145"/>
      <c r="E1463" s="137"/>
      <c r="F1463" s="134"/>
      <c r="G1463" s="134"/>
      <c r="H1463" s="135"/>
      <c r="I1463" s="145"/>
      <c r="J1463" s="137"/>
      <c r="K1463" s="134"/>
      <c r="L1463" s="134"/>
      <c r="M1463" s="147"/>
      <c r="N1463" s="148"/>
    </row>
    <row r="1464" spans="1:14" ht="30" customHeight="1">
      <c r="A1464" s="151"/>
      <c r="B1464" s="145"/>
      <c r="E1464" s="137"/>
      <c r="F1464" s="134"/>
      <c r="G1464" s="134"/>
      <c r="H1464" s="135"/>
      <c r="I1464" s="145"/>
      <c r="J1464" s="137"/>
      <c r="K1464" s="134"/>
      <c r="L1464" s="134"/>
      <c r="M1464" s="147"/>
      <c r="N1464" s="148"/>
    </row>
    <row r="1465" spans="1:14" ht="30" customHeight="1">
      <c r="A1465" s="151"/>
      <c r="B1465" s="145"/>
      <c r="E1465" s="137"/>
      <c r="F1465" s="134"/>
      <c r="G1465" s="134"/>
      <c r="H1465" s="135"/>
      <c r="I1465" s="145"/>
      <c r="J1465" s="137"/>
      <c r="K1465" s="134"/>
      <c r="L1465" s="134"/>
      <c r="M1465" s="147"/>
      <c r="N1465" s="148"/>
    </row>
    <row r="1466" spans="1:14" ht="30" customHeight="1">
      <c r="A1466" s="151"/>
      <c r="B1466" s="145"/>
      <c r="E1466" s="137"/>
      <c r="F1466" s="134"/>
      <c r="G1466" s="134"/>
      <c r="H1466" s="135"/>
      <c r="I1466" s="145"/>
      <c r="J1466" s="137"/>
      <c r="K1466" s="134"/>
      <c r="L1466" s="134"/>
      <c r="M1466" s="147"/>
      <c r="N1466" s="148"/>
    </row>
    <row r="1467" spans="1:14" ht="30" customHeight="1">
      <c r="A1467" s="151"/>
      <c r="B1467" s="145"/>
      <c r="E1467" s="137"/>
      <c r="F1467" s="134"/>
      <c r="G1467" s="134"/>
      <c r="H1467" s="135"/>
      <c r="I1467" s="145"/>
      <c r="J1467" s="137"/>
      <c r="K1467" s="134"/>
      <c r="L1467" s="134"/>
      <c r="M1467" s="147"/>
      <c r="N1467" s="148"/>
    </row>
    <row r="1468" spans="1:14" ht="30" customHeight="1">
      <c r="A1468" s="151"/>
      <c r="B1468" s="145"/>
      <c r="E1468" s="137"/>
      <c r="F1468" s="134"/>
      <c r="G1468" s="134"/>
      <c r="H1468" s="135"/>
      <c r="I1468" s="145"/>
      <c r="J1468" s="137"/>
      <c r="K1468" s="134"/>
      <c r="L1468" s="134"/>
      <c r="M1468" s="147"/>
      <c r="N1468" s="148"/>
    </row>
    <row r="1469" spans="1:14" ht="30" customHeight="1">
      <c r="A1469" s="151"/>
      <c r="B1469" s="145"/>
      <c r="E1469" s="137"/>
      <c r="F1469" s="134"/>
      <c r="G1469" s="134"/>
      <c r="H1469" s="135"/>
      <c r="I1469" s="145"/>
      <c r="J1469" s="137"/>
      <c r="K1469" s="134"/>
      <c r="L1469" s="134"/>
      <c r="M1469" s="147"/>
      <c r="N1469" s="148"/>
    </row>
    <row r="1470" spans="1:14" ht="30" customHeight="1">
      <c r="A1470" s="151"/>
      <c r="B1470" s="145"/>
      <c r="E1470" s="137"/>
      <c r="F1470" s="134"/>
      <c r="G1470" s="134"/>
      <c r="H1470" s="135"/>
      <c r="I1470" s="145"/>
      <c r="J1470" s="137"/>
      <c r="K1470" s="134"/>
      <c r="L1470" s="134"/>
      <c r="M1470" s="147"/>
      <c r="N1470" s="148"/>
    </row>
    <row r="1471" spans="1:14" ht="30" customHeight="1">
      <c r="A1471" s="151"/>
      <c r="B1471" s="145"/>
      <c r="E1471" s="137"/>
      <c r="F1471" s="134"/>
      <c r="G1471" s="134"/>
      <c r="H1471" s="135"/>
      <c r="I1471" s="145"/>
      <c r="J1471" s="137"/>
      <c r="K1471" s="134"/>
      <c r="L1471" s="134"/>
      <c r="M1471" s="147"/>
      <c r="N1471" s="148"/>
    </row>
    <row r="1472" spans="1:14" ht="30" customHeight="1">
      <c r="A1472" s="151"/>
      <c r="B1472" s="145"/>
      <c r="E1472" s="137"/>
      <c r="F1472" s="134"/>
      <c r="G1472" s="134"/>
      <c r="H1472" s="135"/>
      <c r="I1472" s="145"/>
      <c r="J1472" s="137"/>
      <c r="K1472" s="134"/>
      <c r="L1472" s="134"/>
      <c r="M1472" s="147"/>
      <c r="N1472" s="148"/>
    </row>
    <row r="1473" spans="1:14" ht="30" customHeight="1">
      <c r="A1473" s="151"/>
      <c r="B1473" s="145"/>
      <c r="E1473" s="137"/>
      <c r="F1473" s="134"/>
      <c r="G1473" s="134"/>
      <c r="H1473" s="135"/>
      <c r="I1473" s="145"/>
      <c r="J1473" s="137"/>
      <c r="K1473" s="134"/>
      <c r="L1473" s="134"/>
      <c r="M1473" s="147"/>
      <c r="N1473" s="148"/>
    </row>
    <row r="1474" spans="1:14" ht="30" customHeight="1">
      <c r="A1474" s="151"/>
      <c r="B1474" s="145"/>
      <c r="E1474" s="137"/>
      <c r="F1474" s="134"/>
      <c r="G1474" s="134"/>
      <c r="H1474" s="135"/>
      <c r="I1474" s="145"/>
      <c r="J1474" s="137"/>
      <c r="K1474" s="134"/>
      <c r="L1474" s="134"/>
      <c r="M1474" s="147"/>
      <c r="N1474" s="148"/>
    </row>
    <row r="1475" spans="1:14" ht="30" customHeight="1">
      <c r="A1475" s="151"/>
      <c r="B1475" s="145"/>
      <c r="E1475" s="137"/>
      <c r="F1475" s="134"/>
      <c r="G1475" s="134"/>
      <c r="H1475" s="135"/>
      <c r="I1475" s="145"/>
      <c r="J1475" s="137"/>
      <c r="K1475" s="134"/>
      <c r="L1475" s="134"/>
      <c r="M1475" s="147"/>
      <c r="N1475" s="148"/>
    </row>
    <row r="1476" spans="1:14" ht="30" customHeight="1">
      <c r="A1476" s="151"/>
      <c r="B1476" s="145"/>
      <c r="E1476" s="137"/>
      <c r="F1476" s="134"/>
      <c r="G1476" s="134"/>
      <c r="H1476" s="135"/>
      <c r="I1476" s="145"/>
      <c r="J1476" s="137"/>
      <c r="K1476" s="134"/>
      <c r="L1476" s="134"/>
      <c r="M1476" s="147"/>
      <c r="N1476" s="148"/>
    </row>
    <row r="1477" spans="1:14" ht="30" customHeight="1">
      <c r="A1477" s="151"/>
      <c r="B1477" s="145"/>
      <c r="E1477" s="137"/>
      <c r="F1477" s="134"/>
      <c r="G1477" s="134"/>
      <c r="H1477" s="135"/>
      <c r="I1477" s="145"/>
      <c r="J1477" s="137"/>
      <c r="K1477" s="134"/>
      <c r="L1477" s="134"/>
      <c r="M1477" s="147"/>
      <c r="N1477" s="148"/>
    </row>
    <row r="1478" spans="1:14" ht="30" customHeight="1">
      <c r="A1478" s="151"/>
      <c r="B1478" s="145"/>
      <c r="E1478" s="137"/>
      <c r="F1478" s="134"/>
      <c r="G1478" s="134"/>
      <c r="H1478" s="135"/>
      <c r="I1478" s="145"/>
      <c r="J1478" s="137"/>
      <c r="K1478" s="134"/>
      <c r="L1478" s="134"/>
      <c r="M1478" s="147"/>
      <c r="N1478" s="148"/>
    </row>
    <row r="1479" spans="1:14" ht="30" customHeight="1">
      <c r="A1479" s="151"/>
      <c r="B1479" s="145"/>
      <c r="E1479" s="137"/>
      <c r="F1479" s="134"/>
      <c r="G1479" s="134"/>
      <c r="H1479" s="135"/>
      <c r="I1479" s="145"/>
      <c r="J1479" s="137"/>
      <c r="K1479" s="134"/>
      <c r="L1479" s="134"/>
      <c r="M1479" s="147"/>
      <c r="N1479" s="148"/>
    </row>
    <row r="1480" spans="1:14" ht="30" customHeight="1">
      <c r="A1480" s="151"/>
      <c r="B1480" s="145"/>
      <c r="E1480" s="137"/>
      <c r="F1480" s="134"/>
      <c r="G1480" s="134"/>
      <c r="H1480" s="135"/>
      <c r="I1480" s="145"/>
      <c r="J1480" s="137"/>
      <c r="K1480" s="134"/>
      <c r="L1480" s="134"/>
      <c r="M1480" s="147"/>
      <c r="N1480" s="148"/>
    </row>
    <row r="1481" spans="1:14" ht="30" customHeight="1">
      <c r="A1481" s="151"/>
      <c r="B1481" s="145"/>
      <c r="E1481" s="137"/>
      <c r="F1481" s="134"/>
      <c r="G1481" s="134"/>
      <c r="H1481" s="135"/>
      <c r="I1481" s="145"/>
      <c r="J1481" s="137"/>
      <c r="K1481" s="134"/>
      <c r="L1481" s="134"/>
      <c r="M1481" s="147"/>
      <c r="N1481" s="148"/>
    </row>
    <row r="1482" spans="1:14" ht="30" customHeight="1">
      <c r="A1482" s="151"/>
      <c r="B1482" s="145"/>
      <c r="E1482" s="137"/>
      <c r="F1482" s="134"/>
      <c r="G1482" s="134"/>
      <c r="H1482" s="135"/>
      <c r="I1482" s="145"/>
      <c r="J1482" s="137"/>
      <c r="K1482" s="134"/>
      <c r="L1482" s="134"/>
      <c r="M1482" s="147"/>
      <c r="N1482" s="148"/>
    </row>
    <row r="1483" spans="1:14" ht="30" customHeight="1">
      <c r="A1483" s="151"/>
      <c r="B1483" s="145"/>
      <c r="E1483" s="137"/>
      <c r="F1483" s="134"/>
      <c r="G1483" s="134"/>
      <c r="H1483" s="135"/>
      <c r="I1483" s="145"/>
      <c r="J1483" s="137"/>
      <c r="K1483" s="134"/>
      <c r="L1483" s="134"/>
      <c r="M1483" s="147"/>
      <c r="N1483" s="148"/>
    </row>
    <row r="1484" spans="1:14" ht="30" customHeight="1">
      <c r="A1484" s="151"/>
      <c r="B1484" s="145"/>
      <c r="E1484" s="137"/>
      <c r="F1484" s="134"/>
      <c r="G1484" s="134"/>
      <c r="H1484" s="135"/>
      <c r="I1484" s="145"/>
      <c r="J1484" s="137"/>
      <c r="K1484" s="134"/>
      <c r="L1484" s="134"/>
      <c r="M1484" s="147"/>
      <c r="N1484" s="148"/>
    </row>
    <row r="1485" spans="1:14" ht="30" customHeight="1">
      <c r="A1485" s="151"/>
      <c r="B1485" s="145"/>
      <c r="E1485" s="137"/>
      <c r="F1485" s="134"/>
      <c r="G1485" s="134"/>
      <c r="H1485" s="135"/>
      <c r="I1485" s="145"/>
      <c r="J1485" s="137"/>
      <c r="K1485" s="134"/>
      <c r="L1485" s="134"/>
      <c r="M1485" s="147"/>
      <c r="N1485" s="148"/>
    </row>
    <row r="1486" spans="1:14" ht="30" customHeight="1">
      <c r="A1486" s="151"/>
      <c r="B1486" s="145"/>
      <c r="E1486" s="137"/>
      <c r="F1486" s="134"/>
      <c r="G1486" s="134"/>
      <c r="H1486" s="135"/>
      <c r="I1486" s="145"/>
      <c r="J1486" s="137"/>
      <c r="K1486" s="134"/>
      <c r="L1486" s="134"/>
      <c r="M1486" s="147"/>
      <c r="N1486" s="148"/>
    </row>
    <row r="1487" spans="1:14" ht="30" customHeight="1">
      <c r="A1487" s="151"/>
      <c r="B1487" s="145"/>
      <c r="E1487" s="137"/>
      <c r="F1487" s="134"/>
      <c r="G1487" s="134"/>
      <c r="H1487" s="135"/>
      <c r="I1487" s="145"/>
      <c r="J1487" s="137"/>
      <c r="K1487" s="134"/>
      <c r="L1487" s="134"/>
      <c r="M1487" s="147"/>
      <c r="N1487" s="148"/>
    </row>
    <row r="1488" spans="1:14" ht="30" customHeight="1">
      <c r="A1488" s="151"/>
      <c r="B1488" s="145"/>
      <c r="E1488" s="137"/>
      <c r="F1488" s="134"/>
      <c r="G1488" s="134"/>
      <c r="H1488" s="135"/>
      <c r="I1488" s="145"/>
      <c r="J1488" s="137"/>
      <c r="K1488" s="134"/>
      <c r="L1488" s="134"/>
      <c r="M1488" s="147"/>
      <c r="N1488" s="148"/>
    </row>
    <row r="1489" spans="1:14" ht="30" customHeight="1">
      <c r="A1489" s="151"/>
      <c r="B1489" s="145"/>
      <c r="E1489" s="137"/>
      <c r="F1489" s="134"/>
      <c r="G1489" s="134"/>
      <c r="H1489" s="135"/>
      <c r="I1489" s="145"/>
      <c r="J1489" s="137"/>
      <c r="K1489" s="134"/>
      <c r="L1489" s="134"/>
      <c r="M1489" s="147"/>
      <c r="N1489" s="148"/>
    </row>
    <row r="1490" spans="1:14" ht="30" customHeight="1">
      <c r="A1490" s="151"/>
      <c r="B1490" s="145"/>
      <c r="E1490" s="137"/>
      <c r="F1490" s="134"/>
      <c r="G1490" s="134"/>
      <c r="H1490" s="135"/>
      <c r="I1490" s="145"/>
      <c r="J1490" s="137"/>
      <c r="K1490" s="134"/>
      <c r="L1490" s="134"/>
      <c r="M1490" s="147"/>
      <c r="N1490" s="148"/>
    </row>
    <row r="1491" spans="1:14" ht="30" customHeight="1">
      <c r="A1491" s="151"/>
      <c r="B1491" s="145"/>
      <c r="E1491" s="137"/>
      <c r="F1491" s="134"/>
      <c r="G1491" s="134"/>
      <c r="H1491" s="135"/>
      <c r="I1491" s="145"/>
      <c r="J1491" s="137"/>
      <c r="K1491" s="134"/>
      <c r="L1491" s="134"/>
      <c r="M1491" s="147"/>
      <c r="N1491" s="148"/>
    </row>
    <row r="1492" spans="1:14" ht="30" customHeight="1">
      <c r="A1492" s="151"/>
      <c r="B1492" s="145"/>
      <c r="E1492" s="137"/>
      <c r="F1492" s="134"/>
      <c r="G1492" s="134"/>
      <c r="H1492" s="135"/>
      <c r="I1492" s="145"/>
      <c r="J1492" s="137"/>
      <c r="K1492" s="134"/>
      <c r="L1492" s="134"/>
      <c r="M1492" s="147"/>
      <c r="N1492" s="148"/>
    </row>
    <row r="1493" spans="1:14" ht="30" customHeight="1">
      <c r="A1493" s="151"/>
      <c r="B1493" s="145"/>
      <c r="E1493" s="137"/>
      <c r="F1493" s="134"/>
      <c r="G1493" s="134"/>
      <c r="H1493" s="135"/>
      <c r="I1493" s="145"/>
      <c r="J1493" s="137"/>
      <c r="K1493" s="134"/>
      <c r="L1493" s="134"/>
      <c r="M1493" s="147"/>
      <c r="N1493" s="148"/>
    </row>
    <row r="1494" spans="1:14" ht="30" customHeight="1">
      <c r="A1494" s="151"/>
      <c r="B1494" s="145"/>
      <c r="E1494" s="137"/>
      <c r="F1494" s="134"/>
      <c r="G1494" s="134"/>
      <c r="H1494" s="135"/>
      <c r="I1494" s="145"/>
      <c r="J1494" s="137"/>
      <c r="K1494" s="134"/>
      <c r="L1494" s="134"/>
      <c r="M1494" s="147"/>
      <c r="N1494" s="148"/>
    </row>
    <row r="1495" spans="1:14" ht="30" customHeight="1">
      <c r="A1495" s="151"/>
      <c r="B1495" s="145"/>
      <c r="E1495" s="137"/>
      <c r="F1495" s="134"/>
      <c r="G1495" s="134"/>
      <c r="H1495" s="135"/>
      <c r="I1495" s="145"/>
      <c r="J1495" s="137"/>
      <c r="K1495" s="134"/>
      <c r="L1495" s="134"/>
      <c r="M1495" s="147"/>
      <c r="N1495" s="148"/>
    </row>
    <row r="1496" spans="1:14" ht="30" customHeight="1">
      <c r="A1496" s="151"/>
      <c r="B1496" s="145"/>
      <c r="E1496" s="137"/>
      <c r="F1496" s="134"/>
      <c r="G1496" s="134"/>
      <c r="H1496" s="135"/>
      <c r="I1496" s="145"/>
      <c r="J1496" s="137"/>
      <c r="K1496" s="134"/>
      <c r="L1496" s="134"/>
      <c r="M1496" s="147"/>
      <c r="N1496" s="148"/>
    </row>
    <row r="1497" spans="1:14" ht="30" customHeight="1">
      <c r="A1497" s="151"/>
      <c r="B1497" s="145"/>
      <c r="E1497" s="137"/>
      <c r="F1497" s="134"/>
      <c r="G1497" s="134"/>
      <c r="H1497" s="135"/>
      <c r="I1497" s="145"/>
      <c r="J1497" s="137"/>
      <c r="K1497" s="134"/>
      <c r="L1497" s="134"/>
      <c r="M1497" s="147"/>
      <c r="N1497" s="148"/>
    </row>
    <row r="1498" spans="1:14" ht="30" customHeight="1" thickBot="1">
      <c r="A1498" s="152"/>
      <c r="B1498" s="153"/>
      <c r="C1498" s="154"/>
      <c r="D1498" s="155"/>
      <c r="E1498" s="156"/>
      <c r="F1498" s="157"/>
      <c r="G1498" s="157"/>
      <c r="H1498" s="158"/>
      <c r="I1498" s="153"/>
      <c r="J1498" s="156"/>
      <c r="K1498" s="157"/>
      <c r="L1498" s="157"/>
      <c r="M1498" s="159"/>
      <c r="N1498" s="160"/>
    </row>
  </sheetData>
  <phoneticPr fontId="2" type="noConversion"/>
  <dataValidations count="1">
    <dataValidation type="list" allowBlank="1" showInputMessage="1" showErrorMessage="1" sqref="L2:L1498 G427:G1498 G85:G425 G2:G83" xr:uid="{00000000-0002-0000-0200-000000000000}">
      <formula1>#REF!</formula1>
    </dataValidation>
  </dataValidations>
  <hyperlinks>
    <hyperlink ref="H335" r:id="rId1" tooltip="Multiple System Atrophy" display="https://www.physio-pedia.com/Multiple_System_Atrophy" xr:uid="{49817A73-BC52-104F-B0F5-24F416CE4A51}"/>
    <hyperlink ref="H373" r:id="rId2" tooltip="Learn more about Bilateral Hearing Loss from ScienceDirect's AI-generated Topic Pages" display="https://www.sciencedirect.com/topics/medicine-and-dentistry/bilateral-hearing-loss" xr:uid="{033D0516-A0BB-1844-A2D9-D3729EB54831}"/>
  </hyperlink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
  <sheetViews>
    <sheetView workbookViewId="0">
      <selection activeCell="C4" sqref="C4"/>
    </sheetView>
  </sheetViews>
  <sheetFormatPr baseColWidth="10" defaultColWidth="8.83203125" defaultRowHeight="13"/>
  <cols>
    <col min="1" max="1" width="15.6640625" customWidth="1"/>
    <col min="2" max="2" width="19.33203125" customWidth="1"/>
    <col min="3" max="3" width="20.6640625" customWidth="1"/>
    <col min="4" max="4" width="18" style="17" customWidth="1"/>
    <col min="5" max="5" width="16.5" customWidth="1"/>
    <col min="6" max="6" width="18.1640625" customWidth="1"/>
  </cols>
  <sheetData>
    <row r="1" spans="1:6" ht="14">
      <c r="A1" s="164" t="s">
        <v>1455</v>
      </c>
      <c r="B1" s="165"/>
      <c r="C1" s="166"/>
      <c r="D1" s="167" t="s">
        <v>1456</v>
      </c>
      <c r="E1" s="168"/>
      <c r="F1" s="169"/>
    </row>
    <row r="2" spans="1:6" ht="14" thickBot="1">
      <c r="A2" s="50" t="s">
        <v>1457</v>
      </c>
      <c r="B2" s="42"/>
      <c r="C2" s="43">
        <f>SUM(C4:C8)</f>
        <v>0</v>
      </c>
      <c r="D2" s="51" t="s">
        <v>1457</v>
      </c>
      <c r="E2" s="44"/>
      <c r="F2" s="45">
        <f>SUM(F4:F13)</f>
        <v>0</v>
      </c>
    </row>
    <row r="3" spans="1:6">
      <c r="A3" s="18" t="s">
        <v>1458</v>
      </c>
      <c r="B3" s="19"/>
      <c r="C3" s="20"/>
      <c r="D3" s="49" t="s">
        <v>1458</v>
      </c>
      <c r="E3" s="19"/>
      <c r="F3" s="21"/>
    </row>
    <row r="4" spans="1:6">
      <c r="A4" s="22" t="str">
        <f>'Selection criteria'!B5</f>
        <v>Population</v>
      </c>
      <c r="B4" s="19"/>
      <c r="C4" s="20">
        <f>+COUNTIF('DB searching'!$G$2:$G$1498,'DB searching'!#REF!)</f>
        <v>0</v>
      </c>
      <c r="D4" s="22" t="str">
        <f>'Selection criteria'!B5</f>
        <v>Population</v>
      </c>
      <c r="E4" s="19"/>
      <c r="F4" s="21">
        <f>+COUNTIF('DB searching'!$L$2:$L$1498,'DB searching'!#REF!)</f>
        <v>0</v>
      </c>
    </row>
    <row r="5" spans="1:6">
      <c r="A5" s="22" t="str">
        <f>'Selection criteria'!B6</f>
        <v>Intervention</v>
      </c>
      <c r="B5" s="19"/>
      <c r="C5" s="20">
        <f>+COUNTIF('DB searching'!$G$2:$G$1498,'DB searching'!#REF!)</f>
        <v>0</v>
      </c>
      <c r="D5" s="22" t="str">
        <f>'Selection criteria'!B6</f>
        <v>Intervention</v>
      </c>
      <c r="E5" s="19"/>
      <c r="F5" s="21">
        <f>+COUNTIF('DB searching'!$L$2:$L$1498,'DB searching'!#REF!)</f>
        <v>0</v>
      </c>
    </row>
    <row r="6" spans="1:6">
      <c r="A6" s="22" t="str">
        <f>'Selection criteria'!B7</f>
        <v>Outcome</v>
      </c>
      <c r="B6" s="19"/>
      <c r="C6" s="20">
        <f>+COUNTIF('DB searching'!$G$2:$G$1498,'DB searching'!#REF!)</f>
        <v>0</v>
      </c>
      <c r="D6" s="22" t="str">
        <f>'Selection criteria'!B7</f>
        <v>Outcome</v>
      </c>
      <c r="E6" s="19"/>
      <c r="F6" s="21">
        <f>+COUNTIF('DB searching'!$L$2:$L$1498,'DB searching'!#REF!)</f>
        <v>0</v>
      </c>
    </row>
    <row r="7" spans="1:6">
      <c r="A7" s="22" t="str">
        <f>'Selection criteria'!B8</f>
        <v>Design</v>
      </c>
      <c r="B7" s="19"/>
      <c r="C7" s="20">
        <f>+COUNTIF('DB searching'!$G$2:$G$1498,'DB searching'!#REF!)</f>
        <v>0</v>
      </c>
      <c r="D7" s="22" t="str">
        <f>'Selection criteria'!B8</f>
        <v>Design</v>
      </c>
      <c r="E7" s="19"/>
      <c r="F7" s="21">
        <f>+COUNTIF('DB searching'!$L$2:$L$1498,'DB searching'!#REF!)</f>
        <v>0</v>
      </c>
    </row>
    <row r="8" spans="1:6">
      <c r="A8" s="22" t="str">
        <f>'Selection criteria'!B9</f>
        <v>Language</v>
      </c>
      <c r="B8" s="23"/>
      <c r="C8" s="20">
        <f>+COUNTIF('DB searching'!$G$2:$G$1498,'DB searching'!#REF!)</f>
        <v>0</v>
      </c>
      <c r="D8" s="22" t="str">
        <f>'Selection criteria'!B9</f>
        <v>Language</v>
      </c>
      <c r="E8" s="19"/>
      <c r="F8" s="21">
        <f>+COUNTIF('DB searching'!$L$2:$L$1498,'DB searching'!#REF!)</f>
        <v>0</v>
      </c>
    </row>
    <row r="9" spans="1:6">
      <c r="A9" s="22" t="e">
        <f>'Selection criteria'!#REF!</f>
        <v>#REF!</v>
      </c>
      <c r="B9" s="23"/>
      <c r="C9" s="20">
        <f>+COUNTIF('DB searching'!$G$2:$G$1498,'DB searching'!#REF!)</f>
        <v>0</v>
      </c>
      <c r="D9" s="22" t="e">
        <f>'Selection criteria'!#REF!</f>
        <v>#REF!</v>
      </c>
      <c r="E9" s="19"/>
      <c r="F9" s="21">
        <f>+COUNTIF('DB searching'!$L$2:$L$1498,'DB searching'!#REF!)</f>
        <v>0</v>
      </c>
    </row>
    <row r="10" spans="1:6">
      <c r="A10" s="22" t="str">
        <f>'Selection criteria'!B10</f>
        <v>Other 1</v>
      </c>
      <c r="B10" s="23"/>
      <c r="C10" s="20">
        <f>+COUNTIF('DB searching'!$G$2:$G$1498,'DB searching'!#REF!)</f>
        <v>0</v>
      </c>
      <c r="D10" s="22" t="str">
        <f>'Selection criteria'!B10</f>
        <v>Other 1</v>
      </c>
      <c r="E10" s="19"/>
      <c r="F10" s="21">
        <f>+COUNTIF('DB searching'!$L$2:$L$1498,'DB searching'!#REF!)</f>
        <v>0</v>
      </c>
    </row>
    <row r="11" spans="1:6">
      <c r="A11" s="22" t="str">
        <f>'Selection criteria'!B11</f>
        <v>Other 2</v>
      </c>
      <c r="B11" s="23"/>
      <c r="C11" s="20">
        <f>+COUNTIF('DB searching'!$G$2:$G$1498,'DB searching'!#REF!)</f>
        <v>0</v>
      </c>
      <c r="D11" s="22" t="str">
        <f>'Selection criteria'!B11</f>
        <v>Other 2</v>
      </c>
      <c r="E11" s="19"/>
      <c r="F11" s="21">
        <f>+COUNTIF('DB searching'!$L$2:$L$1498,'DB searching'!#REF!)</f>
        <v>0</v>
      </c>
    </row>
    <row r="12" spans="1:6">
      <c r="A12" s="22" t="str">
        <f>'Selection criteria'!B12</f>
        <v>Other 3</v>
      </c>
      <c r="B12" s="23"/>
      <c r="C12" s="20">
        <f>+COUNTIF('DB searching'!$G$2:$G$1498,'DB searching'!#REF!)</f>
        <v>0</v>
      </c>
      <c r="D12" s="22" t="str">
        <f>'Selection criteria'!B12</f>
        <v>Other 3</v>
      </c>
      <c r="E12" s="19"/>
      <c r="F12" s="21">
        <f>+COUNTIF('DB searching'!$L$2:$L$1498,'DB searching'!#REF!)</f>
        <v>0</v>
      </c>
    </row>
    <row r="13" spans="1:6" ht="14" thickBot="1">
      <c r="A13" s="46" t="str">
        <f>'Selection criteria'!B13</f>
        <v>Other 4</v>
      </c>
      <c r="B13" s="47"/>
      <c r="C13" s="48">
        <f>+COUNTIF('DB searching'!$G$2:$G$1498,'DB searching'!#REF!)</f>
        <v>0</v>
      </c>
      <c r="D13" s="46" t="str">
        <f>'Selection criteria'!B13</f>
        <v>Other 4</v>
      </c>
      <c r="E13" s="36"/>
      <c r="F13" s="37">
        <f>+COUNTIF('DB searching'!$L$2:$L$1498,'DB searching'!#REF!)</f>
        <v>0</v>
      </c>
    </row>
  </sheetData>
  <mergeCells count="2">
    <mergeCell ref="A1:C1"/>
    <mergeCell ref="D1:F1"/>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
  <sheetViews>
    <sheetView zoomScale="80" workbookViewId="0">
      <pane ySplit="3" topLeftCell="A4" activePane="bottomLeft" state="frozenSplit"/>
      <selection activeCell="C1" sqref="C1"/>
      <selection pane="bottomLeft" activeCell="Q11" sqref="Q11"/>
    </sheetView>
  </sheetViews>
  <sheetFormatPr baseColWidth="10" defaultColWidth="9.1640625" defaultRowHeight="13"/>
  <cols>
    <col min="1" max="1" width="9.5" style="3" customWidth="1"/>
    <col min="2" max="2" width="31" style="3" customWidth="1"/>
    <col min="3" max="3" width="57.5" style="3" customWidth="1"/>
    <col min="4" max="4" width="20.5" style="3" customWidth="1"/>
    <col min="5" max="5" width="13.5" style="3" customWidth="1"/>
    <col min="6" max="6" width="12.6640625" style="3" customWidth="1"/>
    <col min="7" max="7" width="21.5" style="3" customWidth="1"/>
    <col min="8" max="8" width="24.5" style="3" customWidth="1"/>
    <col min="9" max="9" width="18.83203125" style="3" customWidth="1"/>
    <col min="10" max="10" width="13" style="3" customWidth="1"/>
    <col min="11" max="11" width="12.5" style="3" customWidth="1"/>
    <col min="12" max="12" width="19.5" style="3" customWidth="1"/>
    <col min="13" max="13" width="23.33203125" style="3" customWidth="1"/>
    <col min="14" max="14" width="20.33203125" style="3" bestFit="1" customWidth="1"/>
    <col min="15" max="15" width="9.1640625" style="3"/>
    <col min="16" max="25" width="14.33203125" style="3" customWidth="1"/>
    <col min="26" max="16384" width="9.1640625" style="3"/>
  </cols>
  <sheetData>
    <row r="1" spans="1:25" s="11" customFormat="1" ht="24.75" customHeight="1" thickBot="1">
      <c r="A1" s="170" t="s">
        <v>46</v>
      </c>
      <c r="B1" s="176" t="s">
        <v>47</v>
      </c>
      <c r="C1" s="176" t="s">
        <v>48</v>
      </c>
      <c r="D1" s="181" t="s">
        <v>1459</v>
      </c>
      <c r="E1" s="172" t="s">
        <v>49</v>
      </c>
      <c r="F1" s="173"/>
      <c r="G1" s="173"/>
      <c r="H1" s="173"/>
      <c r="I1" s="174"/>
      <c r="J1" s="178" t="s">
        <v>50</v>
      </c>
      <c r="K1" s="179"/>
      <c r="L1" s="179"/>
      <c r="M1" s="179"/>
      <c r="N1" s="180"/>
      <c r="O1" s="10"/>
      <c r="P1" s="175" t="s">
        <v>51</v>
      </c>
      <c r="Q1" s="175"/>
      <c r="R1" s="175"/>
      <c r="S1" s="175"/>
      <c r="T1" s="175"/>
      <c r="U1" s="175"/>
      <c r="V1" s="175"/>
      <c r="W1" s="175"/>
      <c r="X1" s="175"/>
      <c r="Y1" s="175"/>
    </row>
    <row r="2" spans="1:25" s="11" customFormat="1" ht="33" customHeight="1" thickBot="1">
      <c r="A2" s="171"/>
      <c r="B2" s="177"/>
      <c r="C2" s="177"/>
      <c r="D2" s="182"/>
      <c r="E2" s="13" t="s">
        <v>52</v>
      </c>
      <c r="F2" s="14" t="s">
        <v>53</v>
      </c>
      <c r="G2" s="9" t="s">
        <v>1460</v>
      </c>
      <c r="H2" s="9" t="s">
        <v>54</v>
      </c>
      <c r="I2" s="15" t="s">
        <v>55</v>
      </c>
      <c r="J2" s="16" t="s">
        <v>56</v>
      </c>
      <c r="K2" s="14" t="s">
        <v>57</v>
      </c>
      <c r="L2" s="9" t="s">
        <v>1460</v>
      </c>
      <c r="M2" s="9" t="s">
        <v>54</v>
      </c>
      <c r="N2" s="15" t="s">
        <v>55</v>
      </c>
      <c r="O2" s="10"/>
      <c r="P2" s="70" t="str">
        <f>'Selection criteria'!B5</f>
        <v>Population</v>
      </c>
      <c r="Q2" s="70" t="str">
        <f>'Selection criteria'!B6</f>
        <v>Intervention</v>
      </c>
      <c r="R2" s="70" t="str">
        <f>'Selection criteria'!B7</f>
        <v>Outcome</v>
      </c>
      <c r="S2" s="70" t="str">
        <f>'Selection criteria'!B8</f>
        <v>Design</v>
      </c>
      <c r="T2" s="70" t="str">
        <f>'Selection criteria'!B9</f>
        <v>Language</v>
      </c>
      <c r="U2" s="70" t="e">
        <f>'Selection criteria'!#REF!</f>
        <v>#REF!</v>
      </c>
      <c r="V2" s="70" t="str">
        <f>'Selection criteria'!B10</f>
        <v>Other 1</v>
      </c>
      <c r="W2" s="70" t="str">
        <f>'Selection criteria'!B11</f>
        <v>Other 2</v>
      </c>
      <c r="X2" s="70" t="str">
        <f>'Selection criteria'!B12</f>
        <v>Other 3</v>
      </c>
      <c r="Y2" s="70" t="str">
        <f>'Selection criteria'!B13</f>
        <v>Other 4</v>
      </c>
    </row>
    <row r="3" spans="1:25" s="12" customFormat="1" ht="19" thickBot="1">
      <c r="A3" s="87" t="s">
        <v>58</v>
      </c>
      <c r="B3" s="88">
        <f>+E3+F3</f>
        <v>0</v>
      </c>
      <c r="C3" s="89"/>
      <c r="D3" s="90"/>
      <c r="E3" s="86">
        <f>COUNTA(E4:E100)</f>
        <v>0</v>
      </c>
      <c r="F3" s="91">
        <f>COUNTA(F4:F100)</f>
        <v>0</v>
      </c>
      <c r="G3" s="92"/>
      <c r="H3" s="92"/>
      <c r="I3" s="93"/>
      <c r="J3" s="41">
        <f>COUNTA(J4:J100)</f>
        <v>0</v>
      </c>
      <c r="K3" s="41">
        <f>COUNTA(K4:K100)</f>
        <v>0</v>
      </c>
      <c r="L3" s="92"/>
      <c r="M3" s="92"/>
      <c r="N3" s="93"/>
      <c r="O3" s="94"/>
      <c r="P3" s="95"/>
      <c r="Q3" s="68"/>
      <c r="R3" s="95"/>
      <c r="S3" s="95"/>
      <c r="T3" s="95"/>
      <c r="U3" s="95"/>
      <c r="V3" s="95"/>
      <c r="W3" s="95"/>
      <c r="X3" s="95"/>
      <c r="Y3" s="95"/>
    </row>
    <row r="4" spans="1:25" ht="14">
      <c r="A4" s="4"/>
      <c r="B4" s="96"/>
      <c r="C4" s="97"/>
      <c r="D4" s="98"/>
      <c r="E4" s="99"/>
      <c r="F4" s="100"/>
      <c r="G4" s="38"/>
      <c r="H4" s="101"/>
      <c r="I4" s="102"/>
      <c r="J4" s="97"/>
      <c r="K4" s="100"/>
      <c r="L4" s="38"/>
      <c r="M4" s="101"/>
      <c r="N4" s="102"/>
      <c r="O4" s="5"/>
      <c r="P4" s="5"/>
      <c r="Q4" s="69"/>
      <c r="R4" s="5"/>
      <c r="S4" s="27"/>
      <c r="T4" s="5"/>
      <c r="U4" s="5"/>
      <c r="V4" s="5"/>
      <c r="W4" s="5"/>
      <c r="X4" s="5"/>
      <c r="Y4" s="5"/>
    </row>
    <row r="5" spans="1:25" ht="14">
      <c r="A5" s="5"/>
      <c r="B5" s="103"/>
      <c r="C5" s="104"/>
      <c r="D5" s="83"/>
      <c r="E5" s="6"/>
      <c r="F5" s="7"/>
      <c r="G5" s="7"/>
      <c r="H5" s="25"/>
      <c r="I5" s="105"/>
      <c r="J5" s="104"/>
      <c r="K5" s="7"/>
      <c r="L5" s="7"/>
      <c r="M5" s="25"/>
      <c r="N5" s="105"/>
      <c r="O5" s="5"/>
      <c r="P5" s="5"/>
      <c r="Q5" s="69"/>
      <c r="R5" s="5"/>
      <c r="S5" s="5"/>
      <c r="T5" s="5"/>
      <c r="U5" s="5"/>
      <c r="V5" s="5"/>
      <c r="W5" s="5"/>
      <c r="X5" s="5"/>
      <c r="Y5" s="5"/>
    </row>
    <row r="6" spans="1:25" ht="14">
      <c r="A6" s="5"/>
      <c r="B6" s="103"/>
      <c r="C6" s="104"/>
      <c r="D6" s="83"/>
      <c r="E6" s="6"/>
      <c r="F6" s="7"/>
      <c r="G6" s="7"/>
      <c r="H6" s="25"/>
      <c r="I6" s="105"/>
      <c r="J6" s="104"/>
      <c r="K6" s="7"/>
      <c r="L6" s="7"/>
      <c r="M6" s="25"/>
      <c r="N6" s="105"/>
      <c r="O6" s="5"/>
      <c r="P6" s="5"/>
      <c r="Q6" s="69"/>
      <c r="R6" s="5"/>
      <c r="S6" s="5"/>
      <c r="T6" s="5"/>
      <c r="U6" s="5"/>
      <c r="V6" s="5"/>
      <c r="W6" s="5"/>
      <c r="X6" s="5"/>
      <c r="Y6" s="5"/>
    </row>
    <row r="7" spans="1:25" ht="14">
      <c r="A7" s="5"/>
      <c r="B7" s="103"/>
      <c r="C7" s="104"/>
      <c r="D7" s="83"/>
      <c r="E7" s="6"/>
      <c r="F7" s="7"/>
      <c r="G7" s="7"/>
      <c r="H7" s="25"/>
      <c r="I7" s="105"/>
      <c r="J7" s="104"/>
      <c r="K7" s="7"/>
      <c r="L7" s="7"/>
      <c r="M7" s="25"/>
      <c r="N7" s="105"/>
      <c r="O7" s="5"/>
      <c r="P7" s="5"/>
      <c r="Q7" s="69"/>
      <c r="R7" s="5"/>
      <c r="S7" s="5"/>
      <c r="T7" s="5"/>
      <c r="U7" s="5"/>
      <c r="V7" s="5"/>
      <c r="W7" s="5"/>
      <c r="X7" s="5"/>
      <c r="Y7" s="5"/>
    </row>
    <row r="8" spans="1:25" ht="14">
      <c r="A8" s="5"/>
      <c r="B8" s="103"/>
      <c r="C8" s="104"/>
      <c r="D8" s="83"/>
      <c r="E8" s="6"/>
      <c r="F8" s="7"/>
      <c r="G8" s="7"/>
      <c r="H8" s="25"/>
      <c r="I8" s="105"/>
      <c r="J8" s="104"/>
      <c r="K8" s="7"/>
      <c r="L8" s="7"/>
      <c r="M8" s="25"/>
      <c r="N8" s="105"/>
      <c r="O8" s="5"/>
      <c r="P8" s="5"/>
      <c r="Q8" s="69"/>
      <c r="R8" s="5"/>
      <c r="S8" s="5"/>
      <c r="T8" s="5"/>
      <c r="U8" s="5"/>
      <c r="V8" s="5"/>
      <c r="W8" s="5"/>
      <c r="X8" s="5"/>
      <c r="Y8" s="5"/>
    </row>
    <row r="9" spans="1:25" ht="14">
      <c r="A9" s="5"/>
      <c r="B9" s="103"/>
      <c r="C9" s="104"/>
      <c r="D9" s="83"/>
      <c r="E9" s="6"/>
      <c r="F9" s="7"/>
      <c r="G9" s="7"/>
      <c r="H9" s="25"/>
      <c r="I9" s="105"/>
      <c r="J9" s="104"/>
      <c r="K9" s="7"/>
      <c r="L9" s="7"/>
      <c r="M9" s="25"/>
      <c r="N9" s="105"/>
      <c r="O9" s="5"/>
      <c r="P9" s="5"/>
      <c r="Q9" s="69"/>
      <c r="R9" s="5"/>
      <c r="S9" s="5"/>
      <c r="T9" s="5"/>
      <c r="U9" s="5"/>
      <c r="V9" s="5"/>
      <c r="W9" s="5"/>
      <c r="X9" s="5"/>
      <c r="Y9" s="5"/>
    </row>
    <row r="10" spans="1:25" ht="14">
      <c r="A10" s="5"/>
      <c r="B10" s="103"/>
      <c r="C10" s="104"/>
      <c r="D10" s="83"/>
      <c r="E10" s="6"/>
      <c r="F10" s="7"/>
      <c r="G10" s="7"/>
      <c r="H10" s="25"/>
      <c r="I10" s="105"/>
      <c r="J10" s="104"/>
      <c r="K10" s="7"/>
      <c r="L10" s="7"/>
      <c r="M10" s="25"/>
      <c r="N10" s="105"/>
      <c r="O10" s="5"/>
      <c r="P10" s="5"/>
      <c r="Q10" s="69"/>
      <c r="R10" s="5"/>
      <c r="S10" s="5"/>
      <c r="T10" s="5"/>
      <c r="U10" s="5"/>
      <c r="V10" s="5"/>
      <c r="W10" s="5"/>
      <c r="X10" s="5"/>
      <c r="Y10" s="5"/>
    </row>
    <row r="11" spans="1:25" ht="14">
      <c r="A11" s="5"/>
      <c r="B11" s="103"/>
      <c r="C11" s="104"/>
      <c r="D11" s="83"/>
      <c r="E11" s="6"/>
      <c r="F11" s="7"/>
      <c r="G11" s="7"/>
      <c r="H11" s="25"/>
      <c r="I11" s="105"/>
      <c r="J11" s="104"/>
      <c r="K11" s="7"/>
      <c r="L11" s="7"/>
      <c r="M11" s="25"/>
      <c r="N11" s="105"/>
      <c r="O11" s="5"/>
      <c r="P11" s="5"/>
      <c r="Q11" s="69"/>
      <c r="R11" s="5"/>
      <c r="S11" s="5"/>
      <c r="T11" s="5"/>
      <c r="U11" s="5"/>
      <c r="V11" s="5"/>
      <c r="W11" s="5"/>
      <c r="X11" s="5"/>
      <c r="Y11" s="5"/>
    </row>
    <row r="12" spans="1:25" ht="14">
      <c r="A12" s="5"/>
      <c r="B12" s="103"/>
      <c r="C12" s="104"/>
      <c r="D12" s="83"/>
      <c r="E12" s="6"/>
      <c r="F12" s="7"/>
      <c r="G12" s="7"/>
      <c r="H12" s="25"/>
      <c r="I12" s="105"/>
      <c r="J12" s="104"/>
      <c r="K12" s="7"/>
      <c r="L12" s="7"/>
      <c r="M12" s="25"/>
      <c r="N12" s="105"/>
      <c r="O12" s="5"/>
      <c r="P12" s="5"/>
      <c r="Q12" s="69"/>
      <c r="R12" s="5"/>
      <c r="S12" s="5"/>
      <c r="T12" s="5"/>
      <c r="U12" s="5"/>
      <c r="V12" s="5"/>
      <c r="W12" s="5"/>
      <c r="X12" s="5"/>
      <c r="Y12" s="5"/>
    </row>
    <row r="13" spans="1:25" ht="14">
      <c r="A13" s="5"/>
      <c r="B13" s="103"/>
      <c r="C13" s="104"/>
      <c r="D13" s="83"/>
      <c r="E13" s="6"/>
      <c r="F13" s="7"/>
      <c r="G13" s="7"/>
      <c r="H13" s="25"/>
      <c r="I13" s="105"/>
      <c r="J13" s="104"/>
      <c r="K13" s="7"/>
      <c r="L13" s="7"/>
      <c r="M13" s="25"/>
      <c r="N13" s="105"/>
      <c r="O13" s="5"/>
      <c r="P13" s="5"/>
      <c r="Q13" s="69"/>
      <c r="R13" s="5"/>
      <c r="S13" s="5"/>
      <c r="T13" s="5"/>
      <c r="U13" s="5"/>
      <c r="V13" s="5"/>
      <c r="W13" s="5"/>
      <c r="X13" s="5"/>
      <c r="Y13" s="5"/>
    </row>
    <row r="14" spans="1:25">
      <c r="A14" s="5"/>
      <c r="B14" s="103"/>
      <c r="C14" s="104"/>
      <c r="D14" s="83"/>
      <c r="E14" s="6"/>
      <c r="F14" s="7"/>
      <c r="G14" s="7"/>
      <c r="H14" s="25"/>
      <c r="I14" s="105"/>
      <c r="J14" s="104"/>
      <c r="K14" s="7"/>
      <c r="L14" s="7"/>
      <c r="M14" s="25"/>
      <c r="N14" s="105"/>
      <c r="O14" s="5"/>
      <c r="P14" s="5"/>
      <c r="Q14" s="5"/>
      <c r="R14" s="5"/>
      <c r="S14" s="5"/>
      <c r="T14" s="5"/>
      <c r="U14" s="5"/>
      <c r="V14" s="5"/>
      <c r="W14" s="5"/>
      <c r="X14" s="5"/>
      <c r="Y14" s="5"/>
    </row>
    <row r="15" spans="1:25">
      <c r="A15" s="5"/>
      <c r="B15" s="103"/>
      <c r="C15" s="104"/>
      <c r="D15" s="83"/>
      <c r="E15" s="6"/>
      <c r="F15" s="7"/>
      <c r="G15" s="7"/>
      <c r="H15" s="25"/>
      <c r="I15" s="105"/>
      <c r="J15" s="104"/>
      <c r="K15" s="7"/>
      <c r="L15" s="7"/>
      <c r="M15" s="25"/>
      <c r="N15" s="105"/>
      <c r="O15" s="5"/>
      <c r="P15" s="5"/>
      <c r="Q15" s="5"/>
      <c r="R15" s="5"/>
      <c r="S15" s="5"/>
      <c r="T15" s="5"/>
      <c r="U15" s="5"/>
      <c r="V15" s="5"/>
      <c r="W15" s="5"/>
      <c r="X15" s="5"/>
      <c r="Y15" s="5"/>
    </row>
    <row r="16" spans="1:25">
      <c r="A16" s="5"/>
      <c r="B16" s="103"/>
      <c r="C16" s="104"/>
      <c r="D16" s="83"/>
      <c r="E16" s="6"/>
      <c r="F16" s="7"/>
      <c r="G16" s="7"/>
      <c r="H16" s="25"/>
      <c r="I16" s="105"/>
      <c r="J16" s="104"/>
      <c r="K16" s="7"/>
      <c r="L16" s="7"/>
      <c r="M16" s="25"/>
      <c r="N16" s="105"/>
      <c r="O16" s="5"/>
      <c r="P16" s="5"/>
      <c r="Q16" s="5"/>
      <c r="R16" s="5"/>
      <c r="S16" s="5"/>
      <c r="T16" s="5"/>
      <c r="U16" s="5"/>
      <c r="V16" s="5"/>
      <c r="W16" s="5"/>
      <c r="X16" s="5"/>
      <c r="Y16" s="5"/>
    </row>
    <row r="17" spans="2:14">
      <c r="B17" s="103"/>
      <c r="C17" s="104"/>
      <c r="D17" s="83"/>
      <c r="E17" s="6"/>
      <c r="F17" s="7"/>
      <c r="G17" s="7"/>
      <c r="H17" s="25"/>
      <c r="I17" s="105"/>
      <c r="J17" s="104"/>
      <c r="K17" s="7"/>
      <c r="L17" s="7"/>
      <c r="M17" s="25"/>
      <c r="N17" s="105"/>
    </row>
    <row r="18" spans="2:14">
      <c r="B18" s="103"/>
      <c r="C18" s="104"/>
      <c r="D18" s="83"/>
      <c r="E18" s="6"/>
      <c r="F18" s="7"/>
      <c r="G18" s="7"/>
      <c r="H18" s="25"/>
      <c r="I18" s="105"/>
      <c r="J18" s="104"/>
      <c r="K18" s="7"/>
      <c r="L18" s="7"/>
      <c r="M18" s="25"/>
      <c r="N18" s="105"/>
    </row>
    <row r="19" spans="2:14">
      <c r="B19" s="103"/>
      <c r="C19" s="104"/>
      <c r="D19" s="83"/>
      <c r="E19" s="6"/>
      <c r="F19" s="7"/>
      <c r="G19" s="7"/>
      <c r="H19" s="25"/>
      <c r="I19" s="105"/>
      <c r="J19" s="104"/>
      <c r="K19" s="7"/>
      <c r="L19" s="7"/>
      <c r="M19" s="25"/>
      <c r="N19" s="105"/>
    </row>
    <row r="20" spans="2:14">
      <c r="B20" s="103"/>
      <c r="C20" s="104"/>
      <c r="D20" s="83"/>
      <c r="E20" s="6"/>
      <c r="F20" s="7"/>
      <c r="G20" s="7"/>
      <c r="H20" s="25"/>
      <c r="I20" s="105"/>
      <c r="J20" s="104"/>
      <c r="K20" s="7"/>
      <c r="L20" s="7"/>
      <c r="M20" s="25"/>
      <c r="N20" s="105"/>
    </row>
    <row r="21" spans="2:14">
      <c r="B21" s="103"/>
      <c r="C21" s="104"/>
      <c r="D21" s="83"/>
      <c r="E21" s="6"/>
      <c r="F21" s="7"/>
      <c r="G21" s="7"/>
      <c r="H21" s="25"/>
      <c r="I21" s="105"/>
      <c r="J21" s="104"/>
      <c r="K21" s="7"/>
      <c r="L21" s="7"/>
      <c r="M21" s="25"/>
      <c r="N21" s="105"/>
    </row>
    <row r="22" spans="2:14">
      <c r="B22" s="103"/>
      <c r="C22" s="104"/>
      <c r="D22" s="83"/>
      <c r="E22" s="6"/>
      <c r="F22" s="7"/>
      <c r="G22" s="7"/>
      <c r="H22" s="25"/>
      <c r="I22" s="105"/>
      <c r="J22" s="104"/>
      <c r="K22" s="7"/>
      <c r="L22" s="7"/>
      <c r="M22" s="25"/>
      <c r="N22" s="105"/>
    </row>
    <row r="23" spans="2:14">
      <c r="B23" s="103"/>
      <c r="C23" s="104"/>
      <c r="D23" s="83"/>
      <c r="E23" s="6"/>
      <c r="F23" s="7"/>
      <c r="G23" s="7"/>
      <c r="H23" s="25"/>
      <c r="I23" s="105"/>
      <c r="J23" s="104"/>
      <c r="K23" s="7"/>
      <c r="L23" s="7"/>
      <c r="M23" s="25"/>
      <c r="N23" s="105"/>
    </row>
    <row r="24" spans="2:14">
      <c r="B24" s="103"/>
      <c r="C24" s="104"/>
      <c r="D24" s="83"/>
      <c r="E24" s="6"/>
      <c r="F24" s="7"/>
      <c r="G24" s="7"/>
      <c r="H24" s="25"/>
      <c r="I24" s="105"/>
      <c r="J24" s="104"/>
      <c r="K24" s="7"/>
      <c r="L24" s="7"/>
      <c r="M24" s="25"/>
      <c r="N24" s="105"/>
    </row>
    <row r="25" spans="2:14">
      <c r="B25" s="103"/>
      <c r="C25" s="104"/>
      <c r="D25" s="83"/>
      <c r="E25" s="6"/>
      <c r="F25" s="7"/>
      <c r="G25" s="7"/>
      <c r="H25" s="25"/>
      <c r="I25" s="105"/>
      <c r="J25" s="104"/>
      <c r="K25" s="7"/>
      <c r="L25" s="7"/>
      <c r="M25" s="25"/>
      <c r="N25" s="105"/>
    </row>
    <row r="26" spans="2:14">
      <c r="B26" s="103"/>
      <c r="C26" s="104"/>
      <c r="D26" s="83"/>
      <c r="E26" s="6"/>
      <c r="F26" s="7"/>
      <c r="G26" s="7"/>
      <c r="H26" s="25"/>
      <c r="I26" s="105"/>
      <c r="J26" s="104"/>
      <c r="K26" s="7"/>
      <c r="L26" s="7"/>
      <c r="M26" s="25"/>
      <c r="N26" s="105"/>
    </row>
    <row r="27" spans="2:14">
      <c r="B27" s="103"/>
      <c r="C27" s="104"/>
      <c r="D27" s="83"/>
      <c r="E27" s="6"/>
      <c r="F27" s="7"/>
      <c r="G27" s="7"/>
      <c r="H27" s="25"/>
      <c r="I27" s="105"/>
      <c r="J27" s="104"/>
      <c r="K27" s="7"/>
      <c r="L27" s="7"/>
      <c r="M27" s="25"/>
      <c r="N27" s="105"/>
    </row>
    <row r="28" spans="2:14">
      <c r="B28" s="103"/>
      <c r="C28" s="104"/>
      <c r="D28" s="83"/>
      <c r="E28" s="6"/>
      <c r="F28" s="7"/>
      <c r="G28" s="7"/>
      <c r="H28" s="25"/>
      <c r="I28" s="105"/>
      <c r="J28" s="104"/>
      <c r="K28" s="7"/>
      <c r="L28" s="7"/>
      <c r="M28" s="25"/>
      <c r="N28" s="105"/>
    </row>
    <row r="29" spans="2:14">
      <c r="B29" s="103"/>
      <c r="C29" s="104"/>
      <c r="D29" s="83"/>
      <c r="E29" s="6"/>
      <c r="F29" s="7"/>
      <c r="G29" s="7"/>
      <c r="H29" s="25"/>
      <c r="I29" s="105"/>
      <c r="J29" s="104"/>
      <c r="K29" s="7"/>
      <c r="L29" s="7"/>
      <c r="M29" s="25"/>
      <c r="N29" s="105"/>
    </row>
    <row r="30" spans="2:14">
      <c r="B30" s="103"/>
      <c r="C30" s="104"/>
      <c r="D30" s="83"/>
      <c r="E30" s="6"/>
      <c r="F30" s="7"/>
      <c r="G30" s="7"/>
      <c r="H30" s="25"/>
      <c r="I30" s="105"/>
      <c r="J30" s="104"/>
      <c r="K30" s="7"/>
      <c r="L30" s="7"/>
      <c r="M30" s="25"/>
      <c r="N30" s="105"/>
    </row>
    <row r="31" spans="2:14">
      <c r="B31" s="103"/>
      <c r="C31" s="104"/>
      <c r="D31" s="83"/>
      <c r="E31" s="6"/>
      <c r="F31" s="7"/>
      <c r="G31" s="7"/>
      <c r="H31" s="25"/>
      <c r="I31" s="105"/>
      <c r="J31" s="104"/>
      <c r="K31" s="7"/>
      <c r="L31" s="7"/>
      <c r="M31" s="25"/>
      <c r="N31" s="105"/>
    </row>
    <row r="32" spans="2:14">
      <c r="B32" s="103"/>
      <c r="C32" s="104"/>
      <c r="D32" s="83"/>
      <c r="E32" s="6"/>
      <c r="F32" s="7"/>
      <c r="G32" s="7"/>
      <c r="H32" s="25"/>
      <c r="I32" s="105"/>
      <c r="J32" s="104"/>
      <c r="K32" s="7"/>
      <c r="L32" s="7"/>
      <c r="M32" s="25"/>
      <c r="N32" s="105"/>
    </row>
    <row r="33" spans="2:14">
      <c r="B33" s="103"/>
      <c r="C33" s="104"/>
      <c r="D33" s="83"/>
      <c r="E33" s="6"/>
      <c r="F33" s="7"/>
      <c r="G33" s="7"/>
      <c r="H33" s="25"/>
      <c r="I33" s="105"/>
      <c r="J33" s="104"/>
      <c r="K33" s="7"/>
      <c r="L33" s="7"/>
      <c r="M33" s="25"/>
      <c r="N33" s="105"/>
    </row>
    <row r="34" spans="2:14">
      <c r="B34" s="103"/>
      <c r="C34" s="104"/>
      <c r="D34" s="83"/>
      <c r="E34" s="6"/>
      <c r="F34" s="7"/>
      <c r="G34" s="7"/>
      <c r="H34" s="25"/>
      <c r="I34" s="105"/>
      <c r="J34" s="104"/>
      <c r="K34" s="7"/>
      <c r="L34" s="7"/>
      <c r="M34" s="25"/>
      <c r="N34" s="105"/>
    </row>
    <row r="35" spans="2:14">
      <c r="B35" s="103"/>
      <c r="C35" s="104"/>
      <c r="D35" s="83"/>
      <c r="E35" s="6"/>
      <c r="F35" s="7"/>
      <c r="G35" s="7"/>
      <c r="H35" s="25"/>
      <c r="I35" s="105"/>
      <c r="J35" s="104"/>
      <c r="K35" s="7"/>
      <c r="L35" s="7"/>
      <c r="M35" s="25"/>
      <c r="N35" s="105"/>
    </row>
    <row r="36" spans="2:14">
      <c r="B36" s="103"/>
      <c r="C36" s="104"/>
      <c r="D36" s="83"/>
      <c r="E36" s="6"/>
      <c r="F36" s="7"/>
      <c r="G36" s="7"/>
      <c r="H36" s="25"/>
      <c r="I36" s="105"/>
      <c r="J36" s="104"/>
      <c r="K36" s="7"/>
      <c r="L36" s="7"/>
      <c r="M36" s="25"/>
      <c r="N36" s="105"/>
    </row>
    <row r="37" spans="2:14">
      <c r="B37" s="103"/>
      <c r="C37" s="104"/>
      <c r="D37" s="83"/>
      <c r="E37" s="6"/>
      <c r="F37" s="7"/>
      <c r="G37" s="7"/>
      <c r="H37" s="25"/>
      <c r="I37" s="105"/>
      <c r="J37" s="104"/>
      <c r="K37" s="7"/>
      <c r="L37" s="7"/>
      <c r="M37" s="25"/>
      <c r="N37" s="105"/>
    </row>
    <row r="38" spans="2:14">
      <c r="B38" s="103"/>
      <c r="C38" s="104"/>
      <c r="D38" s="83"/>
      <c r="E38" s="6"/>
      <c r="F38" s="7"/>
      <c r="G38" s="7"/>
      <c r="H38" s="25"/>
      <c r="I38" s="105"/>
      <c r="J38" s="104"/>
      <c r="K38" s="7"/>
      <c r="L38" s="7"/>
      <c r="M38" s="25"/>
      <c r="N38" s="105"/>
    </row>
    <row r="39" spans="2:14">
      <c r="B39" s="103"/>
      <c r="C39" s="104"/>
      <c r="D39" s="83"/>
      <c r="E39" s="6"/>
      <c r="F39" s="7"/>
      <c r="G39" s="7"/>
      <c r="H39" s="25"/>
      <c r="I39" s="105"/>
      <c r="J39" s="104"/>
      <c r="K39" s="7"/>
      <c r="L39" s="7"/>
      <c r="M39" s="25"/>
      <c r="N39" s="105"/>
    </row>
    <row r="40" spans="2:14">
      <c r="B40" s="103"/>
      <c r="C40" s="104"/>
      <c r="D40" s="83"/>
      <c r="E40" s="6"/>
      <c r="F40" s="7"/>
      <c r="G40" s="7"/>
      <c r="H40" s="25"/>
      <c r="I40" s="105"/>
      <c r="J40" s="104"/>
      <c r="K40" s="7"/>
      <c r="L40" s="7"/>
      <c r="M40" s="25"/>
      <c r="N40" s="105"/>
    </row>
    <row r="41" spans="2:14">
      <c r="B41" s="103"/>
      <c r="C41" s="104"/>
      <c r="D41" s="83"/>
      <c r="E41" s="6"/>
      <c r="F41" s="7"/>
      <c r="G41" s="7"/>
      <c r="H41" s="25"/>
      <c r="I41" s="105"/>
      <c r="J41" s="104"/>
      <c r="K41" s="7"/>
      <c r="L41" s="7"/>
      <c r="M41" s="25"/>
      <c r="N41" s="105"/>
    </row>
    <row r="42" spans="2:14">
      <c r="B42" s="103"/>
      <c r="C42" s="104"/>
      <c r="D42" s="83"/>
      <c r="E42" s="6"/>
      <c r="F42" s="7"/>
      <c r="G42" s="7"/>
      <c r="H42" s="25"/>
      <c r="I42" s="105"/>
      <c r="J42" s="104"/>
      <c r="K42" s="7"/>
      <c r="L42" s="7"/>
      <c r="M42" s="25"/>
      <c r="N42" s="105"/>
    </row>
    <row r="43" spans="2:14">
      <c r="B43" s="103"/>
      <c r="C43" s="104"/>
      <c r="D43" s="83"/>
      <c r="E43" s="6"/>
      <c r="F43" s="7"/>
      <c r="G43" s="7"/>
      <c r="H43" s="25"/>
      <c r="I43" s="105"/>
      <c r="J43" s="104"/>
      <c r="K43" s="7"/>
      <c r="L43" s="7"/>
      <c r="M43" s="25"/>
      <c r="N43" s="105"/>
    </row>
    <row r="44" spans="2:14">
      <c r="B44" s="103"/>
      <c r="C44" s="104"/>
      <c r="D44" s="83"/>
      <c r="E44" s="6"/>
      <c r="F44" s="7"/>
      <c r="G44" s="7"/>
      <c r="H44" s="25"/>
      <c r="I44" s="105"/>
      <c r="J44" s="104"/>
      <c r="K44" s="7"/>
      <c r="L44" s="7"/>
      <c r="M44" s="25"/>
      <c r="N44" s="105"/>
    </row>
    <row r="45" spans="2:14">
      <c r="B45" s="103"/>
      <c r="C45" s="104"/>
      <c r="D45" s="83"/>
      <c r="E45" s="6"/>
      <c r="F45" s="7"/>
      <c r="G45" s="7"/>
      <c r="H45" s="25"/>
      <c r="I45" s="105"/>
      <c r="J45" s="104"/>
      <c r="K45" s="7"/>
      <c r="L45" s="7"/>
      <c r="M45" s="25"/>
      <c r="N45" s="105"/>
    </row>
    <row r="46" spans="2:14">
      <c r="B46" s="103"/>
      <c r="C46" s="104"/>
      <c r="D46" s="83"/>
      <c r="E46" s="6"/>
      <c r="F46" s="7"/>
      <c r="G46" s="7"/>
      <c r="H46" s="25"/>
      <c r="I46" s="105"/>
      <c r="J46" s="104"/>
      <c r="K46" s="7"/>
      <c r="L46" s="7"/>
      <c r="M46" s="25"/>
      <c r="N46" s="105"/>
    </row>
    <row r="47" spans="2:14">
      <c r="B47" s="103"/>
      <c r="C47" s="104"/>
      <c r="D47" s="83"/>
      <c r="E47" s="6"/>
      <c r="F47" s="7"/>
      <c r="G47" s="7"/>
      <c r="H47" s="25"/>
      <c r="I47" s="105"/>
      <c r="J47" s="104"/>
      <c r="K47" s="7"/>
      <c r="L47" s="7"/>
      <c r="M47" s="25"/>
      <c r="N47" s="105"/>
    </row>
    <row r="48" spans="2:14">
      <c r="B48" s="103"/>
      <c r="C48" s="104"/>
      <c r="D48" s="83"/>
      <c r="E48" s="6"/>
      <c r="F48" s="7"/>
      <c r="G48" s="7"/>
      <c r="H48" s="25"/>
      <c r="I48" s="105"/>
      <c r="J48" s="104"/>
      <c r="K48" s="7"/>
      <c r="L48" s="7"/>
      <c r="M48" s="25"/>
      <c r="N48" s="105"/>
    </row>
    <row r="49" spans="2:14">
      <c r="B49" s="103"/>
      <c r="C49" s="104"/>
      <c r="D49" s="83"/>
      <c r="E49" s="6"/>
      <c r="F49" s="7"/>
      <c r="G49" s="7"/>
      <c r="H49" s="25"/>
      <c r="I49" s="105"/>
      <c r="J49" s="104"/>
      <c r="K49" s="7"/>
      <c r="L49" s="7"/>
      <c r="M49" s="25"/>
      <c r="N49" s="105"/>
    </row>
    <row r="50" spans="2:14">
      <c r="B50" s="103"/>
      <c r="C50" s="104"/>
      <c r="D50" s="83"/>
      <c r="E50" s="6"/>
      <c r="F50" s="7"/>
      <c r="G50" s="7"/>
      <c r="H50" s="25"/>
      <c r="I50" s="105"/>
      <c r="J50" s="104"/>
      <c r="K50" s="7"/>
      <c r="L50" s="7"/>
      <c r="M50" s="25"/>
      <c r="N50" s="105"/>
    </row>
    <row r="51" spans="2:14">
      <c r="B51" s="103"/>
      <c r="C51" s="104"/>
      <c r="D51" s="83"/>
      <c r="E51" s="6"/>
      <c r="F51" s="7"/>
      <c r="G51" s="7"/>
      <c r="H51" s="25"/>
      <c r="I51" s="105"/>
      <c r="J51" s="104"/>
      <c r="K51" s="7"/>
      <c r="L51" s="7"/>
      <c r="M51" s="25"/>
      <c r="N51" s="105"/>
    </row>
    <row r="52" spans="2:14">
      <c r="B52" s="103"/>
      <c r="C52" s="104"/>
      <c r="D52" s="83"/>
      <c r="E52" s="6"/>
      <c r="F52" s="7"/>
      <c r="G52" s="7"/>
      <c r="H52" s="25"/>
      <c r="I52" s="105"/>
      <c r="J52" s="104"/>
      <c r="K52" s="7"/>
      <c r="L52" s="7"/>
      <c r="M52" s="25"/>
      <c r="N52" s="105"/>
    </row>
    <row r="53" spans="2:14">
      <c r="B53" s="103"/>
      <c r="C53" s="104"/>
      <c r="D53" s="83"/>
      <c r="E53" s="6"/>
      <c r="F53" s="7"/>
      <c r="G53" s="7"/>
      <c r="H53" s="25"/>
      <c r="I53" s="105"/>
      <c r="J53" s="104"/>
      <c r="K53" s="7"/>
      <c r="L53" s="7"/>
      <c r="M53" s="25"/>
      <c r="N53" s="105"/>
    </row>
    <row r="54" spans="2:14">
      <c r="B54" s="103"/>
      <c r="C54" s="104"/>
      <c r="D54" s="83"/>
      <c r="E54" s="6"/>
      <c r="F54" s="7"/>
      <c r="G54" s="7"/>
      <c r="H54" s="25"/>
      <c r="I54" s="105"/>
      <c r="J54" s="104"/>
      <c r="K54" s="7"/>
      <c r="L54" s="7"/>
      <c r="M54" s="25"/>
      <c r="N54" s="105"/>
    </row>
    <row r="55" spans="2:14">
      <c r="B55" s="103"/>
      <c r="C55" s="104"/>
      <c r="D55" s="83"/>
      <c r="E55" s="6"/>
      <c r="F55" s="7"/>
      <c r="G55" s="7"/>
      <c r="H55" s="25"/>
      <c r="I55" s="105"/>
      <c r="J55" s="104"/>
      <c r="K55" s="7"/>
      <c r="L55" s="7"/>
      <c r="M55" s="25"/>
      <c r="N55" s="105"/>
    </row>
    <row r="56" spans="2:14">
      <c r="B56" s="103"/>
      <c r="C56" s="104"/>
      <c r="D56" s="83"/>
      <c r="E56" s="6"/>
      <c r="F56" s="7"/>
      <c r="G56" s="7"/>
      <c r="H56" s="25"/>
      <c r="I56" s="105"/>
      <c r="J56" s="104"/>
      <c r="K56" s="7"/>
      <c r="L56" s="7"/>
      <c r="M56" s="25"/>
      <c r="N56" s="105"/>
    </row>
    <row r="57" spans="2:14">
      <c r="B57" s="103"/>
      <c r="C57" s="104"/>
      <c r="D57" s="83"/>
      <c r="E57" s="6"/>
      <c r="F57" s="7"/>
      <c r="G57" s="7"/>
      <c r="H57" s="25"/>
      <c r="I57" s="105"/>
      <c r="J57" s="104"/>
      <c r="K57" s="7"/>
      <c r="L57" s="7"/>
      <c r="M57" s="25"/>
      <c r="N57" s="105"/>
    </row>
    <row r="58" spans="2:14">
      <c r="B58" s="103"/>
      <c r="C58" s="104"/>
      <c r="D58" s="83"/>
      <c r="E58" s="6"/>
      <c r="F58" s="7"/>
      <c r="G58" s="7"/>
      <c r="H58" s="25"/>
      <c r="I58" s="105"/>
      <c r="J58" s="104"/>
      <c r="K58" s="7"/>
      <c r="L58" s="7"/>
      <c r="M58" s="25"/>
      <c r="N58" s="105"/>
    </row>
    <row r="59" spans="2:14">
      <c r="B59" s="103"/>
      <c r="C59" s="104"/>
      <c r="D59" s="83"/>
      <c r="E59" s="6"/>
      <c r="F59" s="7"/>
      <c r="G59" s="7"/>
      <c r="H59" s="25"/>
      <c r="I59" s="105"/>
      <c r="J59" s="104"/>
      <c r="K59" s="7"/>
      <c r="L59" s="7"/>
      <c r="M59" s="25"/>
      <c r="N59" s="105"/>
    </row>
    <row r="60" spans="2:14">
      <c r="B60" s="103"/>
      <c r="C60" s="104"/>
      <c r="D60" s="83"/>
      <c r="E60" s="6"/>
      <c r="F60" s="7"/>
      <c r="G60" s="7"/>
      <c r="H60" s="25"/>
      <c r="I60" s="105"/>
      <c r="J60" s="104"/>
      <c r="K60" s="7"/>
      <c r="L60" s="7"/>
      <c r="M60" s="25"/>
      <c r="N60" s="105"/>
    </row>
    <row r="61" spans="2:14">
      <c r="B61" s="103"/>
      <c r="C61" s="104"/>
      <c r="D61" s="83"/>
      <c r="E61" s="6"/>
      <c r="F61" s="7"/>
      <c r="G61" s="7"/>
      <c r="H61" s="25"/>
      <c r="I61" s="105"/>
      <c r="J61" s="104"/>
      <c r="K61" s="7"/>
      <c r="L61" s="7"/>
      <c r="M61" s="25"/>
      <c r="N61" s="105"/>
    </row>
    <row r="62" spans="2:14">
      <c r="B62" s="103"/>
      <c r="C62" s="104"/>
      <c r="D62" s="83"/>
      <c r="E62" s="6"/>
      <c r="F62" s="7"/>
      <c r="G62" s="7"/>
      <c r="H62" s="25"/>
      <c r="I62" s="105"/>
      <c r="J62" s="104"/>
      <c r="K62" s="7"/>
      <c r="L62" s="7"/>
      <c r="M62" s="25"/>
      <c r="N62" s="105"/>
    </row>
    <row r="63" spans="2:14">
      <c r="B63" s="103"/>
      <c r="C63" s="104"/>
      <c r="D63" s="83"/>
      <c r="E63" s="6"/>
      <c r="F63" s="7"/>
      <c r="G63" s="7"/>
      <c r="H63" s="25"/>
      <c r="I63" s="105"/>
      <c r="J63" s="104"/>
      <c r="K63" s="7"/>
      <c r="L63" s="7"/>
      <c r="M63" s="25"/>
      <c r="N63" s="105"/>
    </row>
    <row r="64" spans="2:14">
      <c r="B64" s="103"/>
      <c r="C64" s="104"/>
      <c r="D64" s="83"/>
      <c r="E64" s="6"/>
      <c r="F64" s="7"/>
      <c r="G64" s="7"/>
      <c r="H64" s="25"/>
      <c r="I64" s="105"/>
      <c r="J64" s="104"/>
      <c r="K64" s="7"/>
      <c r="L64" s="7"/>
      <c r="M64" s="25"/>
      <c r="N64" s="105"/>
    </row>
    <row r="65" spans="2:14">
      <c r="B65" s="103"/>
      <c r="C65" s="104"/>
      <c r="D65" s="83"/>
      <c r="E65" s="6"/>
      <c r="F65" s="7"/>
      <c r="G65" s="7"/>
      <c r="H65" s="25"/>
      <c r="I65" s="105"/>
      <c r="J65" s="104"/>
      <c r="K65" s="7"/>
      <c r="L65" s="7"/>
      <c r="M65" s="25"/>
      <c r="N65" s="105"/>
    </row>
    <row r="66" spans="2:14">
      <c r="B66" s="103"/>
      <c r="C66" s="104"/>
      <c r="D66" s="83"/>
      <c r="E66" s="6"/>
      <c r="F66" s="7"/>
      <c r="G66" s="7"/>
      <c r="H66" s="25"/>
      <c r="I66" s="105"/>
      <c r="J66" s="104"/>
      <c r="K66" s="7"/>
      <c r="L66" s="7"/>
      <c r="M66" s="25"/>
      <c r="N66" s="105"/>
    </row>
    <row r="67" spans="2:14">
      <c r="B67" s="103"/>
      <c r="C67" s="104"/>
      <c r="D67" s="83"/>
      <c r="E67" s="6"/>
      <c r="F67" s="7"/>
      <c r="G67" s="7"/>
      <c r="H67" s="25"/>
      <c r="I67" s="105"/>
      <c r="J67" s="104"/>
      <c r="K67" s="7"/>
      <c r="L67" s="7"/>
      <c r="M67" s="25"/>
      <c r="N67" s="105"/>
    </row>
    <row r="68" spans="2:14">
      <c r="B68" s="103"/>
      <c r="C68" s="104"/>
      <c r="D68" s="83"/>
      <c r="E68" s="6"/>
      <c r="F68" s="7"/>
      <c r="G68" s="7"/>
      <c r="H68" s="25"/>
      <c r="I68" s="105"/>
      <c r="J68" s="104"/>
      <c r="K68" s="7"/>
      <c r="L68" s="7"/>
      <c r="M68" s="25"/>
      <c r="N68" s="105"/>
    </row>
    <row r="69" spans="2:14">
      <c r="B69" s="103"/>
      <c r="C69" s="104"/>
      <c r="D69" s="83"/>
      <c r="E69" s="6"/>
      <c r="F69" s="7"/>
      <c r="G69" s="7"/>
      <c r="H69" s="25"/>
      <c r="I69" s="105"/>
      <c r="J69" s="104"/>
      <c r="K69" s="7"/>
      <c r="L69" s="7"/>
      <c r="M69" s="25"/>
      <c r="N69" s="105"/>
    </row>
    <row r="70" spans="2:14">
      <c r="B70" s="103"/>
      <c r="C70" s="104"/>
      <c r="D70" s="83"/>
      <c r="E70" s="6"/>
      <c r="F70" s="7"/>
      <c r="G70" s="7"/>
      <c r="H70" s="25"/>
      <c r="I70" s="105"/>
      <c r="J70" s="104"/>
      <c r="K70" s="7"/>
      <c r="L70" s="7"/>
      <c r="M70" s="25"/>
      <c r="N70" s="105"/>
    </row>
    <row r="71" spans="2:14">
      <c r="B71" s="103"/>
      <c r="C71" s="104"/>
      <c r="D71" s="83"/>
      <c r="E71" s="6"/>
      <c r="F71" s="7"/>
      <c r="G71" s="7"/>
      <c r="H71" s="25"/>
      <c r="I71" s="105"/>
      <c r="J71" s="104"/>
      <c r="K71" s="7"/>
      <c r="L71" s="7"/>
      <c r="M71" s="25"/>
      <c r="N71" s="105"/>
    </row>
    <row r="72" spans="2:14">
      <c r="B72" s="103"/>
      <c r="C72" s="104"/>
      <c r="D72" s="83"/>
      <c r="E72" s="6"/>
      <c r="F72" s="7"/>
      <c r="G72" s="7"/>
      <c r="H72" s="25"/>
      <c r="I72" s="105"/>
      <c r="J72" s="104"/>
      <c r="K72" s="7"/>
      <c r="L72" s="7"/>
      <c r="M72" s="25"/>
      <c r="N72" s="105"/>
    </row>
    <row r="73" spans="2:14">
      <c r="B73" s="103"/>
      <c r="C73" s="104"/>
      <c r="D73" s="83"/>
      <c r="E73" s="6"/>
      <c r="F73" s="7"/>
      <c r="G73" s="7"/>
      <c r="H73" s="25"/>
      <c r="I73" s="105"/>
      <c r="J73" s="104"/>
      <c r="K73" s="7"/>
      <c r="L73" s="7"/>
      <c r="M73" s="25"/>
      <c r="N73" s="105"/>
    </row>
    <row r="74" spans="2:14">
      <c r="B74" s="103"/>
      <c r="C74" s="104"/>
      <c r="D74" s="83"/>
      <c r="E74" s="6"/>
      <c r="F74" s="7"/>
      <c r="G74" s="7"/>
      <c r="H74" s="25"/>
      <c r="I74" s="105"/>
      <c r="J74" s="104"/>
      <c r="K74" s="7"/>
      <c r="L74" s="7"/>
      <c r="M74" s="25"/>
      <c r="N74" s="105"/>
    </row>
    <row r="75" spans="2:14">
      <c r="B75" s="103"/>
      <c r="C75" s="104"/>
      <c r="D75" s="83"/>
      <c r="E75" s="6"/>
      <c r="F75" s="7"/>
      <c r="G75" s="7"/>
      <c r="H75" s="25"/>
      <c r="I75" s="105"/>
      <c r="J75" s="104"/>
      <c r="K75" s="7"/>
      <c r="L75" s="7"/>
      <c r="M75" s="25"/>
      <c r="N75" s="105"/>
    </row>
    <row r="76" spans="2:14">
      <c r="B76" s="103"/>
      <c r="C76" s="104"/>
      <c r="D76" s="83"/>
      <c r="E76" s="6"/>
      <c r="F76" s="7"/>
      <c r="G76" s="7"/>
      <c r="H76" s="25"/>
      <c r="I76" s="105"/>
      <c r="J76" s="104"/>
      <c r="K76" s="7"/>
      <c r="L76" s="7"/>
      <c r="M76" s="25"/>
      <c r="N76" s="105"/>
    </row>
    <row r="77" spans="2:14">
      <c r="B77" s="103"/>
      <c r="C77" s="104"/>
      <c r="D77" s="83"/>
      <c r="E77" s="6"/>
      <c r="F77" s="7"/>
      <c r="G77" s="7"/>
      <c r="H77" s="25"/>
      <c r="I77" s="105"/>
      <c r="J77" s="104"/>
      <c r="K77" s="7"/>
      <c r="L77" s="7"/>
      <c r="M77" s="25"/>
      <c r="N77" s="105"/>
    </row>
    <row r="78" spans="2:14">
      <c r="B78" s="103"/>
      <c r="C78" s="104"/>
      <c r="D78" s="83"/>
      <c r="E78" s="6"/>
      <c r="F78" s="7"/>
      <c r="G78" s="7"/>
      <c r="H78" s="25"/>
      <c r="I78" s="105"/>
      <c r="J78" s="104"/>
      <c r="K78" s="7"/>
      <c r="L78" s="7"/>
      <c r="M78" s="25"/>
      <c r="N78" s="105"/>
    </row>
    <row r="79" spans="2:14">
      <c r="B79" s="103"/>
      <c r="C79" s="104"/>
      <c r="D79" s="83"/>
      <c r="E79" s="6"/>
      <c r="F79" s="7"/>
      <c r="G79" s="7"/>
      <c r="H79" s="25"/>
      <c r="I79" s="105"/>
      <c r="J79" s="104"/>
      <c r="K79" s="7"/>
      <c r="L79" s="7"/>
      <c r="M79" s="25"/>
      <c r="N79" s="105"/>
    </row>
    <row r="80" spans="2:14">
      <c r="B80" s="103"/>
      <c r="C80" s="104"/>
      <c r="D80" s="83"/>
      <c r="E80" s="6"/>
      <c r="F80" s="7"/>
      <c r="G80" s="7"/>
      <c r="H80" s="25"/>
      <c r="I80" s="105"/>
      <c r="J80" s="104"/>
      <c r="K80" s="7"/>
      <c r="L80" s="7"/>
      <c r="M80" s="25"/>
      <c r="N80" s="105"/>
    </row>
    <row r="81" spans="2:14">
      <c r="B81" s="103"/>
      <c r="C81" s="104"/>
      <c r="D81" s="83"/>
      <c r="E81" s="6"/>
      <c r="F81" s="7"/>
      <c r="G81" s="7"/>
      <c r="H81" s="25"/>
      <c r="I81" s="105"/>
      <c r="J81" s="104"/>
      <c r="K81" s="7"/>
      <c r="L81" s="7"/>
      <c r="M81" s="25"/>
      <c r="N81" s="105"/>
    </row>
    <row r="82" spans="2:14">
      <c r="B82" s="103"/>
      <c r="C82" s="104"/>
      <c r="D82" s="83"/>
      <c r="E82" s="6"/>
      <c r="F82" s="7"/>
      <c r="G82" s="7"/>
      <c r="H82" s="25"/>
      <c r="I82" s="105"/>
      <c r="J82" s="104"/>
      <c r="K82" s="7"/>
      <c r="L82" s="7"/>
      <c r="M82" s="25"/>
      <c r="N82" s="105"/>
    </row>
    <row r="83" spans="2:14">
      <c r="B83" s="103"/>
      <c r="C83" s="104"/>
      <c r="D83" s="83"/>
      <c r="E83" s="6"/>
      <c r="F83" s="7"/>
      <c r="G83" s="7"/>
      <c r="H83" s="25"/>
      <c r="I83" s="105"/>
      <c r="J83" s="104"/>
      <c r="K83" s="7"/>
      <c r="L83" s="7"/>
      <c r="M83" s="25"/>
      <c r="N83" s="105"/>
    </row>
    <row r="84" spans="2:14">
      <c r="B84" s="103"/>
      <c r="C84" s="104"/>
      <c r="D84" s="83"/>
      <c r="E84" s="6"/>
      <c r="F84" s="7"/>
      <c r="G84" s="7"/>
      <c r="H84" s="25"/>
      <c r="I84" s="105"/>
      <c r="J84" s="104"/>
      <c r="K84" s="7"/>
      <c r="L84" s="7"/>
      <c r="M84" s="25"/>
      <c r="N84" s="105"/>
    </row>
    <row r="85" spans="2:14">
      <c r="B85" s="103"/>
      <c r="C85" s="104"/>
      <c r="D85" s="83"/>
      <c r="E85" s="6"/>
      <c r="F85" s="7"/>
      <c r="G85" s="7"/>
      <c r="H85" s="25"/>
      <c r="I85" s="105"/>
      <c r="J85" s="104"/>
      <c r="K85" s="7"/>
      <c r="L85" s="7"/>
      <c r="M85" s="25"/>
      <c r="N85" s="105"/>
    </row>
    <row r="86" spans="2:14">
      <c r="B86" s="103"/>
      <c r="C86" s="104"/>
      <c r="D86" s="83"/>
      <c r="E86" s="6"/>
      <c r="F86" s="7"/>
      <c r="G86" s="7"/>
      <c r="H86" s="25"/>
      <c r="I86" s="105"/>
      <c r="J86" s="104"/>
      <c r="K86" s="7"/>
      <c r="L86" s="7"/>
      <c r="M86" s="25"/>
      <c r="N86" s="105"/>
    </row>
    <row r="87" spans="2:14">
      <c r="B87" s="103"/>
      <c r="C87" s="104"/>
      <c r="D87" s="83"/>
      <c r="E87" s="6"/>
      <c r="F87" s="7"/>
      <c r="G87" s="7"/>
      <c r="H87" s="25"/>
      <c r="I87" s="105"/>
      <c r="J87" s="104"/>
      <c r="K87" s="7"/>
      <c r="L87" s="7"/>
      <c r="M87" s="25"/>
      <c r="N87" s="105"/>
    </row>
    <row r="88" spans="2:14">
      <c r="B88" s="103"/>
      <c r="C88" s="104"/>
      <c r="D88" s="83"/>
      <c r="E88" s="6"/>
      <c r="F88" s="7"/>
      <c r="G88" s="7"/>
      <c r="H88" s="25"/>
      <c r="I88" s="105"/>
      <c r="J88" s="104"/>
      <c r="K88" s="7"/>
      <c r="L88" s="7"/>
      <c r="M88" s="25"/>
      <c r="N88" s="105"/>
    </row>
    <row r="89" spans="2:14">
      <c r="B89" s="103"/>
      <c r="C89" s="104"/>
      <c r="D89" s="83"/>
      <c r="E89" s="6"/>
      <c r="F89" s="7"/>
      <c r="G89" s="7"/>
      <c r="H89" s="25"/>
      <c r="I89" s="105"/>
      <c r="J89" s="104"/>
      <c r="K89" s="7"/>
      <c r="L89" s="7"/>
      <c r="M89" s="25"/>
      <c r="N89" s="105"/>
    </row>
    <row r="90" spans="2:14">
      <c r="B90" s="103"/>
      <c r="C90" s="104"/>
      <c r="D90" s="83"/>
      <c r="E90" s="6"/>
      <c r="F90" s="7"/>
      <c r="G90" s="7"/>
      <c r="H90" s="25"/>
      <c r="I90" s="105"/>
      <c r="J90" s="104"/>
      <c r="K90" s="7"/>
      <c r="L90" s="7"/>
      <c r="M90" s="25"/>
      <c r="N90" s="105"/>
    </row>
    <row r="91" spans="2:14">
      <c r="B91" s="103"/>
      <c r="C91" s="104"/>
      <c r="D91" s="83"/>
      <c r="E91" s="6"/>
      <c r="F91" s="7"/>
      <c r="G91" s="7"/>
      <c r="H91" s="25"/>
      <c r="I91" s="105"/>
      <c r="J91" s="104"/>
      <c r="K91" s="7"/>
      <c r="L91" s="7"/>
      <c r="M91" s="25"/>
      <c r="N91" s="105"/>
    </row>
    <row r="92" spans="2:14">
      <c r="B92" s="103"/>
      <c r="C92" s="104"/>
      <c r="D92" s="83"/>
      <c r="E92" s="6"/>
      <c r="F92" s="7"/>
      <c r="G92" s="7"/>
      <c r="H92" s="25"/>
      <c r="I92" s="105"/>
      <c r="J92" s="104"/>
      <c r="K92" s="7"/>
      <c r="L92" s="7"/>
      <c r="M92" s="25"/>
      <c r="N92" s="105"/>
    </row>
    <row r="93" spans="2:14">
      <c r="B93" s="103"/>
      <c r="C93" s="104"/>
      <c r="D93" s="83"/>
      <c r="E93" s="6"/>
      <c r="F93" s="7"/>
      <c r="G93" s="7"/>
      <c r="H93" s="25"/>
      <c r="I93" s="105"/>
      <c r="J93" s="104"/>
      <c r="K93" s="7"/>
      <c r="L93" s="7"/>
      <c r="M93" s="25"/>
      <c r="N93" s="105"/>
    </row>
    <row r="94" spans="2:14">
      <c r="B94" s="103"/>
      <c r="C94" s="104"/>
      <c r="D94" s="83"/>
      <c r="E94" s="6"/>
      <c r="F94" s="7"/>
      <c r="G94" s="7"/>
      <c r="H94" s="25"/>
      <c r="I94" s="105"/>
      <c r="J94" s="104"/>
      <c r="K94" s="7"/>
      <c r="L94" s="7"/>
      <c r="M94" s="25"/>
      <c r="N94" s="105"/>
    </row>
    <row r="95" spans="2:14">
      <c r="B95" s="103"/>
      <c r="C95" s="104"/>
      <c r="D95" s="83"/>
      <c r="E95" s="6"/>
      <c r="F95" s="7"/>
      <c r="G95" s="7"/>
      <c r="H95" s="25"/>
      <c r="I95" s="105"/>
      <c r="J95" s="104"/>
      <c r="K95" s="7"/>
      <c r="L95" s="7"/>
      <c r="M95" s="25"/>
      <c r="N95" s="105"/>
    </row>
    <row r="96" spans="2:14">
      <c r="B96" s="103"/>
      <c r="C96" s="104"/>
      <c r="D96" s="83"/>
      <c r="E96" s="6"/>
      <c r="F96" s="7"/>
      <c r="G96" s="7"/>
      <c r="H96" s="25"/>
      <c r="I96" s="105"/>
      <c r="J96" s="104"/>
      <c r="K96" s="7"/>
      <c r="L96" s="7"/>
      <c r="M96" s="25"/>
      <c r="N96" s="105"/>
    </row>
    <row r="97" spans="1:14">
      <c r="A97" s="5"/>
      <c r="B97" s="103"/>
      <c r="C97" s="104"/>
      <c r="D97" s="83"/>
      <c r="E97" s="6"/>
      <c r="F97" s="7"/>
      <c r="G97" s="7"/>
      <c r="H97" s="25"/>
      <c r="I97" s="105"/>
      <c r="J97" s="104"/>
      <c r="K97" s="7"/>
      <c r="L97" s="7"/>
      <c r="M97" s="25"/>
      <c r="N97" s="105"/>
    </row>
    <row r="98" spans="1:14">
      <c r="A98" s="5"/>
      <c r="B98" s="103"/>
      <c r="C98" s="104"/>
      <c r="D98" s="83"/>
      <c r="E98" s="6"/>
      <c r="F98" s="7"/>
      <c r="G98" s="7"/>
      <c r="H98" s="25"/>
      <c r="I98" s="105"/>
      <c r="J98" s="104"/>
      <c r="K98" s="7"/>
      <c r="L98" s="7"/>
      <c r="M98" s="25"/>
      <c r="N98" s="105"/>
    </row>
    <row r="99" spans="1:14">
      <c r="A99" s="5"/>
      <c r="B99" s="103"/>
      <c r="C99" s="104"/>
      <c r="D99" s="83"/>
      <c r="E99" s="6"/>
      <c r="F99" s="7"/>
      <c r="G99" s="7"/>
      <c r="H99" s="25"/>
      <c r="I99" s="105"/>
      <c r="J99" s="104"/>
      <c r="K99" s="7"/>
      <c r="L99" s="7"/>
      <c r="M99" s="25"/>
      <c r="N99" s="105"/>
    </row>
    <row r="100" spans="1:14" ht="14" thickBot="1">
      <c r="A100" s="106"/>
      <c r="B100" s="107"/>
      <c r="C100" s="108"/>
      <c r="D100" s="85"/>
      <c r="E100" s="71"/>
      <c r="F100" s="8"/>
      <c r="G100" s="8"/>
      <c r="H100" s="26"/>
      <c r="I100" s="109"/>
      <c r="J100" s="108"/>
      <c r="K100" s="8"/>
      <c r="L100" s="8"/>
      <c r="M100" s="26"/>
      <c r="N100" s="109"/>
    </row>
  </sheetData>
  <mergeCells count="7">
    <mergeCell ref="A1:A2"/>
    <mergeCell ref="E1:I1"/>
    <mergeCell ref="P1:Y1"/>
    <mergeCell ref="C1:C2"/>
    <mergeCell ref="J1:N1"/>
    <mergeCell ref="B1:B2"/>
    <mergeCell ref="D1:D2"/>
  </mergeCells>
  <phoneticPr fontId="2" type="noConversion"/>
  <dataValidations count="1">
    <dataValidation type="list" allowBlank="1" showInputMessage="1" showErrorMessage="1" sqref="L4:L100 G4:G100" xr:uid="{00000000-0002-0000-0400-000000000000}">
      <formula1>$P$2:$Y$2</formula1>
    </dataValidation>
  </dataValidations>
  <pageMargins left="0.75" right="0.75" top="1" bottom="1" header="0.5" footer="0.5"/>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workbookViewId="0">
      <selection activeCell="F14" sqref="F14"/>
    </sheetView>
  </sheetViews>
  <sheetFormatPr baseColWidth="10" defaultColWidth="8.83203125" defaultRowHeight="13"/>
  <cols>
    <col min="1" max="1" width="15.5" customWidth="1"/>
    <col min="2" max="2" width="19.5" customWidth="1"/>
    <col min="3" max="3" width="18.1640625" customWidth="1"/>
    <col min="4" max="5" width="16.6640625" customWidth="1"/>
    <col min="6" max="6" width="19.33203125" customWidth="1"/>
  </cols>
  <sheetData>
    <row r="1" spans="1:6" ht="14">
      <c r="A1" s="183" t="s">
        <v>1455</v>
      </c>
      <c r="B1" s="168"/>
      <c r="C1" s="184"/>
      <c r="D1" s="167" t="s">
        <v>1456</v>
      </c>
      <c r="E1" s="168"/>
      <c r="F1" s="169"/>
    </row>
    <row r="2" spans="1:6" ht="14" thickBot="1">
      <c r="A2" s="50" t="s">
        <v>1457</v>
      </c>
      <c r="B2" s="42"/>
      <c r="C2" s="44">
        <f>SUM(C4:C13)</f>
        <v>0</v>
      </c>
      <c r="D2" s="52" t="s">
        <v>1457</v>
      </c>
      <c r="E2" s="44"/>
      <c r="F2" s="45">
        <f>SUM(F4:F13)</f>
        <v>0</v>
      </c>
    </row>
    <row r="3" spans="1:6">
      <c r="A3" s="18" t="s">
        <v>1458</v>
      </c>
      <c r="B3" s="19"/>
      <c r="C3" s="33"/>
      <c r="D3" s="40" t="s">
        <v>1458</v>
      </c>
      <c r="E3" s="19"/>
      <c r="F3" s="21"/>
    </row>
    <row r="4" spans="1:6" ht="14">
      <c r="A4" s="110" t="str">
        <f>+'Selection criteria'!B5</f>
        <v>Population</v>
      </c>
      <c r="B4" s="19"/>
      <c r="C4" s="33">
        <f>+COUNTIF('HAND searching'!$G$4:$G$327,'HAND searching'!P2)</f>
        <v>0</v>
      </c>
      <c r="D4" s="111" t="str">
        <f>+'Selection criteria'!B5</f>
        <v>Population</v>
      </c>
      <c r="E4" s="19"/>
      <c r="F4" s="21">
        <f>+COUNTIF('HAND searching'!$L$4:$L$327,'HAND searching'!P2)</f>
        <v>0</v>
      </c>
    </row>
    <row r="5" spans="1:6" ht="14">
      <c r="A5" s="110" t="str">
        <f>+'Selection criteria'!B6</f>
        <v>Intervention</v>
      </c>
      <c r="B5" s="19"/>
      <c r="C5" s="33">
        <f>+COUNTIF('HAND searching'!$G$4:$G$327,'HAND searching'!Q2)</f>
        <v>0</v>
      </c>
      <c r="D5" s="111" t="str">
        <f>+'Selection criteria'!B6</f>
        <v>Intervention</v>
      </c>
      <c r="E5" s="19"/>
      <c r="F5" s="21">
        <f>+COUNTIF('HAND searching'!$L$4:$L$327,'HAND searching'!Q2)</f>
        <v>0</v>
      </c>
    </row>
    <row r="6" spans="1:6" ht="14">
      <c r="A6" s="110" t="str">
        <f>+'Selection criteria'!B7</f>
        <v>Outcome</v>
      </c>
      <c r="B6" s="19"/>
      <c r="C6" s="33">
        <f>+COUNTIF('HAND searching'!$G$4:$G$327,'HAND searching'!R2)</f>
        <v>0</v>
      </c>
      <c r="D6" s="111" t="str">
        <f>+'Selection criteria'!B7</f>
        <v>Outcome</v>
      </c>
      <c r="E6" s="19"/>
      <c r="F6" s="21">
        <f>+COUNTIF('HAND searching'!$L$4:$L$327,'HAND searching'!R2)</f>
        <v>0</v>
      </c>
    </row>
    <row r="7" spans="1:6" ht="14">
      <c r="A7" s="110" t="str">
        <f>+'Selection criteria'!B8</f>
        <v>Design</v>
      </c>
      <c r="B7" s="19"/>
      <c r="C7" s="33">
        <f>+COUNTIF('HAND searching'!$G$4:$G$327,'HAND searching'!S2)</f>
        <v>0</v>
      </c>
      <c r="D7" s="111" t="str">
        <f>+'Selection criteria'!B8</f>
        <v>Design</v>
      </c>
      <c r="E7" s="19"/>
      <c r="F7" s="21">
        <f>+COUNTIF('HAND searching'!$L$4:$L$327,'HAND searching'!S2)</f>
        <v>0</v>
      </c>
    </row>
    <row r="8" spans="1:6" ht="14">
      <c r="A8" s="110" t="str">
        <f>+'Selection criteria'!B9</f>
        <v>Language</v>
      </c>
      <c r="B8" s="23"/>
      <c r="C8" s="33">
        <f>+COUNTIF('HAND searching'!$G$4:$G$327,'HAND searching'!T2)</f>
        <v>0</v>
      </c>
      <c r="D8" s="111" t="str">
        <f>+'Selection criteria'!B9</f>
        <v>Language</v>
      </c>
      <c r="E8" s="19"/>
      <c r="F8" s="21">
        <f>+COUNTIF('HAND searching'!$L$4:$L$327,'HAND searching'!T2)</f>
        <v>0</v>
      </c>
    </row>
    <row r="9" spans="1:6">
      <c r="A9" s="110" t="e">
        <f>+'Selection criteria'!#REF!</f>
        <v>#REF!</v>
      </c>
      <c r="B9" s="23"/>
      <c r="C9" s="33">
        <f>+COUNTIF('HAND searching'!$G$4:$G$327,'HAND searching'!U2)</f>
        <v>0</v>
      </c>
      <c r="D9" s="111" t="e">
        <f>+'Selection criteria'!#REF!</f>
        <v>#REF!</v>
      </c>
      <c r="E9" s="19"/>
      <c r="F9" s="21">
        <f>+COUNTIF('HAND searching'!$L$4:$L$327,'HAND searching'!U2)</f>
        <v>0</v>
      </c>
    </row>
    <row r="10" spans="1:6" ht="14">
      <c r="A10" s="110" t="str">
        <f>+'Selection criteria'!B10</f>
        <v>Other 1</v>
      </c>
      <c r="B10" s="23"/>
      <c r="C10" s="33">
        <f>+COUNTIF('HAND searching'!$G$4:$G$327,'HAND searching'!V2)</f>
        <v>0</v>
      </c>
      <c r="D10" s="111" t="str">
        <f>+'Selection criteria'!B10</f>
        <v>Other 1</v>
      </c>
      <c r="E10" s="19"/>
      <c r="F10" s="21">
        <f>+COUNTIF('HAND searching'!$L$4:$L$327,'HAND searching'!V2)</f>
        <v>0</v>
      </c>
    </row>
    <row r="11" spans="1:6" ht="14">
      <c r="A11" s="110" t="str">
        <f>+'Selection criteria'!B11</f>
        <v>Other 2</v>
      </c>
      <c r="B11" s="23"/>
      <c r="C11" s="33">
        <f>+COUNTIF('HAND searching'!$G$4:$G$327,'HAND searching'!W2)</f>
        <v>0</v>
      </c>
      <c r="D11" s="111" t="str">
        <f>+'Selection criteria'!B11</f>
        <v>Other 2</v>
      </c>
      <c r="E11" s="19"/>
      <c r="F11" s="21">
        <f>+COUNTIF('HAND searching'!$L$4:$L$327,'HAND searching'!W2)</f>
        <v>0</v>
      </c>
    </row>
    <row r="12" spans="1:6" ht="14">
      <c r="A12" s="110" t="str">
        <f>+'Selection criteria'!B12</f>
        <v>Other 3</v>
      </c>
      <c r="B12" s="23"/>
      <c r="C12" s="33">
        <f>+COUNTIF('HAND searching'!$G$4:$G$327,'HAND searching'!X2)</f>
        <v>0</v>
      </c>
      <c r="D12" s="111" t="str">
        <f>+'Selection criteria'!B12</f>
        <v>Other 3</v>
      </c>
      <c r="E12" s="19"/>
      <c r="F12" s="21">
        <f>+COUNTIF('HAND searching'!$L$4:$L$327,'HAND searching'!X2)</f>
        <v>0</v>
      </c>
    </row>
    <row r="13" spans="1:6" ht="15" thickBot="1">
      <c r="A13" s="112" t="str">
        <f>+'Selection criteria'!B13</f>
        <v>Other 4</v>
      </c>
      <c r="B13" s="24"/>
      <c r="C13" s="39">
        <f>+COUNTIF('HAND searching'!$G$4:$G$327,'HAND searching'!Y2)</f>
        <v>0</v>
      </c>
      <c r="D13" s="113" t="str">
        <f>+'Selection criteria'!B13</f>
        <v>Other 4</v>
      </c>
      <c r="E13" s="36"/>
      <c r="F13" s="37">
        <f>+COUNTIF('HAND searching'!$L$4:$L$327,'HAND searching'!Y2)</f>
        <v>0</v>
      </c>
    </row>
  </sheetData>
  <mergeCells count="2">
    <mergeCell ref="A1:C1"/>
    <mergeCell ref="D1:F1"/>
  </mergeCells>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42"/>
  <sheetViews>
    <sheetView zoomScale="90" workbookViewId="0">
      <selection activeCell="L26" sqref="L26"/>
    </sheetView>
  </sheetViews>
  <sheetFormatPr baseColWidth="10" defaultColWidth="9.1640625" defaultRowHeight="13"/>
  <cols>
    <col min="1" max="1" width="1" customWidth="1"/>
    <col min="2" max="2" width="26.6640625" style="34" customWidth="1"/>
    <col min="3" max="3" width="4.5" customWidth="1"/>
    <col min="4" max="4" width="25.6640625" style="34" customWidth="1"/>
    <col min="5" max="5" width="4.83203125" style="35" customWidth="1"/>
    <col min="6" max="6" width="26.6640625" style="34" customWidth="1"/>
    <col min="7" max="7" width="5.33203125" style="35" customWidth="1"/>
    <col min="8" max="8" width="1.5" customWidth="1"/>
  </cols>
  <sheetData>
    <row r="2" spans="1:10" ht="4.5" customHeight="1">
      <c r="A2" s="114"/>
      <c r="B2" s="53"/>
      <c r="C2" s="54"/>
      <c r="D2" s="53"/>
      <c r="E2" s="55"/>
      <c r="F2" s="53"/>
      <c r="G2" s="55"/>
      <c r="H2" s="54"/>
    </row>
    <row r="3" spans="1:10" ht="29">
      <c r="A3" s="54"/>
      <c r="B3" s="53"/>
      <c r="C3" s="54"/>
      <c r="D3" s="115" t="s">
        <v>1461</v>
      </c>
      <c r="E3" s="63" t="e">
        <f>'DB searching'!#REF!</f>
        <v>#REF!</v>
      </c>
      <c r="F3" s="53"/>
      <c r="G3" s="55"/>
      <c r="H3" s="54"/>
      <c r="J3" s="67" t="s">
        <v>1462</v>
      </c>
    </row>
    <row r="4" spans="1:10">
      <c r="A4" s="54"/>
      <c r="B4" s="53"/>
      <c r="C4" s="54"/>
      <c r="D4" s="53"/>
      <c r="E4" s="55"/>
      <c r="F4" s="53"/>
      <c r="G4" s="55"/>
      <c r="H4" s="54"/>
      <c r="J4" s="66" t="s">
        <v>1463</v>
      </c>
    </row>
    <row r="5" spans="1:10">
      <c r="A5" s="54"/>
      <c r="B5" s="53"/>
      <c r="C5" s="54"/>
      <c r="D5" s="53"/>
      <c r="E5" s="55"/>
      <c r="F5" s="53"/>
      <c r="G5" s="55"/>
      <c r="H5" s="54"/>
    </row>
    <row r="6" spans="1:10" ht="28">
      <c r="A6" s="54"/>
      <c r="B6" s="54"/>
      <c r="C6" s="54"/>
      <c r="D6" s="53"/>
      <c r="E6" s="55"/>
      <c r="F6" s="57" t="s">
        <v>1464</v>
      </c>
      <c r="G6" s="64" t="e">
        <f>'DB searching'!#REF!+'HAND searching'!F3</f>
        <v>#REF!</v>
      </c>
      <c r="H6" s="54"/>
    </row>
    <row r="7" spans="1:10" ht="14">
      <c r="A7" s="54"/>
      <c r="B7" s="53"/>
      <c r="C7" s="54"/>
      <c r="D7" s="53"/>
      <c r="E7" s="55"/>
      <c r="F7" s="58" t="s">
        <v>1465</v>
      </c>
      <c r="G7" s="65"/>
      <c r="H7" s="54"/>
    </row>
    <row r="8" spans="1:10" ht="14">
      <c r="A8" s="54"/>
      <c r="B8" s="53"/>
      <c r="C8" s="54"/>
      <c r="D8" s="53"/>
      <c r="E8" s="55"/>
      <c r="F8" s="59" t="str">
        <f>'Selection criteria'!B5</f>
        <v>Population</v>
      </c>
      <c r="G8" s="65">
        <f>'DB searching synthesis (auto)'!C4+'HAND searching synthesis (auto)'!C4</f>
        <v>0</v>
      </c>
      <c r="H8" s="54"/>
    </row>
    <row r="9" spans="1:10" ht="14">
      <c r="A9" s="54"/>
      <c r="B9" s="53"/>
      <c r="C9" s="54"/>
      <c r="D9" s="53"/>
      <c r="E9" s="55"/>
      <c r="F9" s="59" t="str">
        <f>'Selection criteria'!B6</f>
        <v>Intervention</v>
      </c>
      <c r="G9" s="65">
        <f>'DB searching synthesis (auto)'!C5+'HAND searching synthesis (auto)'!C5</f>
        <v>0</v>
      </c>
      <c r="H9" s="54"/>
    </row>
    <row r="10" spans="1:10" ht="14">
      <c r="A10" s="54"/>
      <c r="B10" s="53"/>
      <c r="C10" s="54"/>
      <c r="D10" s="53"/>
      <c r="E10" s="55"/>
      <c r="F10" s="59" t="str">
        <f>'Selection criteria'!B7</f>
        <v>Outcome</v>
      </c>
      <c r="G10" s="65">
        <f>'DB searching synthesis (auto)'!C6+'HAND searching synthesis (auto)'!C6</f>
        <v>0</v>
      </c>
      <c r="H10" s="54"/>
    </row>
    <row r="11" spans="1:10" ht="14">
      <c r="A11" s="54"/>
      <c r="B11" s="53"/>
      <c r="C11" s="54"/>
      <c r="D11" s="53"/>
      <c r="E11" s="55"/>
      <c r="F11" s="59" t="str">
        <f>'Selection criteria'!B8</f>
        <v>Design</v>
      </c>
      <c r="G11" s="65">
        <f>'DB searching synthesis (auto)'!C7+'HAND searching synthesis (auto)'!C7</f>
        <v>0</v>
      </c>
      <c r="H11" s="54"/>
    </row>
    <row r="12" spans="1:10" ht="14">
      <c r="A12" s="54"/>
      <c r="B12" s="53"/>
      <c r="C12" s="54"/>
      <c r="D12" s="53"/>
      <c r="E12" s="55"/>
      <c r="F12" s="59" t="str">
        <f>'Selection criteria'!B9</f>
        <v>Language</v>
      </c>
      <c r="G12" s="65">
        <f>'DB searching synthesis (auto)'!C8+'HAND searching synthesis (auto)'!C8</f>
        <v>0</v>
      </c>
      <c r="H12" s="54"/>
    </row>
    <row r="13" spans="1:10">
      <c r="A13" s="54"/>
      <c r="B13" s="53"/>
      <c r="C13" s="54"/>
      <c r="D13" s="53"/>
      <c r="E13" s="55"/>
      <c r="F13" s="59" t="e">
        <f>'Selection criteria'!#REF!</f>
        <v>#REF!</v>
      </c>
      <c r="G13" s="65">
        <f>'DB searching synthesis (auto)'!C9+'HAND searching synthesis (auto)'!C9</f>
        <v>0</v>
      </c>
      <c r="H13" s="54"/>
    </row>
    <row r="14" spans="1:10" ht="14">
      <c r="A14" s="54"/>
      <c r="B14" s="53"/>
      <c r="C14" s="54"/>
      <c r="D14" s="53"/>
      <c r="E14" s="55"/>
      <c r="F14" s="59" t="str">
        <f>'Selection criteria'!B10</f>
        <v>Other 1</v>
      </c>
      <c r="G14" s="65">
        <f>'DB searching synthesis (auto)'!C10+'HAND searching synthesis (auto)'!C10</f>
        <v>0</v>
      </c>
      <c r="H14" s="54"/>
    </row>
    <row r="15" spans="1:10" ht="14">
      <c r="A15" s="54"/>
      <c r="B15" s="53"/>
      <c r="C15" s="54"/>
      <c r="D15" s="54"/>
      <c r="E15" s="56"/>
      <c r="F15" s="59" t="str">
        <f>'Selection criteria'!B11</f>
        <v>Other 2</v>
      </c>
      <c r="G15" s="65">
        <f>'DB searching synthesis (auto)'!C11+'HAND searching synthesis (auto)'!C11</f>
        <v>0</v>
      </c>
      <c r="H15" s="54"/>
    </row>
    <row r="16" spans="1:10" ht="14">
      <c r="A16" s="54"/>
      <c r="B16" s="53"/>
      <c r="C16" s="54"/>
      <c r="D16" s="53"/>
      <c r="E16" s="55"/>
      <c r="F16" s="59" t="str">
        <f>'Selection criteria'!B12</f>
        <v>Other 3</v>
      </c>
      <c r="G16" s="65">
        <f>'DB searching synthesis (auto)'!C12+'HAND searching synthesis (auto)'!C12</f>
        <v>0</v>
      </c>
      <c r="H16" s="54"/>
    </row>
    <row r="17" spans="1:8" ht="14">
      <c r="A17" s="54"/>
      <c r="B17" s="53"/>
      <c r="C17" s="54"/>
      <c r="D17" s="53"/>
      <c r="E17" s="55"/>
      <c r="F17" s="59" t="str">
        <f>'Selection criteria'!B13</f>
        <v>Other 4</v>
      </c>
      <c r="G17" s="65">
        <f>'DB searching synthesis (auto)'!C13+'HAND searching synthesis (auto)'!C13</f>
        <v>0</v>
      </c>
      <c r="H17" s="54"/>
    </row>
    <row r="18" spans="1:8">
      <c r="A18" s="54"/>
      <c r="B18" s="53"/>
      <c r="C18" s="54"/>
      <c r="D18" s="53"/>
      <c r="E18" s="55"/>
      <c r="F18" s="59"/>
      <c r="G18" s="65"/>
      <c r="H18" s="54"/>
    </row>
    <row r="19" spans="1:8">
      <c r="A19" s="54"/>
      <c r="B19" s="53"/>
      <c r="C19" s="54"/>
      <c r="D19" s="53"/>
      <c r="E19" s="55"/>
      <c r="F19" s="53"/>
      <c r="G19" s="55"/>
      <c r="H19" s="54"/>
    </row>
    <row r="20" spans="1:8" ht="28">
      <c r="A20" s="54"/>
      <c r="B20" s="54"/>
      <c r="C20" s="54"/>
      <c r="D20" s="53" t="s">
        <v>1466</v>
      </c>
      <c r="E20" s="63" t="e">
        <f>'DB searching'!#REF!+'HAND searching'!E3</f>
        <v>#REF!</v>
      </c>
      <c r="F20" s="54"/>
      <c r="G20" s="54"/>
      <c r="H20" s="54"/>
    </row>
    <row r="21" spans="1:8">
      <c r="A21" s="54"/>
      <c r="B21" s="53"/>
      <c r="C21" s="54"/>
      <c r="D21" s="53"/>
      <c r="E21" s="55"/>
      <c r="F21" s="54"/>
      <c r="G21" s="54"/>
      <c r="H21" s="54"/>
    </row>
    <row r="22" spans="1:8">
      <c r="A22" s="54"/>
      <c r="B22" s="53"/>
      <c r="C22" s="54"/>
      <c r="D22" s="53"/>
      <c r="E22" s="55"/>
      <c r="F22" s="54"/>
      <c r="G22" s="54"/>
      <c r="H22" s="54"/>
    </row>
    <row r="23" spans="1:8">
      <c r="A23" s="54"/>
      <c r="B23" s="53"/>
      <c r="C23" s="54"/>
      <c r="D23" s="53"/>
      <c r="E23" s="55"/>
      <c r="F23" s="54"/>
      <c r="G23" s="54"/>
      <c r="H23" s="54"/>
    </row>
    <row r="24" spans="1:8">
      <c r="A24" s="54"/>
      <c r="B24" s="53"/>
      <c r="C24" s="54"/>
      <c r="D24" s="53"/>
      <c r="E24" s="55"/>
      <c r="F24" s="54"/>
      <c r="G24" s="54"/>
      <c r="H24" s="54"/>
    </row>
    <row r="25" spans="1:8" ht="28">
      <c r="A25" s="54"/>
      <c r="B25" s="53"/>
      <c r="C25" s="54"/>
      <c r="D25" s="53"/>
      <c r="E25" s="55"/>
      <c r="F25" s="60" t="s">
        <v>1467</v>
      </c>
      <c r="G25" s="64" t="e">
        <f>'DB searching'!#REF!+'HAND searching'!K3</f>
        <v>#REF!</v>
      </c>
      <c r="H25" s="54"/>
    </row>
    <row r="26" spans="1:8" ht="14">
      <c r="A26" s="54"/>
      <c r="B26" s="53"/>
      <c r="C26" s="54"/>
      <c r="D26" s="53"/>
      <c r="E26" s="55"/>
      <c r="F26" s="53" t="s">
        <v>1465</v>
      </c>
      <c r="G26" s="65"/>
      <c r="H26" s="54"/>
    </row>
    <row r="27" spans="1:8" ht="14">
      <c r="A27" s="54"/>
      <c r="B27" s="53"/>
      <c r="C27" s="54"/>
      <c r="D27" s="53"/>
      <c r="E27" s="55"/>
      <c r="F27" s="59" t="str">
        <f>'Selection criteria'!B5</f>
        <v>Population</v>
      </c>
      <c r="G27" s="65">
        <f>'DB searching synthesis (auto)'!F4+'HAND searching synthesis (auto)'!F4</f>
        <v>0</v>
      </c>
      <c r="H27" s="54"/>
    </row>
    <row r="28" spans="1:8" ht="14">
      <c r="A28" s="54"/>
      <c r="B28" s="53"/>
      <c r="C28" s="54"/>
      <c r="D28" s="53"/>
      <c r="E28" s="55"/>
      <c r="F28" s="59" t="str">
        <f>'Selection criteria'!B6</f>
        <v>Intervention</v>
      </c>
      <c r="G28" s="65">
        <f>'DB searching synthesis (auto)'!F5+'HAND searching synthesis (auto)'!F5</f>
        <v>0</v>
      </c>
      <c r="H28" s="54"/>
    </row>
    <row r="29" spans="1:8" ht="14">
      <c r="A29" s="54"/>
      <c r="B29" s="53"/>
      <c r="C29" s="54"/>
      <c r="D29" s="54"/>
      <c r="E29" s="54"/>
      <c r="F29" s="59" t="str">
        <f>'Selection criteria'!B7</f>
        <v>Outcome</v>
      </c>
      <c r="G29" s="65">
        <f>'DB searching synthesis (auto)'!F6+'HAND searching synthesis (auto)'!F6</f>
        <v>0</v>
      </c>
      <c r="H29" s="54"/>
    </row>
    <row r="30" spans="1:8" ht="14">
      <c r="A30" s="54"/>
      <c r="B30" s="53"/>
      <c r="C30" s="54"/>
      <c r="D30" s="53"/>
      <c r="E30" s="55"/>
      <c r="F30" s="59" t="str">
        <f>'Selection criteria'!B8</f>
        <v>Design</v>
      </c>
      <c r="G30" s="65">
        <f>'DB searching synthesis (auto)'!F7+'HAND searching synthesis (auto)'!F7</f>
        <v>0</v>
      </c>
      <c r="H30" s="54"/>
    </row>
    <row r="31" spans="1:8" ht="14">
      <c r="A31" s="54"/>
      <c r="B31" s="53"/>
      <c r="C31" s="54"/>
      <c r="D31" s="53"/>
      <c r="E31" s="55"/>
      <c r="F31" s="59" t="str">
        <f>'Selection criteria'!B9</f>
        <v>Language</v>
      </c>
      <c r="G31" s="65">
        <f>'DB searching synthesis (auto)'!F8+'HAND searching synthesis (auto)'!F8</f>
        <v>0</v>
      </c>
      <c r="H31" s="54"/>
    </row>
    <row r="32" spans="1:8">
      <c r="A32" s="54"/>
      <c r="B32" s="53"/>
      <c r="C32" s="54"/>
      <c r="D32" s="53"/>
      <c r="E32" s="55"/>
      <c r="F32" s="59" t="e">
        <f>'Selection criteria'!#REF!</f>
        <v>#REF!</v>
      </c>
      <c r="G32" s="65">
        <f>'DB searching synthesis (auto)'!F9+'HAND searching synthesis (auto)'!F9</f>
        <v>0</v>
      </c>
      <c r="H32" s="54"/>
    </row>
    <row r="33" spans="1:8" ht="14">
      <c r="A33" s="54"/>
      <c r="B33" s="53"/>
      <c r="C33" s="54"/>
      <c r="D33" s="53"/>
      <c r="E33" s="55"/>
      <c r="F33" s="59" t="str">
        <f>'Selection criteria'!B10</f>
        <v>Other 1</v>
      </c>
      <c r="G33" s="65">
        <f>'DB searching synthesis (auto)'!F10+'HAND searching synthesis (auto)'!F10</f>
        <v>0</v>
      </c>
      <c r="H33" s="54"/>
    </row>
    <row r="34" spans="1:8" s="34" customFormat="1" ht="12" customHeight="1">
      <c r="A34" s="53"/>
      <c r="B34" s="53"/>
      <c r="C34" s="61"/>
      <c r="D34" s="53"/>
      <c r="E34" s="62"/>
      <c r="F34" s="59" t="str">
        <f>'Selection criteria'!B11</f>
        <v>Other 2</v>
      </c>
      <c r="G34" s="65">
        <f>'DB searching synthesis (auto)'!F11+'HAND searching synthesis (auto)'!F11</f>
        <v>0</v>
      </c>
      <c r="H34" s="53"/>
    </row>
    <row r="35" spans="1:8" s="34" customFormat="1" ht="14">
      <c r="A35" s="53"/>
      <c r="B35" s="53"/>
      <c r="C35" s="53"/>
      <c r="D35" s="53"/>
      <c r="E35" s="62"/>
      <c r="F35" s="59" t="str">
        <f>'Selection criteria'!B12</f>
        <v>Other 3</v>
      </c>
      <c r="G35" s="65">
        <f>'DB searching synthesis (auto)'!F12+'HAND searching synthesis (auto)'!F12</f>
        <v>0</v>
      </c>
      <c r="H35" s="53"/>
    </row>
    <row r="36" spans="1:8" ht="14">
      <c r="A36" s="54"/>
      <c r="B36" s="53"/>
      <c r="C36" s="54"/>
      <c r="D36" s="53"/>
      <c r="E36" s="55"/>
      <c r="F36" s="59" t="str">
        <f>'Selection criteria'!B13</f>
        <v>Other 4</v>
      </c>
      <c r="G36" s="65">
        <f>'DB searching synthesis (auto)'!F13+'HAND searching synthesis (auto)'!F13</f>
        <v>0</v>
      </c>
      <c r="H36" s="54"/>
    </row>
    <row r="37" spans="1:8" ht="26.25" customHeight="1">
      <c r="A37" s="54"/>
      <c r="B37" s="115" t="s">
        <v>1468</v>
      </c>
      <c r="C37" s="63">
        <f>+'HAND searching'!B3</f>
        <v>0</v>
      </c>
      <c r="D37" s="53"/>
      <c r="E37" s="55"/>
      <c r="F37" s="53"/>
      <c r="G37" s="55"/>
      <c r="H37" s="54"/>
    </row>
    <row r="38" spans="1:8">
      <c r="A38" s="54"/>
      <c r="B38" s="53"/>
      <c r="C38" s="54"/>
      <c r="D38" s="53"/>
      <c r="E38" s="55"/>
      <c r="F38" s="53"/>
      <c r="G38" s="55"/>
      <c r="H38" s="54"/>
    </row>
    <row r="39" spans="1:8">
      <c r="A39" s="54"/>
      <c r="B39" s="53"/>
      <c r="C39" s="54"/>
      <c r="D39" s="59"/>
      <c r="E39" s="55"/>
      <c r="F39" s="53"/>
      <c r="G39" s="55"/>
      <c r="H39" s="54"/>
    </row>
    <row r="40" spans="1:8">
      <c r="A40" s="54"/>
      <c r="B40" s="53"/>
      <c r="C40" s="54"/>
      <c r="D40" s="185" t="s">
        <v>1469</v>
      </c>
      <c r="E40" s="186" t="e">
        <f>'DB searching'!#REF!+'HAND searching'!J3</f>
        <v>#REF!</v>
      </c>
      <c r="F40" s="53"/>
      <c r="G40" s="55"/>
      <c r="H40" s="54"/>
    </row>
    <row r="41" spans="1:8">
      <c r="A41" s="54"/>
      <c r="B41" s="53"/>
      <c r="C41" s="54"/>
      <c r="D41" s="185"/>
      <c r="E41" s="186"/>
      <c r="F41" s="53"/>
      <c r="G41" s="55"/>
      <c r="H41" s="54"/>
    </row>
    <row r="42" spans="1:8" ht="4.5" customHeight="1">
      <c r="A42" s="54"/>
      <c r="B42" s="53"/>
      <c r="C42" s="54"/>
      <c r="D42" s="53"/>
      <c r="E42" s="55"/>
      <c r="F42" s="53"/>
      <c r="G42" s="55"/>
      <c r="H42" s="54"/>
    </row>
  </sheetData>
  <mergeCells count="2">
    <mergeCell ref="D40:D41"/>
    <mergeCell ref="E40:E41"/>
  </mergeCells>
  <phoneticPr fontId="2" type="noConversion"/>
  <pageMargins left="0.75" right="0.75" top="1" bottom="1" header="0.5" footer="0.5"/>
  <pageSetup paperSize="9" orientation="portrait"/>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7ED0BF02505FD4ABDCE66124FC5893A" ma:contentTypeVersion="4" ma:contentTypeDescription="Een nieuw document maken." ma:contentTypeScope="" ma:versionID="004cb74a83afd439bb5da1cc43708a8f">
  <xsd:schema xmlns:xsd="http://www.w3.org/2001/XMLSchema" xmlns:xs="http://www.w3.org/2001/XMLSchema" xmlns:p="http://schemas.microsoft.com/office/2006/metadata/properties" xmlns:ns2="624f0888-d21d-491f-a942-d289f14ad245" targetNamespace="http://schemas.microsoft.com/office/2006/metadata/properties" ma:root="true" ma:fieldsID="5c6c16a5050fd396293e68939d4ef315" ns2:_="">
    <xsd:import namespace="624f0888-d21d-491f-a942-d289f14ad2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4f0888-d21d-491f-a942-d289f14ad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18AB-6535-44A3-8023-93E227C55C5F}">
  <ds:schemaRefs>
    <ds:schemaRef ds:uri="http://schemas.microsoft.com/office/2006/metadata/longProperties"/>
  </ds:schemaRefs>
</ds:datastoreItem>
</file>

<file path=customXml/itemProps2.xml><?xml version="1.0" encoding="utf-8"?>
<ds:datastoreItem xmlns:ds="http://schemas.openxmlformats.org/officeDocument/2006/customXml" ds:itemID="{0E8175FF-865A-4F0A-BECC-3D3919AD286E}">
  <ds:schemaRefs>
    <ds:schemaRef ds:uri="http://schemas.microsoft.com/sharepoint/v3/contenttype/forms"/>
  </ds:schemaRefs>
</ds:datastoreItem>
</file>

<file path=customXml/itemProps3.xml><?xml version="1.0" encoding="utf-8"?>
<ds:datastoreItem xmlns:ds="http://schemas.openxmlformats.org/officeDocument/2006/customXml" ds:itemID="{A5FB7246-C726-E345-B57A-402722B56D54}">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39863C19-9FAD-4C23-8D53-120B2B79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4f0888-d21d-491f-a942-d289f14ad2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 this document</vt:lpstr>
      <vt:lpstr>Selection criteria</vt:lpstr>
      <vt:lpstr>DB searching</vt:lpstr>
      <vt:lpstr>DB searching synthesis (auto)</vt:lpstr>
      <vt:lpstr>HAND searching</vt:lpstr>
      <vt:lpstr>HAND searching synthesis (auto)</vt:lpstr>
      <vt:lpstr> Flow chart (auto)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Process 06 Template - Studies selection</dc:title>
  <dc:subject/>
  <dc:creator/>
  <cp:keywords/>
  <dc:description/>
  <cp:lastModifiedBy>Samyak Sheth</cp:lastModifiedBy>
  <cp:revision/>
  <dcterms:created xsi:type="dcterms:W3CDTF">2007-01-17T15:30:12Z</dcterms:created>
  <dcterms:modified xsi:type="dcterms:W3CDTF">2024-06-18T10:17:15Z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0x010100D7ED0BF02505FD4ABDCE66124FC5893A</vt:lpwstr>
  </property>
</Properties>
</file>